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hidePivotFieldList="1" defaultThemeVersion="166925"/>
  <xr:revisionPtr revIDLastSave="0" documentId="8_{A72CC072-CD83-4A13-90E8-B41B77ADEAA9}" xr6:coauthVersionLast="47" xr6:coauthVersionMax="47" xr10:uidLastSave="{00000000-0000-0000-0000-000000000000}"/>
  <bookViews>
    <workbookView xWindow="-120" yWindow="480" windowWidth="51840" windowHeight="21240" activeTab="4" xr2:uid="{BAE2BDC5-BAAF-4544-AAAD-1208EE44A78F}"/>
  </bookViews>
  <sheets>
    <sheet name="Market_Summary Year" sheetId="1" r:id="rId1"/>
    <sheet name="Yearly Mkt Purch" sheetId="4" r:id="rId2"/>
    <sheet name="23IRPU Market Monthly PP" sheetId="5" r:id="rId3"/>
    <sheet name="23IRP Market Monthly PP" sheetId="7" r:id="rId4"/>
    <sheet name="Fig 6.15 Mkt Purchases" sheetId="8" r:id="rId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8" l="1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A4" i="8"/>
  <c r="A3" i="8"/>
  <c r="K1687" i="7"/>
  <c r="J1687" i="7"/>
  <c r="M1687" i="7" s="1"/>
  <c r="K1686" i="7"/>
  <c r="J1686" i="7"/>
  <c r="M1686" i="7" s="1"/>
  <c r="K1685" i="7"/>
  <c r="J1685" i="7"/>
  <c r="M1685" i="7" s="1"/>
  <c r="K1684" i="7"/>
  <c r="J1684" i="7"/>
  <c r="M1684" i="7" s="1"/>
  <c r="K1683" i="7"/>
  <c r="J1683" i="7"/>
  <c r="M1683" i="7" s="1"/>
  <c r="K1682" i="7"/>
  <c r="J1682" i="7"/>
  <c r="M1682" i="7" s="1"/>
  <c r="K1681" i="7"/>
  <c r="J1681" i="7"/>
  <c r="M1681" i="7" s="1"/>
  <c r="K1680" i="7"/>
  <c r="J1680" i="7"/>
  <c r="M1680" i="7" s="1"/>
  <c r="K1679" i="7"/>
  <c r="J1679" i="7"/>
  <c r="M1679" i="7" s="1"/>
  <c r="K1678" i="7"/>
  <c r="J1678" i="7"/>
  <c r="M1678" i="7" s="1"/>
  <c r="K1677" i="7"/>
  <c r="J1677" i="7"/>
  <c r="M1677" i="7" s="1"/>
  <c r="K1676" i="7"/>
  <c r="J1676" i="7"/>
  <c r="M1676" i="7" s="1"/>
  <c r="K1675" i="7"/>
  <c r="J1675" i="7"/>
  <c r="M1675" i="7" s="1"/>
  <c r="K1674" i="7"/>
  <c r="J1674" i="7"/>
  <c r="M1674" i="7" s="1"/>
  <c r="K1673" i="7"/>
  <c r="J1673" i="7"/>
  <c r="M1673" i="7" s="1"/>
  <c r="K1672" i="7"/>
  <c r="J1672" i="7"/>
  <c r="M1672" i="7" s="1"/>
  <c r="K1671" i="7"/>
  <c r="J1671" i="7"/>
  <c r="M1671" i="7" s="1"/>
  <c r="K1670" i="7"/>
  <c r="J1670" i="7"/>
  <c r="M1670" i="7" s="1"/>
  <c r="K1669" i="7"/>
  <c r="J1669" i="7"/>
  <c r="M1669" i="7" s="1"/>
  <c r="K1668" i="7"/>
  <c r="J1668" i="7"/>
  <c r="M1668" i="7" s="1"/>
  <c r="K1667" i="7"/>
  <c r="J1667" i="7"/>
  <c r="M1667" i="7" s="1"/>
  <c r="K1666" i="7"/>
  <c r="J1666" i="7"/>
  <c r="M1666" i="7" s="1"/>
  <c r="K1665" i="7"/>
  <c r="J1665" i="7"/>
  <c r="M1665" i="7" s="1"/>
  <c r="K1664" i="7"/>
  <c r="J1664" i="7"/>
  <c r="M1664" i="7" s="1"/>
  <c r="K1663" i="7"/>
  <c r="J1663" i="7"/>
  <c r="M1663" i="7" s="1"/>
  <c r="K1662" i="7"/>
  <c r="J1662" i="7"/>
  <c r="M1662" i="7" s="1"/>
  <c r="K1661" i="7"/>
  <c r="J1661" i="7"/>
  <c r="M1661" i="7" s="1"/>
  <c r="K1660" i="7"/>
  <c r="J1660" i="7"/>
  <c r="M1660" i="7" s="1"/>
  <c r="K1659" i="7"/>
  <c r="J1659" i="7"/>
  <c r="M1659" i="7" s="1"/>
  <c r="K1658" i="7"/>
  <c r="J1658" i="7"/>
  <c r="M1658" i="7" s="1"/>
  <c r="K1657" i="7"/>
  <c r="J1657" i="7"/>
  <c r="M1657" i="7" s="1"/>
  <c r="K1656" i="7"/>
  <c r="J1656" i="7"/>
  <c r="M1656" i="7" s="1"/>
  <c r="K1655" i="7"/>
  <c r="J1655" i="7"/>
  <c r="M1655" i="7" s="1"/>
  <c r="K1654" i="7"/>
  <c r="J1654" i="7"/>
  <c r="M1654" i="7" s="1"/>
  <c r="K1653" i="7"/>
  <c r="J1653" i="7"/>
  <c r="M1653" i="7" s="1"/>
  <c r="K1652" i="7"/>
  <c r="J1652" i="7"/>
  <c r="M1652" i="7" s="1"/>
  <c r="K1651" i="7"/>
  <c r="J1651" i="7"/>
  <c r="M1651" i="7" s="1"/>
  <c r="K1650" i="7"/>
  <c r="J1650" i="7"/>
  <c r="M1650" i="7" s="1"/>
  <c r="K1649" i="7"/>
  <c r="J1649" i="7"/>
  <c r="M1649" i="7" s="1"/>
  <c r="K1648" i="7"/>
  <c r="J1648" i="7"/>
  <c r="M1648" i="7" s="1"/>
  <c r="K1647" i="7"/>
  <c r="J1647" i="7"/>
  <c r="M1647" i="7" s="1"/>
  <c r="K1646" i="7"/>
  <c r="J1646" i="7"/>
  <c r="M1646" i="7" s="1"/>
  <c r="K1645" i="7"/>
  <c r="J1645" i="7"/>
  <c r="M1645" i="7" s="1"/>
  <c r="K1644" i="7"/>
  <c r="J1644" i="7"/>
  <c r="M1644" i="7" s="1"/>
  <c r="K1643" i="7"/>
  <c r="J1643" i="7"/>
  <c r="M1643" i="7" s="1"/>
  <c r="K1642" i="7"/>
  <c r="J1642" i="7"/>
  <c r="M1642" i="7" s="1"/>
  <c r="K1641" i="7"/>
  <c r="J1641" i="7"/>
  <c r="M1641" i="7" s="1"/>
  <c r="K1640" i="7"/>
  <c r="J1640" i="7"/>
  <c r="M1640" i="7" s="1"/>
  <c r="K1639" i="7"/>
  <c r="J1639" i="7"/>
  <c r="M1639" i="7" s="1"/>
  <c r="K1638" i="7"/>
  <c r="J1638" i="7"/>
  <c r="M1638" i="7" s="1"/>
  <c r="K1637" i="7"/>
  <c r="J1637" i="7"/>
  <c r="M1637" i="7" s="1"/>
  <c r="K1636" i="7"/>
  <c r="J1636" i="7"/>
  <c r="M1636" i="7" s="1"/>
  <c r="K1635" i="7"/>
  <c r="J1635" i="7"/>
  <c r="M1635" i="7" s="1"/>
  <c r="K1634" i="7"/>
  <c r="J1634" i="7"/>
  <c r="M1634" i="7" s="1"/>
  <c r="K1633" i="7"/>
  <c r="J1633" i="7"/>
  <c r="M1633" i="7" s="1"/>
  <c r="K1632" i="7"/>
  <c r="J1632" i="7"/>
  <c r="M1632" i="7" s="1"/>
  <c r="K1631" i="7"/>
  <c r="J1631" i="7"/>
  <c r="M1631" i="7" s="1"/>
  <c r="K1630" i="7"/>
  <c r="J1630" i="7"/>
  <c r="M1630" i="7" s="1"/>
  <c r="K1629" i="7"/>
  <c r="J1629" i="7"/>
  <c r="M1629" i="7" s="1"/>
  <c r="K1628" i="7"/>
  <c r="J1628" i="7"/>
  <c r="M1628" i="7" s="1"/>
  <c r="K1627" i="7"/>
  <c r="J1627" i="7"/>
  <c r="M1627" i="7" s="1"/>
  <c r="K1626" i="7"/>
  <c r="J1626" i="7"/>
  <c r="M1626" i="7" s="1"/>
  <c r="K1625" i="7"/>
  <c r="J1625" i="7"/>
  <c r="M1625" i="7" s="1"/>
  <c r="K1624" i="7"/>
  <c r="J1624" i="7"/>
  <c r="M1624" i="7" s="1"/>
  <c r="K1623" i="7"/>
  <c r="J1623" i="7"/>
  <c r="M1623" i="7" s="1"/>
  <c r="K1622" i="7"/>
  <c r="J1622" i="7"/>
  <c r="M1622" i="7" s="1"/>
  <c r="K1621" i="7"/>
  <c r="J1621" i="7"/>
  <c r="M1621" i="7" s="1"/>
  <c r="K1620" i="7"/>
  <c r="J1620" i="7"/>
  <c r="M1620" i="7" s="1"/>
  <c r="K1619" i="7"/>
  <c r="J1619" i="7"/>
  <c r="M1619" i="7" s="1"/>
  <c r="M1618" i="7"/>
  <c r="K1618" i="7"/>
  <c r="J1618" i="7"/>
  <c r="K1617" i="7"/>
  <c r="J1617" i="7"/>
  <c r="M1617" i="7" s="1"/>
  <c r="K1616" i="7"/>
  <c r="J1616" i="7"/>
  <c r="M1616" i="7" s="1"/>
  <c r="K1615" i="7"/>
  <c r="J1615" i="7"/>
  <c r="M1615" i="7" s="1"/>
  <c r="K1614" i="7"/>
  <c r="J1614" i="7"/>
  <c r="M1614" i="7" s="1"/>
  <c r="K1613" i="7"/>
  <c r="J1613" i="7"/>
  <c r="M1613" i="7" s="1"/>
  <c r="K1612" i="7"/>
  <c r="J1612" i="7"/>
  <c r="M1612" i="7" s="1"/>
  <c r="K1611" i="7"/>
  <c r="J1611" i="7"/>
  <c r="M1611" i="7" s="1"/>
  <c r="K1610" i="7"/>
  <c r="J1610" i="7"/>
  <c r="M1610" i="7" s="1"/>
  <c r="K1609" i="7"/>
  <c r="J1609" i="7"/>
  <c r="M1609" i="7" s="1"/>
  <c r="K1608" i="7"/>
  <c r="J1608" i="7"/>
  <c r="M1608" i="7" s="1"/>
  <c r="K1607" i="7"/>
  <c r="J1607" i="7"/>
  <c r="M1607" i="7" s="1"/>
  <c r="K1606" i="7"/>
  <c r="J1606" i="7"/>
  <c r="M1606" i="7" s="1"/>
  <c r="K1605" i="7"/>
  <c r="J1605" i="7"/>
  <c r="M1605" i="7" s="1"/>
  <c r="K1604" i="7"/>
  <c r="J1604" i="7"/>
  <c r="M1604" i="7" s="1"/>
  <c r="K1603" i="7"/>
  <c r="J1603" i="7"/>
  <c r="M1603" i="7" s="1"/>
  <c r="K1602" i="7"/>
  <c r="J1602" i="7"/>
  <c r="M1602" i="7" s="1"/>
  <c r="K1601" i="7"/>
  <c r="J1601" i="7"/>
  <c r="M1601" i="7" s="1"/>
  <c r="K1600" i="7"/>
  <c r="J1600" i="7"/>
  <c r="M1600" i="7" s="1"/>
  <c r="K1599" i="7"/>
  <c r="J1599" i="7"/>
  <c r="M1599" i="7" s="1"/>
  <c r="K1598" i="7"/>
  <c r="J1598" i="7"/>
  <c r="M1598" i="7" s="1"/>
  <c r="K1597" i="7"/>
  <c r="J1597" i="7"/>
  <c r="M1597" i="7" s="1"/>
  <c r="K1596" i="7"/>
  <c r="J1596" i="7"/>
  <c r="M1596" i="7" s="1"/>
  <c r="K1595" i="7"/>
  <c r="J1595" i="7"/>
  <c r="M1595" i="7" s="1"/>
  <c r="K1594" i="7"/>
  <c r="J1594" i="7"/>
  <c r="M1594" i="7" s="1"/>
  <c r="K1593" i="7"/>
  <c r="J1593" i="7"/>
  <c r="M1593" i="7" s="1"/>
  <c r="K1592" i="7"/>
  <c r="J1592" i="7"/>
  <c r="M1592" i="7" s="1"/>
  <c r="K1591" i="7"/>
  <c r="J1591" i="7"/>
  <c r="M1591" i="7" s="1"/>
  <c r="K1590" i="7"/>
  <c r="J1590" i="7"/>
  <c r="M1590" i="7" s="1"/>
  <c r="K1589" i="7"/>
  <c r="J1589" i="7"/>
  <c r="M1589" i="7" s="1"/>
  <c r="K1588" i="7"/>
  <c r="J1588" i="7"/>
  <c r="M1588" i="7" s="1"/>
  <c r="K1587" i="7"/>
  <c r="J1587" i="7"/>
  <c r="M1587" i="7" s="1"/>
  <c r="K1586" i="7"/>
  <c r="J1586" i="7"/>
  <c r="M1586" i="7" s="1"/>
  <c r="K1585" i="7"/>
  <c r="J1585" i="7"/>
  <c r="M1585" i="7" s="1"/>
  <c r="K1584" i="7"/>
  <c r="J1584" i="7"/>
  <c r="M1584" i="7" s="1"/>
  <c r="K1583" i="7"/>
  <c r="J1583" i="7"/>
  <c r="M1583" i="7" s="1"/>
  <c r="K1582" i="7"/>
  <c r="J1582" i="7"/>
  <c r="M1582" i="7" s="1"/>
  <c r="K1581" i="7"/>
  <c r="J1581" i="7"/>
  <c r="M1581" i="7" s="1"/>
  <c r="K1580" i="7"/>
  <c r="J1580" i="7"/>
  <c r="M1580" i="7" s="1"/>
  <c r="K1579" i="7"/>
  <c r="J1579" i="7"/>
  <c r="M1579" i="7" s="1"/>
  <c r="K1578" i="7"/>
  <c r="J1578" i="7"/>
  <c r="M1578" i="7" s="1"/>
  <c r="K1577" i="7"/>
  <c r="J1577" i="7"/>
  <c r="M1577" i="7" s="1"/>
  <c r="K1576" i="7"/>
  <c r="J1576" i="7"/>
  <c r="M1576" i="7" s="1"/>
  <c r="K1575" i="7"/>
  <c r="J1575" i="7"/>
  <c r="M1575" i="7" s="1"/>
  <c r="K1574" i="7"/>
  <c r="J1574" i="7"/>
  <c r="M1574" i="7" s="1"/>
  <c r="K1573" i="7"/>
  <c r="J1573" i="7"/>
  <c r="M1573" i="7" s="1"/>
  <c r="K1572" i="7"/>
  <c r="J1572" i="7"/>
  <c r="M1572" i="7" s="1"/>
  <c r="K1571" i="7"/>
  <c r="J1571" i="7"/>
  <c r="M1571" i="7" s="1"/>
  <c r="K1570" i="7"/>
  <c r="J1570" i="7"/>
  <c r="M1570" i="7" s="1"/>
  <c r="K1569" i="7"/>
  <c r="J1569" i="7"/>
  <c r="M1569" i="7" s="1"/>
  <c r="K1568" i="7"/>
  <c r="J1568" i="7"/>
  <c r="M1568" i="7" s="1"/>
  <c r="K1567" i="7"/>
  <c r="J1567" i="7"/>
  <c r="M1567" i="7" s="1"/>
  <c r="K1566" i="7"/>
  <c r="J1566" i="7"/>
  <c r="M1566" i="7" s="1"/>
  <c r="K1565" i="7"/>
  <c r="J1565" i="7"/>
  <c r="M1565" i="7" s="1"/>
  <c r="K1564" i="7"/>
  <c r="J1564" i="7"/>
  <c r="M1564" i="7" s="1"/>
  <c r="K1563" i="7"/>
  <c r="J1563" i="7"/>
  <c r="M1563" i="7" s="1"/>
  <c r="K1562" i="7"/>
  <c r="J1562" i="7"/>
  <c r="M1562" i="7" s="1"/>
  <c r="K1561" i="7"/>
  <c r="J1561" i="7"/>
  <c r="M1561" i="7" s="1"/>
  <c r="K1560" i="7"/>
  <c r="J1560" i="7"/>
  <c r="M1560" i="7" s="1"/>
  <c r="K1559" i="7"/>
  <c r="J1559" i="7"/>
  <c r="M1559" i="7" s="1"/>
  <c r="K1558" i="7"/>
  <c r="J1558" i="7"/>
  <c r="M1558" i="7" s="1"/>
  <c r="K1557" i="7"/>
  <c r="J1557" i="7"/>
  <c r="M1557" i="7" s="1"/>
  <c r="K1556" i="7"/>
  <c r="J1556" i="7"/>
  <c r="M1556" i="7" s="1"/>
  <c r="K1555" i="7"/>
  <c r="J1555" i="7"/>
  <c r="M1555" i="7" s="1"/>
  <c r="K1554" i="7"/>
  <c r="J1554" i="7"/>
  <c r="M1554" i="7" s="1"/>
  <c r="K1553" i="7"/>
  <c r="J1553" i="7"/>
  <c r="M1553" i="7" s="1"/>
  <c r="K1552" i="7"/>
  <c r="J1552" i="7"/>
  <c r="M1552" i="7" s="1"/>
  <c r="K1551" i="7"/>
  <c r="J1551" i="7"/>
  <c r="M1551" i="7" s="1"/>
  <c r="K1550" i="7"/>
  <c r="J1550" i="7"/>
  <c r="M1550" i="7" s="1"/>
  <c r="K1549" i="7"/>
  <c r="J1549" i="7"/>
  <c r="M1549" i="7" s="1"/>
  <c r="K1548" i="7"/>
  <c r="J1548" i="7"/>
  <c r="M1548" i="7" s="1"/>
  <c r="K1547" i="7"/>
  <c r="J1547" i="7"/>
  <c r="M1547" i="7" s="1"/>
  <c r="K1546" i="7"/>
  <c r="J1546" i="7"/>
  <c r="M1546" i="7" s="1"/>
  <c r="K1545" i="7"/>
  <c r="J1545" i="7"/>
  <c r="M1545" i="7" s="1"/>
  <c r="K1544" i="7"/>
  <c r="J1544" i="7"/>
  <c r="M1544" i="7" s="1"/>
  <c r="K1543" i="7"/>
  <c r="J1543" i="7"/>
  <c r="M1543" i="7" s="1"/>
  <c r="K1542" i="7"/>
  <c r="J1542" i="7"/>
  <c r="M1542" i="7" s="1"/>
  <c r="K1541" i="7"/>
  <c r="J1541" i="7"/>
  <c r="M1541" i="7" s="1"/>
  <c r="K1540" i="7"/>
  <c r="J1540" i="7"/>
  <c r="M1540" i="7" s="1"/>
  <c r="K1539" i="7"/>
  <c r="J1539" i="7"/>
  <c r="M1539" i="7" s="1"/>
  <c r="K1538" i="7"/>
  <c r="J1538" i="7"/>
  <c r="M1538" i="7" s="1"/>
  <c r="K1537" i="7"/>
  <c r="J1537" i="7"/>
  <c r="M1537" i="7" s="1"/>
  <c r="K1536" i="7"/>
  <c r="J1536" i="7"/>
  <c r="M1536" i="7" s="1"/>
  <c r="K1535" i="7"/>
  <c r="J1535" i="7"/>
  <c r="M1535" i="7" s="1"/>
  <c r="K1534" i="7"/>
  <c r="J1534" i="7"/>
  <c r="M1534" i="7" s="1"/>
  <c r="K1533" i="7"/>
  <c r="J1533" i="7"/>
  <c r="M1533" i="7" s="1"/>
  <c r="K1532" i="7"/>
  <c r="J1532" i="7"/>
  <c r="M1532" i="7" s="1"/>
  <c r="K1531" i="7"/>
  <c r="J1531" i="7"/>
  <c r="M1531" i="7" s="1"/>
  <c r="K1530" i="7"/>
  <c r="J1530" i="7"/>
  <c r="M1530" i="7" s="1"/>
  <c r="K1529" i="7"/>
  <c r="J1529" i="7"/>
  <c r="M1529" i="7" s="1"/>
  <c r="K1528" i="7"/>
  <c r="J1528" i="7"/>
  <c r="M1528" i="7" s="1"/>
  <c r="K1527" i="7"/>
  <c r="J1527" i="7"/>
  <c r="M1527" i="7" s="1"/>
  <c r="K1526" i="7"/>
  <c r="J1526" i="7"/>
  <c r="M1526" i="7" s="1"/>
  <c r="K1525" i="7"/>
  <c r="J1525" i="7"/>
  <c r="M1525" i="7" s="1"/>
  <c r="K1524" i="7"/>
  <c r="J1524" i="7"/>
  <c r="M1524" i="7" s="1"/>
  <c r="K1523" i="7"/>
  <c r="J1523" i="7"/>
  <c r="M1523" i="7" s="1"/>
  <c r="K1522" i="7"/>
  <c r="J1522" i="7"/>
  <c r="M1522" i="7" s="1"/>
  <c r="K1521" i="7"/>
  <c r="J1521" i="7"/>
  <c r="M1521" i="7" s="1"/>
  <c r="K1520" i="7"/>
  <c r="J1520" i="7"/>
  <c r="M1520" i="7" s="1"/>
  <c r="K1519" i="7"/>
  <c r="J1519" i="7"/>
  <c r="M1519" i="7" s="1"/>
  <c r="M1518" i="7"/>
  <c r="K1518" i="7"/>
  <c r="J1518" i="7"/>
  <c r="K1517" i="7"/>
  <c r="J1517" i="7"/>
  <c r="M1517" i="7" s="1"/>
  <c r="K1516" i="7"/>
  <c r="J1516" i="7"/>
  <c r="M1516" i="7" s="1"/>
  <c r="K1515" i="7"/>
  <c r="J1515" i="7"/>
  <c r="M1515" i="7" s="1"/>
  <c r="K1514" i="7"/>
  <c r="J1514" i="7"/>
  <c r="M1514" i="7" s="1"/>
  <c r="K1513" i="7"/>
  <c r="J1513" i="7"/>
  <c r="M1513" i="7" s="1"/>
  <c r="K1512" i="7"/>
  <c r="J1512" i="7"/>
  <c r="M1512" i="7" s="1"/>
  <c r="K1511" i="7"/>
  <c r="J1511" i="7"/>
  <c r="M1511" i="7" s="1"/>
  <c r="K1510" i="7"/>
  <c r="J1510" i="7"/>
  <c r="M1510" i="7" s="1"/>
  <c r="K1509" i="7"/>
  <c r="J1509" i="7"/>
  <c r="M1509" i="7" s="1"/>
  <c r="K1508" i="7"/>
  <c r="J1508" i="7"/>
  <c r="M1508" i="7" s="1"/>
  <c r="K1507" i="7"/>
  <c r="J1507" i="7"/>
  <c r="M1507" i="7" s="1"/>
  <c r="K1506" i="7"/>
  <c r="J1506" i="7"/>
  <c r="M1506" i="7" s="1"/>
  <c r="K1505" i="7"/>
  <c r="J1505" i="7"/>
  <c r="M1505" i="7" s="1"/>
  <c r="K1504" i="7"/>
  <c r="J1504" i="7"/>
  <c r="M1504" i="7" s="1"/>
  <c r="K1503" i="7"/>
  <c r="J1503" i="7"/>
  <c r="M1503" i="7" s="1"/>
  <c r="K1502" i="7"/>
  <c r="J1502" i="7"/>
  <c r="M1502" i="7" s="1"/>
  <c r="K1501" i="7"/>
  <c r="J1501" i="7"/>
  <c r="M1501" i="7" s="1"/>
  <c r="K1500" i="7"/>
  <c r="J1500" i="7"/>
  <c r="M1500" i="7" s="1"/>
  <c r="K1499" i="7"/>
  <c r="J1499" i="7"/>
  <c r="M1499" i="7" s="1"/>
  <c r="K1498" i="7"/>
  <c r="J1498" i="7"/>
  <c r="M1498" i="7" s="1"/>
  <c r="K1497" i="7"/>
  <c r="J1497" i="7"/>
  <c r="M1497" i="7" s="1"/>
  <c r="K1496" i="7"/>
  <c r="J1496" i="7"/>
  <c r="M1496" i="7" s="1"/>
  <c r="K1495" i="7"/>
  <c r="J1495" i="7"/>
  <c r="M1495" i="7" s="1"/>
  <c r="K1494" i="7"/>
  <c r="J1494" i="7"/>
  <c r="M1494" i="7" s="1"/>
  <c r="K1493" i="7"/>
  <c r="J1493" i="7"/>
  <c r="M1493" i="7" s="1"/>
  <c r="K1492" i="7"/>
  <c r="J1492" i="7"/>
  <c r="M1492" i="7" s="1"/>
  <c r="K1491" i="7"/>
  <c r="J1491" i="7"/>
  <c r="M1491" i="7" s="1"/>
  <c r="K1490" i="7"/>
  <c r="J1490" i="7"/>
  <c r="M1490" i="7" s="1"/>
  <c r="K1489" i="7"/>
  <c r="J1489" i="7"/>
  <c r="M1489" i="7" s="1"/>
  <c r="K1488" i="7"/>
  <c r="J1488" i="7"/>
  <c r="M1488" i="7" s="1"/>
  <c r="K1487" i="7"/>
  <c r="J1487" i="7"/>
  <c r="M1487" i="7" s="1"/>
  <c r="K1486" i="7"/>
  <c r="J1486" i="7"/>
  <c r="M1486" i="7" s="1"/>
  <c r="K1485" i="7"/>
  <c r="J1485" i="7"/>
  <c r="M1485" i="7" s="1"/>
  <c r="K1484" i="7"/>
  <c r="J1484" i="7"/>
  <c r="M1484" i="7" s="1"/>
  <c r="K1483" i="7"/>
  <c r="J1483" i="7"/>
  <c r="M1483" i="7" s="1"/>
  <c r="K1482" i="7"/>
  <c r="J1482" i="7"/>
  <c r="M1482" i="7" s="1"/>
  <c r="K1481" i="7"/>
  <c r="J1481" i="7"/>
  <c r="M1481" i="7" s="1"/>
  <c r="K1480" i="7"/>
  <c r="J1480" i="7"/>
  <c r="M1480" i="7" s="1"/>
  <c r="K1479" i="7"/>
  <c r="J1479" i="7"/>
  <c r="M1479" i="7" s="1"/>
  <c r="K1478" i="7"/>
  <c r="J1478" i="7"/>
  <c r="M1478" i="7" s="1"/>
  <c r="K1477" i="7"/>
  <c r="J1477" i="7"/>
  <c r="M1477" i="7" s="1"/>
  <c r="K1476" i="7"/>
  <c r="J1476" i="7"/>
  <c r="M1476" i="7" s="1"/>
  <c r="K1475" i="7"/>
  <c r="J1475" i="7"/>
  <c r="M1475" i="7" s="1"/>
  <c r="K1474" i="7"/>
  <c r="J1474" i="7"/>
  <c r="M1474" i="7" s="1"/>
  <c r="K1473" i="7"/>
  <c r="J1473" i="7"/>
  <c r="M1473" i="7" s="1"/>
  <c r="K1472" i="7"/>
  <c r="J1472" i="7"/>
  <c r="M1472" i="7" s="1"/>
  <c r="K1471" i="7"/>
  <c r="J1471" i="7"/>
  <c r="M1471" i="7" s="1"/>
  <c r="K1470" i="7"/>
  <c r="J1470" i="7"/>
  <c r="M1470" i="7" s="1"/>
  <c r="K1469" i="7"/>
  <c r="J1469" i="7"/>
  <c r="M1469" i="7" s="1"/>
  <c r="K1468" i="7"/>
  <c r="J1468" i="7"/>
  <c r="M1468" i="7" s="1"/>
  <c r="K1467" i="7"/>
  <c r="J1467" i="7"/>
  <c r="M1467" i="7" s="1"/>
  <c r="K1466" i="7"/>
  <c r="J1466" i="7"/>
  <c r="M1466" i="7" s="1"/>
  <c r="K1465" i="7"/>
  <c r="J1465" i="7"/>
  <c r="M1465" i="7" s="1"/>
  <c r="K1464" i="7"/>
  <c r="J1464" i="7"/>
  <c r="M1464" i="7" s="1"/>
  <c r="K1463" i="7"/>
  <c r="J1463" i="7"/>
  <c r="M1463" i="7" s="1"/>
  <c r="K1462" i="7"/>
  <c r="J1462" i="7"/>
  <c r="M1462" i="7" s="1"/>
  <c r="K1461" i="7"/>
  <c r="J1461" i="7"/>
  <c r="M1461" i="7" s="1"/>
  <c r="K1460" i="7"/>
  <c r="J1460" i="7"/>
  <c r="M1460" i="7" s="1"/>
  <c r="K1459" i="7"/>
  <c r="J1459" i="7"/>
  <c r="M1459" i="7" s="1"/>
  <c r="K1458" i="7"/>
  <c r="J1458" i="7"/>
  <c r="M1458" i="7" s="1"/>
  <c r="K1457" i="7"/>
  <c r="J1457" i="7"/>
  <c r="M1457" i="7" s="1"/>
  <c r="K1456" i="7"/>
  <c r="J1456" i="7"/>
  <c r="M1456" i="7" s="1"/>
  <c r="K1455" i="7"/>
  <c r="J1455" i="7"/>
  <c r="M1455" i="7" s="1"/>
  <c r="K1454" i="7"/>
  <c r="J1454" i="7"/>
  <c r="M1454" i="7" s="1"/>
  <c r="K1453" i="7"/>
  <c r="J1453" i="7"/>
  <c r="M1453" i="7" s="1"/>
  <c r="K1452" i="7"/>
  <c r="J1452" i="7"/>
  <c r="M1452" i="7" s="1"/>
  <c r="K1451" i="7"/>
  <c r="J1451" i="7"/>
  <c r="M1451" i="7" s="1"/>
  <c r="K1450" i="7"/>
  <c r="J1450" i="7"/>
  <c r="M1450" i="7" s="1"/>
  <c r="K1449" i="7"/>
  <c r="J1449" i="7"/>
  <c r="M1449" i="7" s="1"/>
  <c r="K1448" i="7"/>
  <c r="J1448" i="7"/>
  <c r="M1448" i="7" s="1"/>
  <c r="K1447" i="7"/>
  <c r="J1447" i="7"/>
  <c r="M1447" i="7" s="1"/>
  <c r="K1446" i="7"/>
  <c r="J1446" i="7"/>
  <c r="M1446" i="7" s="1"/>
  <c r="K1445" i="7"/>
  <c r="J1445" i="7"/>
  <c r="M1445" i="7" s="1"/>
  <c r="K1444" i="7"/>
  <c r="J1444" i="7"/>
  <c r="M1444" i="7" s="1"/>
  <c r="K1443" i="7"/>
  <c r="J1443" i="7"/>
  <c r="M1443" i="7" s="1"/>
  <c r="K1442" i="7"/>
  <c r="J1442" i="7"/>
  <c r="M1442" i="7" s="1"/>
  <c r="K1441" i="7"/>
  <c r="J1441" i="7"/>
  <c r="M1441" i="7" s="1"/>
  <c r="K1440" i="7"/>
  <c r="J1440" i="7"/>
  <c r="M1440" i="7" s="1"/>
  <c r="K1439" i="7"/>
  <c r="J1439" i="7"/>
  <c r="M1439" i="7" s="1"/>
  <c r="K1438" i="7"/>
  <c r="J1438" i="7"/>
  <c r="M1438" i="7" s="1"/>
  <c r="K1437" i="7"/>
  <c r="J1437" i="7"/>
  <c r="M1437" i="7" s="1"/>
  <c r="K1436" i="7"/>
  <c r="J1436" i="7"/>
  <c r="M1436" i="7" s="1"/>
  <c r="K1435" i="7"/>
  <c r="J1435" i="7"/>
  <c r="M1435" i="7" s="1"/>
  <c r="K1434" i="7"/>
  <c r="J1434" i="7"/>
  <c r="M1434" i="7" s="1"/>
  <c r="K1433" i="7"/>
  <c r="J1433" i="7"/>
  <c r="M1433" i="7" s="1"/>
  <c r="K1432" i="7"/>
  <c r="J1432" i="7"/>
  <c r="M1432" i="7" s="1"/>
  <c r="K1431" i="7"/>
  <c r="J1431" i="7"/>
  <c r="M1431" i="7" s="1"/>
  <c r="K1430" i="7"/>
  <c r="J1430" i="7"/>
  <c r="M1430" i="7" s="1"/>
  <c r="K1429" i="7"/>
  <c r="J1429" i="7"/>
  <c r="M1429" i="7" s="1"/>
  <c r="K1428" i="7"/>
  <c r="J1428" i="7"/>
  <c r="M1428" i="7" s="1"/>
  <c r="K1427" i="7"/>
  <c r="J1427" i="7"/>
  <c r="M1427" i="7" s="1"/>
  <c r="K1426" i="7"/>
  <c r="J1426" i="7"/>
  <c r="M1426" i="7" s="1"/>
  <c r="K1425" i="7"/>
  <c r="J1425" i="7"/>
  <c r="M1425" i="7" s="1"/>
  <c r="K1424" i="7"/>
  <c r="J1424" i="7"/>
  <c r="M1424" i="7" s="1"/>
  <c r="K1423" i="7"/>
  <c r="J1423" i="7"/>
  <c r="M1423" i="7" s="1"/>
  <c r="K1422" i="7"/>
  <c r="J1422" i="7"/>
  <c r="M1422" i="7" s="1"/>
  <c r="K1421" i="7"/>
  <c r="J1421" i="7"/>
  <c r="M1421" i="7" s="1"/>
  <c r="K1420" i="7"/>
  <c r="J1420" i="7"/>
  <c r="M1420" i="7" s="1"/>
  <c r="K1419" i="7"/>
  <c r="J1419" i="7"/>
  <c r="M1419" i="7" s="1"/>
  <c r="K1418" i="7"/>
  <c r="J1418" i="7"/>
  <c r="M1418" i="7" s="1"/>
  <c r="K1417" i="7"/>
  <c r="J1417" i="7"/>
  <c r="M1417" i="7" s="1"/>
  <c r="K1416" i="7"/>
  <c r="J1416" i="7"/>
  <c r="M1416" i="7" s="1"/>
  <c r="K1415" i="7"/>
  <c r="J1415" i="7"/>
  <c r="M1415" i="7" s="1"/>
  <c r="K1414" i="7"/>
  <c r="J1414" i="7"/>
  <c r="M1414" i="7" s="1"/>
  <c r="K1413" i="7"/>
  <c r="J1413" i="7"/>
  <c r="M1413" i="7" s="1"/>
  <c r="M1412" i="7"/>
  <c r="K1412" i="7"/>
  <c r="J1412" i="7"/>
  <c r="K1411" i="7"/>
  <c r="J1411" i="7"/>
  <c r="M1411" i="7" s="1"/>
  <c r="K1410" i="7"/>
  <c r="J1410" i="7"/>
  <c r="M1410" i="7" s="1"/>
  <c r="K1409" i="7"/>
  <c r="J1409" i="7"/>
  <c r="M1409" i="7" s="1"/>
  <c r="K1408" i="7"/>
  <c r="J1408" i="7"/>
  <c r="M1408" i="7" s="1"/>
  <c r="K1407" i="7"/>
  <c r="J1407" i="7"/>
  <c r="M1407" i="7" s="1"/>
  <c r="K1406" i="7"/>
  <c r="J1406" i="7"/>
  <c r="M1406" i="7" s="1"/>
  <c r="K1405" i="7"/>
  <c r="J1405" i="7"/>
  <c r="M1405" i="7" s="1"/>
  <c r="K1404" i="7"/>
  <c r="J1404" i="7"/>
  <c r="M1404" i="7" s="1"/>
  <c r="K1403" i="7"/>
  <c r="J1403" i="7"/>
  <c r="M1403" i="7" s="1"/>
  <c r="K1402" i="7"/>
  <c r="J1402" i="7"/>
  <c r="M1402" i="7" s="1"/>
  <c r="K1401" i="7"/>
  <c r="J1401" i="7"/>
  <c r="M1401" i="7" s="1"/>
  <c r="K1400" i="7"/>
  <c r="J1400" i="7"/>
  <c r="M1400" i="7" s="1"/>
  <c r="K1399" i="7"/>
  <c r="J1399" i="7"/>
  <c r="M1399" i="7" s="1"/>
  <c r="K1398" i="7"/>
  <c r="J1398" i="7"/>
  <c r="M1398" i="7" s="1"/>
  <c r="K1397" i="7"/>
  <c r="J1397" i="7"/>
  <c r="M1397" i="7" s="1"/>
  <c r="K1396" i="7"/>
  <c r="J1396" i="7"/>
  <c r="M1396" i="7" s="1"/>
  <c r="K1395" i="7"/>
  <c r="J1395" i="7"/>
  <c r="M1395" i="7" s="1"/>
  <c r="K1394" i="7"/>
  <c r="J1394" i="7"/>
  <c r="M1394" i="7" s="1"/>
  <c r="K1393" i="7"/>
  <c r="J1393" i="7"/>
  <c r="M1393" i="7" s="1"/>
  <c r="K1392" i="7"/>
  <c r="J1392" i="7"/>
  <c r="M1392" i="7" s="1"/>
  <c r="K1391" i="7"/>
  <c r="J1391" i="7"/>
  <c r="M1391" i="7" s="1"/>
  <c r="K1390" i="7"/>
  <c r="J1390" i="7"/>
  <c r="M1390" i="7" s="1"/>
  <c r="K1389" i="7"/>
  <c r="J1389" i="7"/>
  <c r="M1389" i="7" s="1"/>
  <c r="K1388" i="7"/>
  <c r="J1388" i="7"/>
  <c r="M1388" i="7" s="1"/>
  <c r="K1387" i="7"/>
  <c r="J1387" i="7"/>
  <c r="M1387" i="7" s="1"/>
  <c r="K1386" i="7"/>
  <c r="J1386" i="7"/>
  <c r="M1386" i="7" s="1"/>
  <c r="K1385" i="7"/>
  <c r="J1385" i="7"/>
  <c r="M1385" i="7" s="1"/>
  <c r="K1384" i="7"/>
  <c r="J1384" i="7"/>
  <c r="M1384" i="7" s="1"/>
  <c r="K1383" i="7"/>
  <c r="J1383" i="7"/>
  <c r="M1383" i="7" s="1"/>
  <c r="K1382" i="7"/>
  <c r="J1382" i="7"/>
  <c r="M1382" i="7" s="1"/>
  <c r="K1381" i="7"/>
  <c r="J1381" i="7"/>
  <c r="M1381" i="7" s="1"/>
  <c r="K1380" i="7"/>
  <c r="J1380" i="7"/>
  <c r="M1380" i="7" s="1"/>
  <c r="K1379" i="7"/>
  <c r="J1379" i="7"/>
  <c r="M1379" i="7" s="1"/>
  <c r="K1378" i="7"/>
  <c r="J1378" i="7"/>
  <c r="M1378" i="7" s="1"/>
  <c r="K1377" i="7"/>
  <c r="J1377" i="7"/>
  <c r="M1377" i="7" s="1"/>
  <c r="K1376" i="7"/>
  <c r="J1376" i="7"/>
  <c r="M1376" i="7" s="1"/>
  <c r="K1375" i="7"/>
  <c r="J1375" i="7"/>
  <c r="M1375" i="7" s="1"/>
  <c r="K1374" i="7"/>
  <c r="J1374" i="7"/>
  <c r="M1374" i="7" s="1"/>
  <c r="K1373" i="7"/>
  <c r="J1373" i="7"/>
  <c r="M1373" i="7" s="1"/>
  <c r="K1372" i="7"/>
  <c r="J1372" i="7"/>
  <c r="M1372" i="7" s="1"/>
  <c r="K1371" i="7"/>
  <c r="J1371" i="7"/>
  <c r="M1371" i="7" s="1"/>
  <c r="K1370" i="7"/>
  <c r="J1370" i="7"/>
  <c r="M1370" i="7" s="1"/>
  <c r="K1369" i="7"/>
  <c r="J1369" i="7"/>
  <c r="M1369" i="7" s="1"/>
  <c r="K1368" i="7"/>
  <c r="J1368" i="7"/>
  <c r="M1368" i="7" s="1"/>
  <c r="K1367" i="7"/>
  <c r="J1367" i="7"/>
  <c r="M1367" i="7" s="1"/>
  <c r="K1366" i="7"/>
  <c r="J1366" i="7"/>
  <c r="M1366" i="7" s="1"/>
  <c r="K1365" i="7"/>
  <c r="J1365" i="7"/>
  <c r="M1365" i="7" s="1"/>
  <c r="K1364" i="7"/>
  <c r="J1364" i="7"/>
  <c r="M1364" i="7" s="1"/>
  <c r="K1363" i="7"/>
  <c r="J1363" i="7"/>
  <c r="M1363" i="7" s="1"/>
  <c r="K1362" i="7"/>
  <c r="J1362" i="7"/>
  <c r="M1362" i="7" s="1"/>
  <c r="K1361" i="7"/>
  <c r="J1361" i="7"/>
  <c r="M1361" i="7" s="1"/>
  <c r="K1360" i="7"/>
  <c r="J1360" i="7"/>
  <c r="M1360" i="7" s="1"/>
  <c r="K1359" i="7"/>
  <c r="J1359" i="7"/>
  <c r="M1359" i="7" s="1"/>
  <c r="K1358" i="7"/>
  <c r="J1358" i="7"/>
  <c r="M1358" i="7" s="1"/>
  <c r="K1357" i="7"/>
  <c r="J1357" i="7"/>
  <c r="M1357" i="7" s="1"/>
  <c r="K1356" i="7"/>
  <c r="J1356" i="7"/>
  <c r="M1356" i="7" s="1"/>
  <c r="K1355" i="7"/>
  <c r="J1355" i="7"/>
  <c r="M1355" i="7" s="1"/>
  <c r="K1354" i="7"/>
  <c r="J1354" i="7"/>
  <c r="M1354" i="7" s="1"/>
  <c r="K1353" i="7"/>
  <c r="J1353" i="7"/>
  <c r="M1353" i="7" s="1"/>
  <c r="K1352" i="7"/>
  <c r="J1352" i="7"/>
  <c r="M1352" i="7" s="1"/>
  <c r="K1351" i="7"/>
  <c r="J1351" i="7"/>
  <c r="M1351" i="7" s="1"/>
  <c r="K1350" i="7"/>
  <c r="J1350" i="7"/>
  <c r="M1350" i="7" s="1"/>
  <c r="K1349" i="7"/>
  <c r="J1349" i="7"/>
  <c r="M1349" i="7" s="1"/>
  <c r="K1348" i="7"/>
  <c r="J1348" i="7"/>
  <c r="M1348" i="7" s="1"/>
  <c r="K1347" i="7"/>
  <c r="J1347" i="7"/>
  <c r="M1347" i="7" s="1"/>
  <c r="K1346" i="7"/>
  <c r="J1346" i="7"/>
  <c r="M1346" i="7" s="1"/>
  <c r="K1345" i="7"/>
  <c r="J1345" i="7"/>
  <c r="M1345" i="7" s="1"/>
  <c r="K1344" i="7"/>
  <c r="J1344" i="7"/>
  <c r="M1344" i="7" s="1"/>
  <c r="K1343" i="7"/>
  <c r="J1343" i="7"/>
  <c r="M1343" i="7" s="1"/>
  <c r="K1342" i="7"/>
  <c r="J1342" i="7"/>
  <c r="M1342" i="7" s="1"/>
  <c r="K1341" i="7"/>
  <c r="J1341" i="7"/>
  <c r="M1341" i="7" s="1"/>
  <c r="K1340" i="7"/>
  <c r="J1340" i="7"/>
  <c r="M1340" i="7" s="1"/>
  <c r="K1339" i="7"/>
  <c r="J1339" i="7"/>
  <c r="M1339" i="7" s="1"/>
  <c r="K1338" i="7"/>
  <c r="J1338" i="7"/>
  <c r="M1338" i="7" s="1"/>
  <c r="K1337" i="7"/>
  <c r="J1337" i="7"/>
  <c r="M1337" i="7" s="1"/>
  <c r="K1336" i="7"/>
  <c r="J1336" i="7"/>
  <c r="M1336" i="7" s="1"/>
  <c r="K1335" i="7"/>
  <c r="J1335" i="7"/>
  <c r="M1335" i="7" s="1"/>
  <c r="K1334" i="7"/>
  <c r="J1334" i="7"/>
  <c r="M1334" i="7" s="1"/>
  <c r="K1333" i="7"/>
  <c r="J1333" i="7"/>
  <c r="M1333" i="7" s="1"/>
  <c r="K1332" i="7"/>
  <c r="J1332" i="7"/>
  <c r="M1332" i="7" s="1"/>
  <c r="K1331" i="7"/>
  <c r="J1331" i="7"/>
  <c r="M1331" i="7" s="1"/>
  <c r="K1330" i="7"/>
  <c r="J1330" i="7"/>
  <c r="M1330" i="7" s="1"/>
  <c r="K1329" i="7"/>
  <c r="J1329" i="7"/>
  <c r="M1329" i="7" s="1"/>
  <c r="K1328" i="7"/>
  <c r="J1328" i="7"/>
  <c r="M1328" i="7" s="1"/>
  <c r="K1327" i="7"/>
  <c r="J1327" i="7"/>
  <c r="M1327" i="7" s="1"/>
  <c r="K1326" i="7"/>
  <c r="J1326" i="7"/>
  <c r="M1326" i="7" s="1"/>
  <c r="K1325" i="7"/>
  <c r="J1325" i="7"/>
  <c r="M1325" i="7" s="1"/>
  <c r="K1324" i="7"/>
  <c r="J1324" i="7"/>
  <c r="M1324" i="7" s="1"/>
  <c r="M1323" i="7"/>
  <c r="K1323" i="7"/>
  <c r="J1323" i="7"/>
  <c r="K1322" i="7"/>
  <c r="J1322" i="7"/>
  <c r="M1322" i="7" s="1"/>
  <c r="K1321" i="7"/>
  <c r="J1321" i="7"/>
  <c r="M1321" i="7" s="1"/>
  <c r="K1320" i="7"/>
  <c r="J1320" i="7"/>
  <c r="M1320" i="7" s="1"/>
  <c r="K1319" i="7"/>
  <c r="J1319" i="7"/>
  <c r="M1319" i="7" s="1"/>
  <c r="K1318" i="7"/>
  <c r="J1318" i="7"/>
  <c r="M1318" i="7" s="1"/>
  <c r="K1317" i="7"/>
  <c r="J1317" i="7"/>
  <c r="M1317" i="7" s="1"/>
  <c r="K1316" i="7"/>
  <c r="J1316" i="7"/>
  <c r="M1316" i="7" s="1"/>
  <c r="K1315" i="7"/>
  <c r="J1315" i="7"/>
  <c r="M1315" i="7" s="1"/>
  <c r="K1314" i="7"/>
  <c r="J1314" i="7"/>
  <c r="M1314" i="7" s="1"/>
  <c r="K1313" i="7"/>
  <c r="J1313" i="7"/>
  <c r="M1313" i="7" s="1"/>
  <c r="K1312" i="7"/>
  <c r="J1312" i="7"/>
  <c r="M1312" i="7" s="1"/>
  <c r="K1311" i="7"/>
  <c r="J1311" i="7"/>
  <c r="M1311" i="7" s="1"/>
  <c r="K1310" i="7"/>
  <c r="J1310" i="7"/>
  <c r="M1310" i="7" s="1"/>
  <c r="K1309" i="7"/>
  <c r="J1309" i="7"/>
  <c r="M1309" i="7" s="1"/>
  <c r="K1308" i="7"/>
  <c r="J1308" i="7"/>
  <c r="M1308" i="7" s="1"/>
  <c r="K1307" i="7"/>
  <c r="J1307" i="7"/>
  <c r="M1307" i="7" s="1"/>
  <c r="K1306" i="7"/>
  <c r="J1306" i="7"/>
  <c r="M1306" i="7" s="1"/>
  <c r="K1305" i="7"/>
  <c r="J1305" i="7"/>
  <c r="M1305" i="7" s="1"/>
  <c r="K1304" i="7"/>
  <c r="J1304" i="7"/>
  <c r="M1304" i="7" s="1"/>
  <c r="K1303" i="7"/>
  <c r="J1303" i="7"/>
  <c r="M1303" i="7" s="1"/>
  <c r="K1302" i="7"/>
  <c r="J1302" i="7"/>
  <c r="M1302" i="7" s="1"/>
  <c r="K1301" i="7"/>
  <c r="J1301" i="7"/>
  <c r="M1301" i="7" s="1"/>
  <c r="K1300" i="7"/>
  <c r="J1300" i="7"/>
  <c r="M1300" i="7" s="1"/>
  <c r="K1299" i="7"/>
  <c r="J1299" i="7"/>
  <c r="M1299" i="7" s="1"/>
  <c r="K1298" i="7"/>
  <c r="J1298" i="7"/>
  <c r="M1298" i="7" s="1"/>
  <c r="K1297" i="7"/>
  <c r="J1297" i="7"/>
  <c r="M1297" i="7" s="1"/>
  <c r="K1296" i="7"/>
  <c r="J1296" i="7"/>
  <c r="M1296" i="7" s="1"/>
  <c r="K1295" i="7"/>
  <c r="J1295" i="7"/>
  <c r="M1295" i="7" s="1"/>
  <c r="K1294" i="7"/>
  <c r="J1294" i="7"/>
  <c r="M1294" i="7" s="1"/>
  <c r="K1293" i="7"/>
  <c r="J1293" i="7"/>
  <c r="M1293" i="7" s="1"/>
  <c r="K1292" i="7"/>
  <c r="J1292" i="7"/>
  <c r="M1292" i="7" s="1"/>
  <c r="K1291" i="7"/>
  <c r="J1291" i="7"/>
  <c r="M1291" i="7" s="1"/>
  <c r="K1290" i="7"/>
  <c r="J1290" i="7"/>
  <c r="M1290" i="7" s="1"/>
  <c r="K1289" i="7"/>
  <c r="J1289" i="7"/>
  <c r="M1289" i="7" s="1"/>
  <c r="K1288" i="7"/>
  <c r="J1288" i="7"/>
  <c r="M1288" i="7" s="1"/>
  <c r="K1287" i="7"/>
  <c r="J1287" i="7"/>
  <c r="M1287" i="7" s="1"/>
  <c r="K1286" i="7"/>
  <c r="J1286" i="7"/>
  <c r="M1286" i="7" s="1"/>
  <c r="K1285" i="7"/>
  <c r="J1285" i="7"/>
  <c r="M1285" i="7" s="1"/>
  <c r="K1284" i="7"/>
  <c r="J1284" i="7"/>
  <c r="M1284" i="7" s="1"/>
  <c r="M1283" i="7"/>
  <c r="K1283" i="7"/>
  <c r="J1283" i="7"/>
  <c r="K1282" i="7"/>
  <c r="J1282" i="7"/>
  <c r="M1282" i="7" s="1"/>
  <c r="K1281" i="7"/>
  <c r="J1281" i="7"/>
  <c r="M1281" i="7" s="1"/>
  <c r="K1280" i="7"/>
  <c r="J1280" i="7"/>
  <c r="M1280" i="7" s="1"/>
  <c r="K1279" i="7"/>
  <c r="J1279" i="7"/>
  <c r="M1279" i="7" s="1"/>
  <c r="K1278" i="7"/>
  <c r="J1278" i="7"/>
  <c r="M1278" i="7" s="1"/>
  <c r="K1277" i="7"/>
  <c r="J1277" i="7"/>
  <c r="M1277" i="7" s="1"/>
  <c r="K1276" i="7"/>
  <c r="J1276" i="7"/>
  <c r="M1276" i="7" s="1"/>
  <c r="K1275" i="7"/>
  <c r="J1275" i="7"/>
  <c r="M1275" i="7" s="1"/>
  <c r="K1274" i="7"/>
  <c r="J1274" i="7"/>
  <c r="M1274" i="7" s="1"/>
  <c r="K1273" i="7"/>
  <c r="J1273" i="7"/>
  <c r="M1273" i="7" s="1"/>
  <c r="K1272" i="7"/>
  <c r="J1272" i="7"/>
  <c r="M1272" i="7" s="1"/>
  <c r="K1271" i="7"/>
  <c r="J1271" i="7"/>
  <c r="M1271" i="7" s="1"/>
  <c r="K1270" i="7"/>
  <c r="J1270" i="7"/>
  <c r="M1270" i="7" s="1"/>
  <c r="K1269" i="7"/>
  <c r="J1269" i="7"/>
  <c r="M1269" i="7" s="1"/>
  <c r="K1268" i="7"/>
  <c r="J1268" i="7"/>
  <c r="M1268" i="7" s="1"/>
  <c r="K1267" i="7"/>
  <c r="J1267" i="7"/>
  <c r="M1267" i="7" s="1"/>
  <c r="K1266" i="7"/>
  <c r="J1266" i="7"/>
  <c r="M1266" i="7" s="1"/>
  <c r="K1265" i="7"/>
  <c r="J1265" i="7"/>
  <c r="M1265" i="7" s="1"/>
  <c r="K1264" i="7"/>
  <c r="J1264" i="7"/>
  <c r="M1264" i="7" s="1"/>
  <c r="K1263" i="7"/>
  <c r="J1263" i="7"/>
  <c r="M1263" i="7" s="1"/>
  <c r="K1262" i="7"/>
  <c r="J1262" i="7"/>
  <c r="M1262" i="7" s="1"/>
  <c r="K1261" i="7"/>
  <c r="J1261" i="7"/>
  <c r="M1261" i="7" s="1"/>
  <c r="K1260" i="7"/>
  <c r="J1260" i="7"/>
  <c r="M1260" i="7" s="1"/>
  <c r="K1259" i="7"/>
  <c r="J1259" i="7"/>
  <c r="M1259" i="7" s="1"/>
  <c r="K1258" i="7"/>
  <c r="J1258" i="7"/>
  <c r="M1258" i="7" s="1"/>
  <c r="K1257" i="7"/>
  <c r="J1257" i="7"/>
  <c r="M1257" i="7" s="1"/>
  <c r="K1256" i="7"/>
  <c r="J1256" i="7"/>
  <c r="M1256" i="7" s="1"/>
  <c r="K1255" i="7"/>
  <c r="J1255" i="7"/>
  <c r="M1255" i="7" s="1"/>
  <c r="K1254" i="7"/>
  <c r="J1254" i="7"/>
  <c r="M1254" i="7" s="1"/>
  <c r="K1253" i="7"/>
  <c r="J1253" i="7"/>
  <c r="M1253" i="7" s="1"/>
  <c r="K1252" i="7"/>
  <c r="J1252" i="7"/>
  <c r="M1252" i="7" s="1"/>
  <c r="K1251" i="7"/>
  <c r="J1251" i="7"/>
  <c r="M1251" i="7" s="1"/>
  <c r="K1250" i="7"/>
  <c r="J1250" i="7"/>
  <c r="M1250" i="7" s="1"/>
  <c r="K1249" i="7"/>
  <c r="J1249" i="7"/>
  <c r="M1249" i="7" s="1"/>
  <c r="K1248" i="7"/>
  <c r="J1248" i="7"/>
  <c r="M1248" i="7" s="1"/>
  <c r="K1247" i="7"/>
  <c r="J1247" i="7"/>
  <c r="M1247" i="7" s="1"/>
  <c r="K1246" i="7"/>
  <c r="J1246" i="7"/>
  <c r="M1246" i="7" s="1"/>
  <c r="K1245" i="7"/>
  <c r="J1245" i="7"/>
  <c r="M1245" i="7" s="1"/>
  <c r="K1244" i="7"/>
  <c r="J1244" i="7"/>
  <c r="M1244" i="7" s="1"/>
  <c r="K1243" i="7"/>
  <c r="J1243" i="7"/>
  <c r="M1243" i="7" s="1"/>
  <c r="M1242" i="7"/>
  <c r="K1242" i="7"/>
  <c r="J1242" i="7"/>
  <c r="K1241" i="7"/>
  <c r="J1241" i="7"/>
  <c r="M1241" i="7" s="1"/>
  <c r="K1240" i="7"/>
  <c r="J1240" i="7"/>
  <c r="M1240" i="7" s="1"/>
  <c r="K1239" i="7"/>
  <c r="J1239" i="7"/>
  <c r="M1239" i="7" s="1"/>
  <c r="K1238" i="7"/>
  <c r="J1238" i="7"/>
  <c r="M1238" i="7" s="1"/>
  <c r="K1237" i="7"/>
  <c r="J1237" i="7"/>
  <c r="M1237" i="7" s="1"/>
  <c r="K1236" i="7"/>
  <c r="J1236" i="7"/>
  <c r="M1236" i="7" s="1"/>
  <c r="K1235" i="7"/>
  <c r="J1235" i="7"/>
  <c r="M1235" i="7" s="1"/>
  <c r="K1234" i="7"/>
  <c r="J1234" i="7"/>
  <c r="M1234" i="7" s="1"/>
  <c r="K1233" i="7"/>
  <c r="J1233" i="7"/>
  <c r="M1233" i="7" s="1"/>
  <c r="K1232" i="7"/>
  <c r="J1232" i="7"/>
  <c r="M1232" i="7" s="1"/>
  <c r="K1231" i="7"/>
  <c r="J1231" i="7"/>
  <c r="M1231" i="7" s="1"/>
  <c r="K1230" i="7"/>
  <c r="J1230" i="7"/>
  <c r="M1230" i="7" s="1"/>
  <c r="K1229" i="7"/>
  <c r="J1229" i="7"/>
  <c r="M1229" i="7" s="1"/>
  <c r="K1228" i="7"/>
  <c r="J1228" i="7"/>
  <c r="M1228" i="7" s="1"/>
  <c r="K1227" i="7"/>
  <c r="J1227" i="7"/>
  <c r="M1227" i="7" s="1"/>
  <c r="K1226" i="7"/>
  <c r="J1226" i="7"/>
  <c r="M1226" i="7" s="1"/>
  <c r="K1225" i="7"/>
  <c r="J1225" i="7"/>
  <c r="M1225" i="7" s="1"/>
  <c r="K1224" i="7"/>
  <c r="J1224" i="7"/>
  <c r="M1224" i="7" s="1"/>
  <c r="K1223" i="7"/>
  <c r="J1223" i="7"/>
  <c r="M1223" i="7" s="1"/>
  <c r="K1222" i="7"/>
  <c r="J1222" i="7"/>
  <c r="M1222" i="7" s="1"/>
  <c r="K1221" i="7"/>
  <c r="J1221" i="7"/>
  <c r="M1221" i="7" s="1"/>
  <c r="K1220" i="7"/>
  <c r="J1220" i="7"/>
  <c r="M1220" i="7" s="1"/>
  <c r="K1219" i="7"/>
  <c r="J1219" i="7"/>
  <c r="M1219" i="7" s="1"/>
  <c r="K1218" i="7"/>
  <c r="J1218" i="7"/>
  <c r="M1218" i="7" s="1"/>
  <c r="K1217" i="7"/>
  <c r="J1217" i="7"/>
  <c r="M1217" i="7" s="1"/>
  <c r="K1216" i="7"/>
  <c r="J1216" i="7"/>
  <c r="M1216" i="7" s="1"/>
  <c r="K1215" i="7"/>
  <c r="J1215" i="7"/>
  <c r="M1215" i="7" s="1"/>
  <c r="K1214" i="7"/>
  <c r="J1214" i="7"/>
  <c r="M1214" i="7" s="1"/>
  <c r="K1213" i="7"/>
  <c r="J1213" i="7"/>
  <c r="M1213" i="7" s="1"/>
  <c r="K1212" i="7"/>
  <c r="J1212" i="7"/>
  <c r="M1212" i="7" s="1"/>
  <c r="K1211" i="7"/>
  <c r="J1211" i="7"/>
  <c r="M1211" i="7" s="1"/>
  <c r="K1210" i="7"/>
  <c r="J1210" i="7"/>
  <c r="M1210" i="7" s="1"/>
  <c r="K1209" i="7"/>
  <c r="J1209" i="7"/>
  <c r="M1209" i="7" s="1"/>
  <c r="K1208" i="7"/>
  <c r="J1208" i="7"/>
  <c r="M1208" i="7" s="1"/>
  <c r="K1207" i="7"/>
  <c r="J1207" i="7"/>
  <c r="M1207" i="7" s="1"/>
  <c r="K1206" i="7"/>
  <c r="J1206" i="7"/>
  <c r="M1206" i="7" s="1"/>
  <c r="K1205" i="7"/>
  <c r="J1205" i="7"/>
  <c r="M1205" i="7" s="1"/>
  <c r="K1204" i="7"/>
  <c r="J1204" i="7"/>
  <c r="M1204" i="7" s="1"/>
  <c r="K1203" i="7"/>
  <c r="J1203" i="7"/>
  <c r="M1203" i="7" s="1"/>
  <c r="K1202" i="7"/>
  <c r="J1202" i="7"/>
  <c r="M1202" i="7" s="1"/>
  <c r="K1201" i="7"/>
  <c r="J1201" i="7"/>
  <c r="M1201" i="7" s="1"/>
  <c r="K1200" i="7"/>
  <c r="J1200" i="7"/>
  <c r="M1200" i="7" s="1"/>
  <c r="K1199" i="7"/>
  <c r="J1199" i="7"/>
  <c r="M1199" i="7" s="1"/>
  <c r="K1198" i="7"/>
  <c r="J1198" i="7"/>
  <c r="M1198" i="7" s="1"/>
  <c r="K1197" i="7"/>
  <c r="J1197" i="7"/>
  <c r="M1197" i="7" s="1"/>
  <c r="K1196" i="7"/>
  <c r="J1196" i="7"/>
  <c r="M1196" i="7" s="1"/>
  <c r="K1195" i="7"/>
  <c r="J1195" i="7"/>
  <c r="M1195" i="7" s="1"/>
  <c r="K1194" i="7"/>
  <c r="J1194" i="7"/>
  <c r="M1194" i="7" s="1"/>
  <c r="K1193" i="7"/>
  <c r="J1193" i="7"/>
  <c r="M1193" i="7" s="1"/>
  <c r="K1192" i="7"/>
  <c r="J1192" i="7"/>
  <c r="M1192" i="7" s="1"/>
  <c r="K1191" i="7"/>
  <c r="J1191" i="7"/>
  <c r="M1191" i="7" s="1"/>
  <c r="K1190" i="7"/>
  <c r="J1190" i="7"/>
  <c r="M1190" i="7" s="1"/>
  <c r="K1189" i="7"/>
  <c r="J1189" i="7"/>
  <c r="M1189" i="7" s="1"/>
  <c r="K1188" i="7"/>
  <c r="J1188" i="7"/>
  <c r="M1188" i="7" s="1"/>
  <c r="K1187" i="7"/>
  <c r="J1187" i="7"/>
  <c r="M1187" i="7" s="1"/>
  <c r="K1186" i="7"/>
  <c r="J1186" i="7"/>
  <c r="M1186" i="7" s="1"/>
  <c r="K1185" i="7"/>
  <c r="J1185" i="7"/>
  <c r="M1185" i="7" s="1"/>
  <c r="K1184" i="7"/>
  <c r="J1184" i="7"/>
  <c r="M1184" i="7" s="1"/>
  <c r="K1183" i="7"/>
  <c r="J1183" i="7"/>
  <c r="M1183" i="7" s="1"/>
  <c r="K1182" i="7"/>
  <c r="J1182" i="7"/>
  <c r="M1182" i="7" s="1"/>
  <c r="K1181" i="7"/>
  <c r="J1181" i="7"/>
  <c r="M1181" i="7" s="1"/>
  <c r="K1180" i="7"/>
  <c r="J1180" i="7"/>
  <c r="M1180" i="7" s="1"/>
  <c r="K1179" i="7"/>
  <c r="J1179" i="7"/>
  <c r="M1179" i="7" s="1"/>
  <c r="K1178" i="7"/>
  <c r="J1178" i="7"/>
  <c r="M1178" i="7" s="1"/>
  <c r="K1177" i="7"/>
  <c r="J1177" i="7"/>
  <c r="M1177" i="7" s="1"/>
  <c r="K1176" i="7"/>
  <c r="J1176" i="7"/>
  <c r="M1176" i="7" s="1"/>
  <c r="K1175" i="7"/>
  <c r="J1175" i="7"/>
  <c r="M1175" i="7" s="1"/>
  <c r="K1174" i="7"/>
  <c r="J1174" i="7"/>
  <c r="M1174" i="7" s="1"/>
  <c r="K1173" i="7"/>
  <c r="J1173" i="7"/>
  <c r="M1173" i="7" s="1"/>
  <c r="K1172" i="7"/>
  <c r="J1172" i="7"/>
  <c r="M1172" i="7" s="1"/>
  <c r="K1171" i="7"/>
  <c r="J1171" i="7"/>
  <c r="M1171" i="7" s="1"/>
  <c r="K1170" i="7"/>
  <c r="J1170" i="7"/>
  <c r="M1170" i="7" s="1"/>
  <c r="K1169" i="7"/>
  <c r="J1169" i="7"/>
  <c r="M1169" i="7" s="1"/>
  <c r="K1168" i="7"/>
  <c r="J1168" i="7"/>
  <c r="M1168" i="7" s="1"/>
  <c r="K1167" i="7"/>
  <c r="J1167" i="7"/>
  <c r="M1167" i="7" s="1"/>
  <c r="K1166" i="7"/>
  <c r="J1166" i="7"/>
  <c r="M1166" i="7" s="1"/>
  <c r="K1165" i="7"/>
  <c r="J1165" i="7"/>
  <c r="M1165" i="7" s="1"/>
  <c r="K1164" i="7"/>
  <c r="J1164" i="7"/>
  <c r="M1164" i="7" s="1"/>
  <c r="K1163" i="7"/>
  <c r="J1163" i="7"/>
  <c r="M1163" i="7" s="1"/>
  <c r="K1162" i="7"/>
  <c r="J1162" i="7"/>
  <c r="M1162" i="7" s="1"/>
  <c r="K1161" i="7"/>
  <c r="J1161" i="7"/>
  <c r="M1161" i="7" s="1"/>
  <c r="K1160" i="7"/>
  <c r="J1160" i="7"/>
  <c r="M1160" i="7" s="1"/>
  <c r="K1159" i="7"/>
  <c r="J1159" i="7"/>
  <c r="M1159" i="7" s="1"/>
  <c r="K1158" i="7"/>
  <c r="J1158" i="7"/>
  <c r="M1158" i="7" s="1"/>
  <c r="K1157" i="7"/>
  <c r="J1157" i="7"/>
  <c r="M1157" i="7" s="1"/>
  <c r="K1156" i="7"/>
  <c r="J1156" i="7"/>
  <c r="M1156" i="7" s="1"/>
  <c r="K1155" i="7"/>
  <c r="J1155" i="7"/>
  <c r="M1155" i="7" s="1"/>
  <c r="K1154" i="7"/>
  <c r="J1154" i="7"/>
  <c r="M1154" i="7" s="1"/>
  <c r="K1153" i="7"/>
  <c r="J1153" i="7"/>
  <c r="M1153" i="7" s="1"/>
  <c r="K1152" i="7"/>
  <c r="J1152" i="7"/>
  <c r="M1152" i="7" s="1"/>
  <c r="K1151" i="7"/>
  <c r="J1151" i="7"/>
  <c r="M1151" i="7" s="1"/>
  <c r="K1150" i="7"/>
  <c r="J1150" i="7"/>
  <c r="M1150" i="7" s="1"/>
  <c r="K1149" i="7"/>
  <c r="J1149" i="7"/>
  <c r="M1149" i="7" s="1"/>
  <c r="K1148" i="7"/>
  <c r="J1148" i="7"/>
  <c r="M1148" i="7" s="1"/>
  <c r="K1147" i="7"/>
  <c r="J1147" i="7"/>
  <c r="M1147" i="7" s="1"/>
  <c r="K1146" i="7"/>
  <c r="J1146" i="7"/>
  <c r="M1146" i="7" s="1"/>
  <c r="K1145" i="7"/>
  <c r="J1145" i="7"/>
  <c r="M1145" i="7" s="1"/>
  <c r="K1144" i="7"/>
  <c r="J1144" i="7"/>
  <c r="M1144" i="7" s="1"/>
  <c r="K1143" i="7"/>
  <c r="J1143" i="7"/>
  <c r="M1143" i="7" s="1"/>
  <c r="K1142" i="7"/>
  <c r="J1142" i="7"/>
  <c r="M1142" i="7" s="1"/>
  <c r="K1141" i="7"/>
  <c r="J1141" i="7"/>
  <c r="M1141" i="7" s="1"/>
  <c r="K1140" i="7"/>
  <c r="J1140" i="7"/>
  <c r="M1140" i="7" s="1"/>
  <c r="K1139" i="7"/>
  <c r="J1139" i="7"/>
  <c r="M1139" i="7" s="1"/>
  <c r="K1138" i="7"/>
  <c r="J1138" i="7"/>
  <c r="M1138" i="7" s="1"/>
  <c r="K1137" i="7"/>
  <c r="J1137" i="7"/>
  <c r="M1137" i="7" s="1"/>
  <c r="K1136" i="7"/>
  <c r="J1136" i="7"/>
  <c r="M1136" i="7" s="1"/>
  <c r="K1135" i="7"/>
  <c r="J1135" i="7"/>
  <c r="M1135" i="7" s="1"/>
  <c r="K1134" i="7"/>
  <c r="J1134" i="7"/>
  <c r="M1134" i="7" s="1"/>
  <c r="K1133" i="7"/>
  <c r="J1133" i="7"/>
  <c r="M1133" i="7" s="1"/>
  <c r="K1132" i="7"/>
  <c r="J1132" i="7"/>
  <c r="M1132" i="7" s="1"/>
  <c r="K1131" i="7"/>
  <c r="J1131" i="7"/>
  <c r="M1131" i="7" s="1"/>
  <c r="K1130" i="7"/>
  <c r="J1130" i="7"/>
  <c r="M1130" i="7" s="1"/>
  <c r="K1129" i="7"/>
  <c r="J1129" i="7"/>
  <c r="M1129" i="7" s="1"/>
  <c r="K1128" i="7"/>
  <c r="J1128" i="7"/>
  <c r="M1128" i="7" s="1"/>
  <c r="K1127" i="7"/>
  <c r="J1127" i="7"/>
  <c r="M1127" i="7" s="1"/>
  <c r="K1126" i="7"/>
  <c r="J1126" i="7"/>
  <c r="M1126" i="7" s="1"/>
  <c r="K1125" i="7"/>
  <c r="J1125" i="7"/>
  <c r="M1125" i="7" s="1"/>
  <c r="K1124" i="7"/>
  <c r="J1124" i="7"/>
  <c r="M1124" i="7" s="1"/>
  <c r="K1123" i="7"/>
  <c r="J1123" i="7"/>
  <c r="M1123" i="7" s="1"/>
  <c r="K1122" i="7"/>
  <c r="J1122" i="7"/>
  <c r="M1122" i="7" s="1"/>
  <c r="K1121" i="7"/>
  <c r="J1121" i="7"/>
  <c r="M1121" i="7" s="1"/>
  <c r="K1120" i="7"/>
  <c r="J1120" i="7"/>
  <c r="M1120" i="7" s="1"/>
  <c r="K1119" i="7"/>
  <c r="J1119" i="7"/>
  <c r="M1119" i="7" s="1"/>
  <c r="K1118" i="7"/>
  <c r="J1118" i="7"/>
  <c r="M1118" i="7" s="1"/>
  <c r="K1117" i="7"/>
  <c r="J1117" i="7"/>
  <c r="M1117" i="7" s="1"/>
  <c r="K1116" i="7"/>
  <c r="J1116" i="7"/>
  <c r="M1116" i="7" s="1"/>
  <c r="K1115" i="7"/>
  <c r="J1115" i="7"/>
  <c r="M1115" i="7" s="1"/>
  <c r="K1114" i="7"/>
  <c r="J1114" i="7"/>
  <c r="M1114" i="7" s="1"/>
  <c r="K1113" i="7"/>
  <c r="J1113" i="7"/>
  <c r="M1113" i="7" s="1"/>
  <c r="K1112" i="7"/>
  <c r="J1112" i="7"/>
  <c r="M1112" i="7" s="1"/>
  <c r="K1111" i="7"/>
  <c r="J1111" i="7"/>
  <c r="M1111" i="7" s="1"/>
  <c r="K1110" i="7"/>
  <c r="J1110" i="7"/>
  <c r="M1110" i="7" s="1"/>
  <c r="K1109" i="7"/>
  <c r="J1109" i="7"/>
  <c r="M1109" i="7" s="1"/>
  <c r="K1108" i="7"/>
  <c r="J1108" i="7"/>
  <c r="M1108" i="7" s="1"/>
  <c r="K1107" i="7"/>
  <c r="J1107" i="7"/>
  <c r="M1107" i="7" s="1"/>
  <c r="K1106" i="7"/>
  <c r="J1106" i="7"/>
  <c r="M1106" i="7" s="1"/>
  <c r="K1105" i="7"/>
  <c r="J1105" i="7"/>
  <c r="M1105" i="7" s="1"/>
  <c r="K1104" i="7"/>
  <c r="J1104" i="7"/>
  <c r="M1104" i="7" s="1"/>
  <c r="K1103" i="7"/>
  <c r="J1103" i="7"/>
  <c r="M1103" i="7" s="1"/>
  <c r="K1102" i="7"/>
  <c r="J1102" i="7"/>
  <c r="M1102" i="7" s="1"/>
  <c r="K1101" i="7"/>
  <c r="J1101" i="7"/>
  <c r="M1101" i="7" s="1"/>
  <c r="K1100" i="7"/>
  <c r="J1100" i="7"/>
  <c r="M1100" i="7" s="1"/>
  <c r="M1099" i="7"/>
  <c r="K1099" i="7"/>
  <c r="J1099" i="7"/>
  <c r="K1098" i="7"/>
  <c r="J1098" i="7"/>
  <c r="M1098" i="7" s="1"/>
  <c r="K1097" i="7"/>
  <c r="J1097" i="7"/>
  <c r="M1097" i="7" s="1"/>
  <c r="K1096" i="7"/>
  <c r="J1096" i="7"/>
  <c r="M1096" i="7" s="1"/>
  <c r="K1095" i="7"/>
  <c r="J1095" i="7"/>
  <c r="M1095" i="7" s="1"/>
  <c r="K1094" i="7"/>
  <c r="J1094" i="7"/>
  <c r="M1094" i="7" s="1"/>
  <c r="K1093" i="7"/>
  <c r="J1093" i="7"/>
  <c r="M1093" i="7" s="1"/>
  <c r="K1092" i="7"/>
  <c r="J1092" i="7"/>
  <c r="M1092" i="7" s="1"/>
  <c r="K1091" i="7"/>
  <c r="J1091" i="7"/>
  <c r="M1091" i="7" s="1"/>
  <c r="K1090" i="7"/>
  <c r="J1090" i="7"/>
  <c r="M1090" i="7" s="1"/>
  <c r="K1089" i="7"/>
  <c r="J1089" i="7"/>
  <c r="M1089" i="7" s="1"/>
  <c r="K1088" i="7"/>
  <c r="J1088" i="7"/>
  <c r="M1088" i="7" s="1"/>
  <c r="K1087" i="7"/>
  <c r="J1087" i="7"/>
  <c r="M1087" i="7" s="1"/>
  <c r="K1086" i="7"/>
  <c r="J1086" i="7"/>
  <c r="M1086" i="7" s="1"/>
  <c r="K1085" i="7"/>
  <c r="J1085" i="7"/>
  <c r="M1085" i="7" s="1"/>
  <c r="K1084" i="7"/>
  <c r="J1084" i="7"/>
  <c r="M1084" i="7" s="1"/>
  <c r="K1083" i="7"/>
  <c r="J1083" i="7"/>
  <c r="M1083" i="7" s="1"/>
  <c r="K1082" i="7"/>
  <c r="J1082" i="7"/>
  <c r="M1082" i="7" s="1"/>
  <c r="K1081" i="7"/>
  <c r="J1081" i="7"/>
  <c r="M1081" i="7" s="1"/>
  <c r="K1080" i="7"/>
  <c r="J1080" i="7"/>
  <c r="M1080" i="7" s="1"/>
  <c r="K1079" i="7"/>
  <c r="J1079" i="7"/>
  <c r="M1079" i="7" s="1"/>
  <c r="K1078" i="7"/>
  <c r="J1078" i="7"/>
  <c r="M1078" i="7" s="1"/>
  <c r="K1077" i="7"/>
  <c r="J1077" i="7"/>
  <c r="M1077" i="7" s="1"/>
  <c r="K1076" i="7"/>
  <c r="J1076" i="7"/>
  <c r="M1076" i="7" s="1"/>
  <c r="K1075" i="7"/>
  <c r="J1075" i="7"/>
  <c r="M1075" i="7" s="1"/>
  <c r="K1074" i="7"/>
  <c r="J1074" i="7"/>
  <c r="M1074" i="7" s="1"/>
  <c r="K1073" i="7"/>
  <c r="J1073" i="7"/>
  <c r="M1073" i="7" s="1"/>
  <c r="K1072" i="7"/>
  <c r="J1072" i="7"/>
  <c r="M1072" i="7" s="1"/>
  <c r="K1071" i="7"/>
  <c r="J1071" i="7"/>
  <c r="M1071" i="7" s="1"/>
  <c r="K1070" i="7"/>
  <c r="J1070" i="7"/>
  <c r="M1070" i="7" s="1"/>
  <c r="K1069" i="7"/>
  <c r="J1069" i="7"/>
  <c r="M1069" i="7" s="1"/>
  <c r="K1068" i="7"/>
  <c r="J1068" i="7"/>
  <c r="M1068" i="7" s="1"/>
  <c r="K1067" i="7"/>
  <c r="J1067" i="7"/>
  <c r="M1067" i="7" s="1"/>
  <c r="K1066" i="7"/>
  <c r="J1066" i="7"/>
  <c r="M1066" i="7" s="1"/>
  <c r="K1065" i="7"/>
  <c r="J1065" i="7"/>
  <c r="M1065" i="7" s="1"/>
  <c r="K1064" i="7"/>
  <c r="J1064" i="7"/>
  <c r="M1064" i="7" s="1"/>
  <c r="K1063" i="7"/>
  <c r="J1063" i="7"/>
  <c r="M1063" i="7" s="1"/>
  <c r="K1062" i="7"/>
  <c r="J1062" i="7"/>
  <c r="M1062" i="7" s="1"/>
  <c r="K1061" i="7"/>
  <c r="J1061" i="7"/>
  <c r="M1061" i="7" s="1"/>
  <c r="K1060" i="7"/>
  <c r="J1060" i="7"/>
  <c r="M1060" i="7" s="1"/>
  <c r="K1059" i="7"/>
  <c r="J1059" i="7"/>
  <c r="M1059" i="7" s="1"/>
  <c r="K1058" i="7"/>
  <c r="J1058" i="7"/>
  <c r="M1058" i="7" s="1"/>
  <c r="K1057" i="7"/>
  <c r="J1057" i="7"/>
  <c r="M1057" i="7" s="1"/>
  <c r="K1056" i="7"/>
  <c r="J1056" i="7"/>
  <c r="M1056" i="7" s="1"/>
  <c r="K1055" i="7"/>
  <c r="J1055" i="7"/>
  <c r="M1055" i="7" s="1"/>
  <c r="K1054" i="7"/>
  <c r="J1054" i="7"/>
  <c r="M1054" i="7" s="1"/>
  <c r="K1053" i="7"/>
  <c r="J1053" i="7"/>
  <c r="M1053" i="7" s="1"/>
  <c r="K1052" i="7"/>
  <c r="J1052" i="7"/>
  <c r="M1052" i="7" s="1"/>
  <c r="K1051" i="7"/>
  <c r="J1051" i="7"/>
  <c r="M1051" i="7" s="1"/>
  <c r="K1050" i="7"/>
  <c r="J1050" i="7"/>
  <c r="M1050" i="7" s="1"/>
  <c r="K1049" i="7"/>
  <c r="J1049" i="7"/>
  <c r="M1049" i="7" s="1"/>
  <c r="K1048" i="7"/>
  <c r="J1048" i="7"/>
  <c r="M1048" i="7" s="1"/>
  <c r="K1047" i="7"/>
  <c r="J1047" i="7"/>
  <c r="M1047" i="7" s="1"/>
  <c r="K1046" i="7"/>
  <c r="J1046" i="7"/>
  <c r="M1046" i="7" s="1"/>
  <c r="K1045" i="7"/>
  <c r="J1045" i="7"/>
  <c r="M1045" i="7" s="1"/>
  <c r="K1044" i="7"/>
  <c r="J1044" i="7"/>
  <c r="M1044" i="7" s="1"/>
  <c r="K1043" i="7"/>
  <c r="J1043" i="7"/>
  <c r="M1043" i="7" s="1"/>
  <c r="K1042" i="7"/>
  <c r="J1042" i="7"/>
  <c r="M1042" i="7" s="1"/>
  <c r="K1041" i="7"/>
  <c r="J1041" i="7"/>
  <c r="M1041" i="7" s="1"/>
  <c r="K1040" i="7"/>
  <c r="J1040" i="7"/>
  <c r="M1040" i="7" s="1"/>
  <c r="K1039" i="7"/>
  <c r="J1039" i="7"/>
  <c r="M1039" i="7" s="1"/>
  <c r="K1038" i="7"/>
  <c r="J1038" i="7"/>
  <c r="M1038" i="7" s="1"/>
  <c r="K1037" i="7"/>
  <c r="J1037" i="7"/>
  <c r="M1037" i="7" s="1"/>
  <c r="K1036" i="7"/>
  <c r="J1036" i="7"/>
  <c r="M1036" i="7" s="1"/>
  <c r="K1035" i="7"/>
  <c r="J1035" i="7"/>
  <c r="M1035" i="7" s="1"/>
  <c r="K1034" i="7"/>
  <c r="J1034" i="7"/>
  <c r="M1034" i="7" s="1"/>
  <c r="K1033" i="7"/>
  <c r="J1033" i="7"/>
  <c r="M1033" i="7" s="1"/>
  <c r="K1032" i="7"/>
  <c r="J1032" i="7"/>
  <c r="M1032" i="7" s="1"/>
  <c r="K1031" i="7"/>
  <c r="J1031" i="7"/>
  <c r="M1031" i="7" s="1"/>
  <c r="K1030" i="7"/>
  <c r="J1030" i="7"/>
  <c r="M1030" i="7" s="1"/>
  <c r="K1029" i="7"/>
  <c r="J1029" i="7"/>
  <c r="M1029" i="7" s="1"/>
  <c r="K1028" i="7"/>
  <c r="J1028" i="7"/>
  <c r="M1028" i="7" s="1"/>
  <c r="K1027" i="7"/>
  <c r="J1027" i="7"/>
  <c r="M1027" i="7" s="1"/>
  <c r="K1026" i="7"/>
  <c r="J1026" i="7"/>
  <c r="M1026" i="7" s="1"/>
  <c r="K1025" i="7"/>
  <c r="J1025" i="7"/>
  <c r="M1025" i="7" s="1"/>
  <c r="K1024" i="7"/>
  <c r="J1024" i="7"/>
  <c r="M1024" i="7" s="1"/>
  <c r="K1023" i="7"/>
  <c r="J1023" i="7"/>
  <c r="M1023" i="7" s="1"/>
  <c r="K1022" i="7"/>
  <c r="J1022" i="7"/>
  <c r="M1022" i="7" s="1"/>
  <c r="K1021" i="7"/>
  <c r="J1021" i="7"/>
  <c r="M1021" i="7" s="1"/>
  <c r="K1020" i="7"/>
  <c r="J1020" i="7"/>
  <c r="M1020" i="7" s="1"/>
  <c r="K1019" i="7"/>
  <c r="J1019" i="7"/>
  <c r="M1019" i="7" s="1"/>
  <c r="K1018" i="7"/>
  <c r="J1018" i="7"/>
  <c r="M1018" i="7" s="1"/>
  <c r="K1017" i="7"/>
  <c r="J1017" i="7"/>
  <c r="M1017" i="7" s="1"/>
  <c r="K1016" i="7"/>
  <c r="J1016" i="7"/>
  <c r="M1016" i="7" s="1"/>
  <c r="K1015" i="7"/>
  <c r="J1015" i="7"/>
  <c r="M1015" i="7" s="1"/>
  <c r="K1014" i="7"/>
  <c r="J1014" i="7"/>
  <c r="M1014" i="7" s="1"/>
  <c r="K1013" i="7"/>
  <c r="J1013" i="7"/>
  <c r="M1013" i="7" s="1"/>
  <c r="K1012" i="7"/>
  <c r="J1012" i="7"/>
  <c r="M1012" i="7" s="1"/>
  <c r="K1011" i="7"/>
  <c r="J1011" i="7"/>
  <c r="M1011" i="7" s="1"/>
  <c r="K1010" i="7"/>
  <c r="J1010" i="7"/>
  <c r="M1010" i="7" s="1"/>
  <c r="K1009" i="7"/>
  <c r="J1009" i="7"/>
  <c r="M1009" i="7" s="1"/>
  <c r="K1008" i="7"/>
  <c r="J1008" i="7"/>
  <c r="M1008" i="7" s="1"/>
  <c r="K1007" i="7"/>
  <c r="J1007" i="7"/>
  <c r="M1007" i="7" s="1"/>
  <c r="K1006" i="7"/>
  <c r="J1006" i="7"/>
  <c r="M1006" i="7" s="1"/>
  <c r="K1005" i="7"/>
  <c r="J1005" i="7"/>
  <c r="M1005" i="7" s="1"/>
  <c r="K1004" i="7"/>
  <c r="J1004" i="7"/>
  <c r="M1004" i="7" s="1"/>
  <c r="K1003" i="7"/>
  <c r="J1003" i="7"/>
  <c r="M1003" i="7" s="1"/>
  <c r="K1002" i="7"/>
  <c r="J1002" i="7"/>
  <c r="M1002" i="7" s="1"/>
  <c r="K1001" i="7"/>
  <c r="J1001" i="7"/>
  <c r="M1001" i="7" s="1"/>
  <c r="K1000" i="7"/>
  <c r="J1000" i="7"/>
  <c r="M1000" i="7" s="1"/>
  <c r="K999" i="7"/>
  <c r="J999" i="7"/>
  <c r="M999" i="7" s="1"/>
  <c r="K998" i="7"/>
  <c r="J998" i="7"/>
  <c r="M998" i="7" s="1"/>
  <c r="K997" i="7"/>
  <c r="J997" i="7"/>
  <c r="M997" i="7" s="1"/>
  <c r="K996" i="7"/>
  <c r="J996" i="7"/>
  <c r="M996" i="7" s="1"/>
  <c r="K995" i="7"/>
  <c r="J995" i="7"/>
  <c r="M995" i="7" s="1"/>
  <c r="K994" i="7"/>
  <c r="J994" i="7"/>
  <c r="M994" i="7" s="1"/>
  <c r="K993" i="7"/>
  <c r="J993" i="7"/>
  <c r="M993" i="7" s="1"/>
  <c r="K992" i="7"/>
  <c r="J992" i="7"/>
  <c r="M992" i="7" s="1"/>
  <c r="K991" i="7"/>
  <c r="J991" i="7"/>
  <c r="M991" i="7" s="1"/>
  <c r="K990" i="7"/>
  <c r="J990" i="7"/>
  <c r="M990" i="7" s="1"/>
  <c r="K989" i="7"/>
  <c r="J989" i="7"/>
  <c r="M989" i="7" s="1"/>
  <c r="K988" i="7"/>
  <c r="J988" i="7"/>
  <c r="M988" i="7" s="1"/>
  <c r="K987" i="7"/>
  <c r="J987" i="7"/>
  <c r="M987" i="7" s="1"/>
  <c r="K986" i="7"/>
  <c r="J986" i="7"/>
  <c r="M986" i="7" s="1"/>
  <c r="K985" i="7"/>
  <c r="J985" i="7"/>
  <c r="M985" i="7" s="1"/>
  <c r="K984" i="7"/>
  <c r="J984" i="7"/>
  <c r="M984" i="7" s="1"/>
  <c r="K983" i="7"/>
  <c r="J983" i="7"/>
  <c r="M983" i="7" s="1"/>
  <c r="K982" i="7"/>
  <c r="J982" i="7"/>
  <c r="M982" i="7" s="1"/>
  <c r="K981" i="7"/>
  <c r="J981" i="7"/>
  <c r="M981" i="7" s="1"/>
  <c r="K980" i="7"/>
  <c r="J980" i="7"/>
  <c r="M980" i="7" s="1"/>
  <c r="K979" i="7"/>
  <c r="J979" i="7"/>
  <c r="M979" i="7" s="1"/>
  <c r="K978" i="7"/>
  <c r="J978" i="7"/>
  <c r="M978" i="7" s="1"/>
  <c r="K977" i="7"/>
  <c r="J977" i="7"/>
  <c r="M977" i="7" s="1"/>
  <c r="K976" i="7"/>
  <c r="J976" i="7"/>
  <c r="M976" i="7" s="1"/>
  <c r="K975" i="7"/>
  <c r="J975" i="7"/>
  <c r="M975" i="7" s="1"/>
  <c r="K974" i="7"/>
  <c r="J974" i="7"/>
  <c r="M974" i="7" s="1"/>
  <c r="K973" i="7"/>
  <c r="J973" i="7"/>
  <c r="M973" i="7" s="1"/>
  <c r="K972" i="7"/>
  <c r="J972" i="7"/>
  <c r="M972" i="7" s="1"/>
  <c r="K971" i="7"/>
  <c r="J971" i="7"/>
  <c r="M971" i="7" s="1"/>
  <c r="M970" i="7"/>
  <c r="K970" i="7"/>
  <c r="J970" i="7"/>
  <c r="K969" i="7"/>
  <c r="J969" i="7"/>
  <c r="M969" i="7" s="1"/>
  <c r="K968" i="7"/>
  <c r="J968" i="7"/>
  <c r="M968" i="7" s="1"/>
  <c r="K967" i="7"/>
  <c r="J967" i="7"/>
  <c r="M967" i="7" s="1"/>
  <c r="K966" i="7"/>
  <c r="J966" i="7"/>
  <c r="M966" i="7" s="1"/>
  <c r="K965" i="7"/>
  <c r="J965" i="7"/>
  <c r="M965" i="7" s="1"/>
  <c r="K964" i="7"/>
  <c r="J964" i="7"/>
  <c r="M964" i="7" s="1"/>
  <c r="K963" i="7"/>
  <c r="J963" i="7"/>
  <c r="M963" i="7" s="1"/>
  <c r="K962" i="7"/>
  <c r="J962" i="7"/>
  <c r="M962" i="7" s="1"/>
  <c r="K961" i="7"/>
  <c r="J961" i="7"/>
  <c r="M961" i="7" s="1"/>
  <c r="K960" i="7"/>
  <c r="J960" i="7"/>
  <c r="M960" i="7" s="1"/>
  <c r="K959" i="7"/>
  <c r="J959" i="7"/>
  <c r="M959" i="7" s="1"/>
  <c r="K958" i="7"/>
  <c r="J958" i="7"/>
  <c r="M958" i="7" s="1"/>
  <c r="K957" i="7"/>
  <c r="J957" i="7"/>
  <c r="M957" i="7" s="1"/>
  <c r="K956" i="7"/>
  <c r="J956" i="7"/>
  <c r="M956" i="7" s="1"/>
  <c r="K955" i="7"/>
  <c r="J955" i="7"/>
  <c r="M955" i="7" s="1"/>
  <c r="K954" i="7"/>
  <c r="J954" i="7"/>
  <c r="M954" i="7" s="1"/>
  <c r="K953" i="7"/>
  <c r="J953" i="7"/>
  <c r="M953" i="7" s="1"/>
  <c r="K952" i="7"/>
  <c r="J952" i="7"/>
  <c r="M952" i="7" s="1"/>
  <c r="K951" i="7"/>
  <c r="J951" i="7"/>
  <c r="M951" i="7" s="1"/>
  <c r="K950" i="7"/>
  <c r="J950" i="7"/>
  <c r="M950" i="7" s="1"/>
  <c r="K949" i="7"/>
  <c r="J949" i="7"/>
  <c r="M949" i="7" s="1"/>
  <c r="K948" i="7"/>
  <c r="J948" i="7"/>
  <c r="M948" i="7" s="1"/>
  <c r="K947" i="7"/>
  <c r="J947" i="7"/>
  <c r="M947" i="7" s="1"/>
  <c r="K946" i="7"/>
  <c r="J946" i="7"/>
  <c r="M946" i="7" s="1"/>
  <c r="K945" i="7"/>
  <c r="J945" i="7"/>
  <c r="M945" i="7" s="1"/>
  <c r="K944" i="7"/>
  <c r="J944" i="7"/>
  <c r="M944" i="7" s="1"/>
  <c r="K943" i="7"/>
  <c r="J943" i="7"/>
  <c r="M943" i="7" s="1"/>
  <c r="K942" i="7"/>
  <c r="J942" i="7"/>
  <c r="M942" i="7" s="1"/>
  <c r="K941" i="7"/>
  <c r="J941" i="7"/>
  <c r="M941" i="7" s="1"/>
  <c r="K940" i="7"/>
  <c r="J940" i="7"/>
  <c r="M940" i="7" s="1"/>
  <c r="K939" i="7"/>
  <c r="J939" i="7"/>
  <c r="M939" i="7" s="1"/>
  <c r="K938" i="7"/>
  <c r="J938" i="7"/>
  <c r="M938" i="7" s="1"/>
  <c r="K937" i="7"/>
  <c r="J937" i="7"/>
  <c r="M937" i="7" s="1"/>
  <c r="K936" i="7"/>
  <c r="J936" i="7"/>
  <c r="M936" i="7" s="1"/>
  <c r="K935" i="7"/>
  <c r="J935" i="7"/>
  <c r="M935" i="7" s="1"/>
  <c r="K934" i="7"/>
  <c r="J934" i="7"/>
  <c r="M934" i="7" s="1"/>
  <c r="K933" i="7"/>
  <c r="J933" i="7"/>
  <c r="M933" i="7" s="1"/>
  <c r="K932" i="7"/>
  <c r="J932" i="7"/>
  <c r="M932" i="7" s="1"/>
  <c r="K931" i="7"/>
  <c r="J931" i="7"/>
  <c r="M931" i="7" s="1"/>
  <c r="K930" i="7"/>
  <c r="J930" i="7"/>
  <c r="M930" i="7" s="1"/>
  <c r="K929" i="7"/>
  <c r="J929" i="7"/>
  <c r="M929" i="7" s="1"/>
  <c r="K928" i="7"/>
  <c r="J928" i="7"/>
  <c r="M928" i="7" s="1"/>
  <c r="K927" i="7"/>
  <c r="J927" i="7"/>
  <c r="M927" i="7" s="1"/>
  <c r="K926" i="7"/>
  <c r="J926" i="7"/>
  <c r="M926" i="7" s="1"/>
  <c r="K925" i="7"/>
  <c r="J925" i="7"/>
  <c r="M925" i="7" s="1"/>
  <c r="K924" i="7"/>
  <c r="J924" i="7"/>
  <c r="M924" i="7" s="1"/>
  <c r="K923" i="7"/>
  <c r="J923" i="7"/>
  <c r="M923" i="7" s="1"/>
  <c r="K922" i="7"/>
  <c r="J922" i="7"/>
  <c r="M922" i="7" s="1"/>
  <c r="K921" i="7"/>
  <c r="J921" i="7"/>
  <c r="M921" i="7" s="1"/>
  <c r="K920" i="7"/>
  <c r="J920" i="7"/>
  <c r="M920" i="7" s="1"/>
  <c r="K919" i="7"/>
  <c r="J919" i="7"/>
  <c r="M919" i="7" s="1"/>
  <c r="K918" i="7"/>
  <c r="J918" i="7"/>
  <c r="M918" i="7" s="1"/>
  <c r="K917" i="7"/>
  <c r="J917" i="7"/>
  <c r="M917" i="7" s="1"/>
  <c r="K916" i="7"/>
  <c r="J916" i="7"/>
  <c r="M916" i="7" s="1"/>
  <c r="K915" i="7"/>
  <c r="J915" i="7"/>
  <c r="M915" i="7" s="1"/>
  <c r="K914" i="7"/>
  <c r="J914" i="7"/>
  <c r="M914" i="7" s="1"/>
  <c r="K913" i="7"/>
  <c r="J913" i="7"/>
  <c r="M913" i="7" s="1"/>
  <c r="K912" i="7"/>
  <c r="J912" i="7"/>
  <c r="M912" i="7" s="1"/>
  <c r="K911" i="7"/>
  <c r="J911" i="7"/>
  <c r="M911" i="7" s="1"/>
  <c r="K910" i="7"/>
  <c r="J910" i="7"/>
  <c r="M910" i="7" s="1"/>
  <c r="K909" i="7"/>
  <c r="J909" i="7"/>
  <c r="M909" i="7" s="1"/>
  <c r="K908" i="7"/>
  <c r="J908" i="7"/>
  <c r="M908" i="7" s="1"/>
  <c r="K907" i="7"/>
  <c r="J907" i="7"/>
  <c r="M907" i="7" s="1"/>
  <c r="K906" i="7"/>
  <c r="J906" i="7"/>
  <c r="M906" i="7" s="1"/>
  <c r="K905" i="7"/>
  <c r="J905" i="7"/>
  <c r="M905" i="7" s="1"/>
  <c r="K904" i="7"/>
  <c r="J904" i="7"/>
  <c r="M904" i="7" s="1"/>
  <c r="M903" i="7"/>
  <c r="K903" i="7"/>
  <c r="J903" i="7"/>
  <c r="K902" i="7"/>
  <c r="J902" i="7"/>
  <c r="M902" i="7" s="1"/>
  <c r="K901" i="7"/>
  <c r="J901" i="7"/>
  <c r="M901" i="7" s="1"/>
  <c r="K900" i="7"/>
  <c r="J900" i="7"/>
  <c r="M900" i="7" s="1"/>
  <c r="K899" i="7"/>
  <c r="J899" i="7"/>
  <c r="M899" i="7" s="1"/>
  <c r="K898" i="7"/>
  <c r="J898" i="7"/>
  <c r="M898" i="7" s="1"/>
  <c r="K897" i="7"/>
  <c r="J897" i="7"/>
  <c r="M897" i="7" s="1"/>
  <c r="K896" i="7"/>
  <c r="J896" i="7"/>
  <c r="M896" i="7" s="1"/>
  <c r="K895" i="7"/>
  <c r="J895" i="7"/>
  <c r="M895" i="7" s="1"/>
  <c r="K894" i="7"/>
  <c r="J894" i="7"/>
  <c r="M894" i="7" s="1"/>
  <c r="K893" i="7"/>
  <c r="J893" i="7"/>
  <c r="M893" i="7" s="1"/>
  <c r="K892" i="7"/>
  <c r="J892" i="7"/>
  <c r="M892" i="7" s="1"/>
  <c r="K891" i="7"/>
  <c r="J891" i="7"/>
  <c r="M891" i="7" s="1"/>
  <c r="K890" i="7"/>
  <c r="J890" i="7"/>
  <c r="M890" i="7" s="1"/>
  <c r="K889" i="7"/>
  <c r="J889" i="7"/>
  <c r="M889" i="7" s="1"/>
  <c r="K888" i="7"/>
  <c r="J888" i="7"/>
  <c r="M888" i="7" s="1"/>
  <c r="K887" i="7"/>
  <c r="J887" i="7"/>
  <c r="M887" i="7" s="1"/>
  <c r="K886" i="7"/>
  <c r="J886" i="7"/>
  <c r="M886" i="7" s="1"/>
  <c r="K885" i="7"/>
  <c r="J885" i="7"/>
  <c r="M885" i="7" s="1"/>
  <c r="K884" i="7"/>
  <c r="J884" i="7"/>
  <c r="M884" i="7" s="1"/>
  <c r="K883" i="7"/>
  <c r="J883" i="7"/>
  <c r="M883" i="7" s="1"/>
  <c r="K882" i="7"/>
  <c r="J882" i="7"/>
  <c r="M882" i="7" s="1"/>
  <c r="K881" i="7"/>
  <c r="J881" i="7"/>
  <c r="M881" i="7" s="1"/>
  <c r="K880" i="7"/>
  <c r="J880" i="7"/>
  <c r="M880" i="7" s="1"/>
  <c r="K879" i="7"/>
  <c r="J879" i="7"/>
  <c r="M879" i="7" s="1"/>
  <c r="K878" i="7"/>
  <c r="J878" i="7"/>
  <c r="M878" i="7" s="1"/>
  <c r="K877" i="7"/>
  <c r="J877" i="7"/>
  <c r="M877" i="7" s="1"/>
  <c r="K876" i="7"/>
  <c r="J876" i="7"/>
  <c r="M876" i="7" s="1"/>
  <c r="K875" i="7"/>
  <c r="J875" i="7"/>
  <c r="M875" i="7" s="1"/>
  <c r="K874" i="7"/>
  <c r="J874" i="7"/>
  <c r="M874" i="7" s="1"/>
  <c r="K873" i="7"/>
  <c r="J873" i="7"/>
  <c r="M873" i="7" s="1"/>
  <c r="K872" i="7"/>
  <c r="J872" i="7"/>
  <c r="M872" i="7" s="1"/>
  <c r="K871" i="7"/>
  <c r="J871" i="7"/>
  <c r="M871" i="7" s="1"/>
  <c r="K870" i="7"/>
  <c r="J870" i="7"/>
  <c r="M870" i="7" s="1"/>
  <c r="K869" i="7"/>
  <c r="J869" i="7"/>
  <c r="M869" i="7" s="1"/>
  <c r="K868" i="7"/>
  <c r="J868" i="7"/>
  <c r="M868" i="7" s="1"/>
  <c r="K867" i="7"/>
  <c r="J867" i="7"/>
  <c r="M867" i="7" s="1"/>
  <c r="K866" i="7"/>
  <c r="J866" i="7"/>
  <c r="M866" i="7" s="1"/>
  <c r="K865" i="7"/>
  <c r="J865" i="7"/>
  <c r="M865" i="7" s="1"/>
  <c r="K864" i="7"/>
  <c r="J864" i="7"/>
  <c r="M864" i="7" s="1"/>
  <c r="K863" i="7"/>
  <c r="J863" i="7"/>
  <c r="M863" i="7" s="1"/>
  <c r="K862" i="7"/>
  <c r="J862" i="7"/>
  <c r="M862" i="7" s="1"/>
  <c r="K861" i="7"/>
  <c r="J861" i="7"/>
  <c r="M861" i="7" s="1"/>
  <c r="K860" i="7"/>
  <c r="J860" i="7"/>
  <c r="M860" i="7" s="1"/>
  <c r="K859" i="7"/>
  <c r="J859" i="7"/>
  <c r="M859" i="7" s="1"/>
  <c r="K858" i="7"/>
  <c r="J858" i="7"/>
  <c r="M858" i="7" s="1"/>
  <c r="K857" i="7"/>
  <c r="J857" i="7"/>
  <c r="M857" i="7" s="1"/>
  <c r="K856" i="7"/>
  <c r="J856" i="7"/>
  <c r="M856" i="7" s="1"/>
  <c r="K855" i="7"/>
  <c r="J855" i="7"/>
  <c r="M855" i="7" s="1"/>
  <c r="K854" i="7"/>
  <c r="J854" i="7"/>
  <c r="M854" i="7" s="1"/>
  <c r="K853" i="7"/>
  <c r="J853" i="7"/>
  <c r="M853" i="7" s="1"/>
  <c r="K852" i="7"/>
  <c r="J852" i="7"/>
  <c r="M852" i="7" s="1"/>
  <c r="K851" i="7"/>
  <c r="J851" i="7"/>
  <c r="M851" i="7" s="1"/>
  <c r="K850" i="7"/>
  <c r="J850" i="7"/>
  <c r="M850" i="7" s="1"/>
  <c r="K849" i="7"/>
  <c r="J849" i="7"/>
  <c r="M849" i="7" s="1"/>
  <c r="K848" i="7"/>
  <c r="J848" i="7"/>
  <c r="M848" i="7" s="1"/>
  <c r="K847" i="7"/>
  <c r="J847" i="7"/>
  <c r="M847" i="7" s="1"/>
  <c r="K846" i="7"/>
  <c r="J846" i="7"/>
  <c r="M846" i="7" s="1"/>
  <c r="K845" i="7"/>
  <c r="J845" i="7"/>
  <c r="M845" i="7" s="1"/>
  <c r="K844" i="7"/>
  <c r="J844" i="7"/>
  <c r="M844" i="7" s="1"/>
  <c r="K843" i="7"/>
  <c r="J843" i="7"/>
  <c r="M843" i="7" s="1"/>
  <c r="K842" i="7"/>
  <c r="J842" i="7"/>
  <c r="M842" i="7" s="1"/>
  <c r="K841" i="7"/>
  <c r="J841" i="7"/>
  <c r="M841" i="7" s="1"/>
  <c r="K840" i="7"/>
  <c r="J840" i="7"/>
  <c r="M840" i="7" s="1"/>
  <c r="K839" i="7"/>
  <c r="J839" i="7"/>
  <c r="M839" i="7" s="1"/>
  <c r="K838" i="7"/>
  <c r="J838" i="7"/>
  <c r="M838" i="7" s="1"/>
  <c r="K837" i="7"/>
  <c r="J837" i="7"/>
  <c r="M837" i="7" s="1"/>
  <c r="K836" i="7"/>
  <c r="J836" i="7"/>
  <c r="M836" i="7" s="1"/>
  <c r="K835" i="7"/>
  <c r="J835" i="7"/>
  <c r="M835" i="7" s="1"/>
  <c r="K834" i="7"/>
  <c r="J834" i="7"/>
  <c r="M834" i="7" s="1"/>
  <c r="K833" i="7"/>
  <c r="J833" i="7"/>
  <c r="M833" i="7" s="1"/>
  <c r="K832" i="7"/>
  <c r="J832" i="7"/>
  <c r="M832" i="7" s="1"/>
  <c r="K831" i="7"/>
  <c r="J831" i="7"/>
  <c r="M831" i="7" s="1"/>
  <c r="K830" i="7"/>
  <c r="J830" i="7"/>
  <c r="M830" i="7" s="1"/>
  <c r="K829" i="7"/>
  <c r="J829" i="7"/>
  <c r="M829" i="7" s="1"/>
  <c r="K828" i="7"/>
  <c r="J828" i="7"/>
  <c r="M828" i="7" s="1"/>
  <c r="K827" i="7"/>
  <c r="J827" i="7"/>
  <c r="M827" i="7" s="1"/>
  <c r="K826" i="7"/>
  <c r="J826" i="7"/>
  <c r="M826" i="7" s="1"/>
  <c r="K825" i="7"/>
  <c r="J825" i="7"/>
  <c r="M825" i="7" s="1"/>
  <c r="K824" i="7"/>
  <c r="J824" i="7"/>
  <c r="M824" i="7" s="1"/>
  <c r="K823" i="7"/>
  <c r="J823" i="7"/>
  <c r="M823" i="7" s="1"/>
  <c r="K822" i="7"/>
  <c r="J822" i="7"/>
  <c r="M822" i="7" s="1"/>
  <c r="K821" i="7"/>
  <c r="J821" i="7"/>
  <c r="M821" i="7" s="1"/>
  <c r="K820" i="7"/>
  <c r="J820" i="7"/>
  <c r="M820" i="7" s="1"/>
  <c r="K819" i="7"/>
  <c r="J819" i="7"/>
  <c r="M819" i="7" s="1"/>
  <c r="K818" i="7"/>
  <c r="J818" i="7"/>
  <c r="M818" i="7" s="1"/>
  <c r="K817" i="7"/>
  <c r="J817" i="7"/>
  <c r="M817" i="7" s="1"/>
  <c r="K816" i="7"/>
  <c r="J816" i="7"/>
  <c r="M816" i="7" s="1"/>
  <c r="K815" i="7"/>
  <c r="J815" i="7"/>
  <c r="M815" i="7" s="1"/>
  <c r="K814" i="7"/>
  <c r="J814" i="7"/>
  <c r="M814" i="7" s="1"/>
  <c r="K813" i="7"/>
  <c r="J813" i="7"/>
  <c r="M813" i="7" s="1"/>
  <c r="K812" i="7"/>
  <c r="J812" i="7"/>
  <c r="M812" i="7" s="1"/>
  <c r="K811" i="7"/>
  <c r="J811" i="7"/>
  <c r="M811" i="7" s="1"/>
  <c r="K810" i="7"/>
  <c r="J810" i="7"/>
  <c r="M810" i="7" s="1"/>
  <c r="K809" i="7"/>
  <c r="J809" i="7"/>
  <c r="M809" i="7" s="1"/>
  <c r="K808" i="7"/>
  <c r="J808" i="7"/>
  <c r="M808" i="7" s="1"/>
  <c r="K807" i="7"/>
  <c r="J807" i="7"/>
  <c r="M807" i="7" s="1"/>
  <c r="K806" i="7"/>
  <c r="J806" i="7"/>
  <c r="M806" i="7" s="1"/>
  <c r="K805" i="7"/>
  <c r="J805" i="7"/>
  <c r="M805" i="7" s="1"/>
  <c r="K804" i="7"/>
  <c r="J804" i="7"/>
  <c r="M804" i="7" s="1"/>
  <c r="K803" i="7"/>
  <c r="J803" i="7"/>
  <c r="M803" i="7" s="1"/>
  <c r="K802" i="7"/>
  <c r="J802" i="7"/>
  <c r="M802" i="7" s="1"/>
  <c r="K801" i="7"/>
  <c r="J801" i="7"/>
  <c r="M801" i="7" s="1"/>
  <c r="K800" i="7"/>
  <c r="J800" i="7"/>
  <c r="M800" i="7" s="1"/>
  <c r="K799" i="7"/>
  <c r="J799" i="7"/>
  <c r="M799" i="7" s="1"/>
  <c r="K798" i="7"/>
  <c r="J798" i="7"/>
  <c r="M798" i="7" s="1"/>
  <c r="K797" i="7"/>
  <c r="J797" i="7"/>
  <c r="M797" i="7" s="1"/>
  <c r="K796" i="7"/>
  <c r="J796" i="7"/>
  <c r="M796" i="7" s="1"/>
  <c r="K795" i="7"/>
  <c r="J795" i="7"/>
  <c r="M795" i="7" s="1"/>
  <c r="K794" i="7"/>
  <c r="J794" i="7"/>
  <c r="M794" i="7" s="1"/>
  <c r="K793" i="7"/>
  <c r="J793" i="7"/>
  <c r="M793" i="7" s="1"/>
  <c r="K792" i="7"/>
  <c r="J792" i="7"/>
  <c r="M792" i="7" s="1"/>
  <c r="K791" i="7"/>
  <c r="J791" i="7"/>
  <c r="M791" i="7" s="1"/>
  <c r="K790" i="7"/>
  <c r="J790" i="7"/>
  <c r="M790" i="7" s="1"/>
  <c r="K789" i="7"/>
  <c r="J789" i="7"/>
  <c r="M789" i="7" s="1"/>
  <c r="K788" i="7"/>
  <c r="J788" i="7"/>
  <c r="M788" i="7" s="1"/>
  <c r="M787" i="7"/>
  <c r="K787" i="7"/>
  <c r="J787" i="7"/>
  <c r="K786" i="7"/>
  <c r="J786" i="7"/>
  <c r="M786" i="7" s="1"/>
  <c r="K785" i="7"/>
  <c r="J785" i="7"/>
  <c r="M785" i="7" s="1"/>
  <c r="K784" i="7"/>
  <c r="J784" i="7"/>
  <c r="M784" i="7" s="1"/>
  <c r="K783" i="7"/>
  <c r="J783" i="7"/>
  <c r="M783" i="7" s="1"/>
  <c r="K782" i="7"/>
  <c r="J782" i="7"/>
  <c r="M782" i="7" s="1"/>
  <c r="K781" i="7"/>
  <c r="J781" i="7"/>
  <c r="M781" i="7" s="1"/>
  <c r="K780" i="7"/>
  <c r="J780" i="7"/>
  <c r="M780" i="7" s="1"/>
  <c r="K779" i="7"/>
  <c r="J779" i="7"/>
  <c r="M779" i="7" s="1"/>
  <c r="K778" i="7"/>
  <c r="J778" i="7"/>
  <c r="M778" i="7" s="1"/>
  <c r="K777" i="7"/>
  <c r="J777" i="7"/>
  <c r="M777" i="7" s="1"/>
  <c r="K776" i="7"/>
  <c r="J776" i="7"/>
  <c r="M776" i="7" s="1"/>
  <c r="K775" i="7"/>
  <c r="J775" i="7"/>
  <c r="M775" i="7" s="1"/>
  <c r="K774" i="7"/>
  <c r="J774" i="7"/>
  <c r="M774" i="7" s="1"/>
  <c r="K773" i="7"/>
  <c r="J773" i="7"/>
  <c r="M773" i="7" s="1"/>
  <c r="K772" i="7"/>
  <c r="J772" i="7"/>
  <c r="M772" i="7" s="1"/>
  <c r="K771" i="7"/>
  <c r="J771" i="7"/>
  <c r="M771" i="7" s="1"/>
  <c r="K770" i="7"/>
  <c r="J770" i="7"/>
  <c r="M770" i="7" s="1"/>
  <c r="K769" i="7"/>
  <c r="J769" i="7"/>
  <c r="M769" i="7" s="1"/>
  <c r="K768" i="7"/>
  <c r="J768" i="7"/>
  <c r="M768" i="7" s="1"/>
  <c r="K767" i="7"/>
  <c r="J767" i="7"/>
  <c r="M767" i="7" s="1"/>
  <c r="K766" i="7"/>
  <c r="J766" i="7"/>
  <c r="M766" i="7" s="1"/>
  <c r="K765" i="7"/>
  <c r="J765" i="7"/>
  <c r="M765" i="7" s="1"/>
  <c r="K764" i="7"/>
  <c r="J764" i="7"/>
  <c r="M764" i="7" s="1"/>
  <c r="K763" i="7"/>
  <c r="J763" i="7"/>
  <c r="M763" i="7" s="1"/>
  <c r="K762" i="7"/>
  <c r="J762" i="7"/>
  <c r="M762" i="7" s="1"/>
  <c r="K761" i="7"/>
  <c r="J761" i="7"/>
  <c r="M761" i="7" s="1"/>
  <c r="K760" i="7"/>
  <c r="J760" i="7"/>
  <c r="M760" i="7" s="1"/>
  <c r="K759" i="7"/>
  <c r="J759" i="7"/>
  <c r="M759" i="7" s="1"/>
  <c r="K758" i="7"/>
  <c r="J758" i="7"/>
  <c r="M758" i="7" s="1"/>
  <c r="K757" i="7"/>
  <c r="J757" i="7"/>
  <c r="M757" i="7" s="1"/>
  <c r="K756" i="7"/>
  <c r="J756" i="7"/>
  <c r="M756" i="7" s="1"/>
  <c r="K755" i="7"/>
  <c r="J755" i="7"/>
  <c r="M755" i="7" s="1"/>
  <c r="K754" i="7"/>
  <c r="J754" i="7"/>
  <c r="M754" i="7" s="1"/>
  <c r="K753" i="7"/>
  <c r="J753" i="7"/>
  <c r="M753" i="7" s="1"/>
  <c r="K752" i="7"/>
  <c r="J752" i="7"/>
  <c r="M752" i="7" s="1"/>
  <c r="K751" i="7"/>
  <c r="J751" i="7"/>
  <c r="M751" i="7" s="1"/>
  <c r="K750" i="7"/>
  <c r="J750" i="7"/>
  <c r="M750" i="7" s="1"/>
  <c r="K749" i="7"/>
  <c r="J749" i="7"/>
  <c r="M749" i="7" s="1"/>
  <c r="K748" i="7"/>
  <c r="J748" i="7"/>
  <c r="M748" i="7" s="1"/>
  <c r="K747" i="7"/>
  <c r="J747" i="7"/>
  <c r="M747" i="7" s="1"/>
  <c r="K746" i="7"/>
  <c r="J746" i="7"/>
  <c r="M746" i="7" s="1"/>
  <c r="K745" i="7"/>
  <c r="J745" i="7"/>
  <c r="M745" i="7" s="1"/>
  <c r="K744" i="7"/>
  <c r="J744" i="7"/>
  <c r="M744" i="7" s="1"/>
  <c r="K743" i="7"/>
  <c r="J743" i="7"/>
  <c r="M743" i="7" s="1"/>
  <c r="K742" i="7"/>
  <c r="J742" i="7"/>
  <c r="M742" i="7" s="1"/>
  <c r="K741" i="7"/>
  <c r="J741" i="7"/>
  <c r="M741" i="7" s="1"/>
  <c r="K740" i="7"/>
  <c r="J740" i="7"/>
  <c r="M740" i="7" s="1"/>
  <c r="K739" i="7"/>
  <c r="J739" i="7"/>
  <c r="M739" i="7" s="1"/>
  <c r="K738" i="7"/>
  <c r="J738" i="7"/>
  <c r="M738" i="7" s="1"/>
  <c r="K737" i="7"/>
  <c r="J737" i="7"/>
  <c r="M737" i="7" s="1"/>
  <c r="K736" i="7"/>
  <c r="J736" i="7"/>
  <c r="M736" i="7" s="1"/>
  <c r="K735" i="7"/>
  <c r="J735" i="7"/>
  <c r="M735" i="7" s="1"/>
  <c r="K734" i="7"/>
  <c r="J734" i="7"/>
  <c r="M734" i="7" s="1"/>
  <c r="K733" i="7"/>
  <c r="J733" i="7"/>
  <c r="M733" i="7" s="1"/>
  <c r="K732" i="7"/>
  <c r="J732" i="7"/>
  <c r="M732" i="7" s="1"/>
  <c r="K731" i="7"/>
  <c r="J731" i="7"/>
  <c r="M731" i="7" s="1"/>
  <c r="K730" i="7"/>
  <c r="J730" i="7"/>
  <c r="M730" i="7" s="1"/>
  <c r="K729" i="7"/>
  <c r="J729" i="7"/>
  <c r="M729" i="7" s="1"/>
  <c r="K728" i="7"/>
  <c r="J728" i="7"/>
  <c r="M728" i="7" s="1"/>
  <c r="K727" i="7"/>
  <c r="J727" i="7"/>
  <c r="M727" i="7" s="1"/>
  <c r="K726" i="7"/>
  <c r="J726" i="7"/>
  <c r="M726" i="7" s="1"/>
  <c r="K725" i="7"/>
  <c r="J725" i="7"/>
  <c r="M725" i="7" s="1"/>
  <c r="K724" i="7"/>
  <c r="J724" i="7"/>
  <c r="M724" i="7" s="1"/>
  <c r="K723" i="7"/>
  <c r="J723" i="7"/>
  <c r="M723" i="7" s="1"/>
  <c r="K722" i="7"/>
  <c r="J722" i="7"/>
  <c r="M722" i="7" s="1"/>
  <c r="K721" i="7"/>
  <c r="J721" i="7"/>
  <c r="M721" i="7" s="1"/>
  <c r="K720" i="7"/>
  <c r="J720" i="7"/>
  <c r="M720" i="7" s="1"/>
  <c r="K719" i="7"/>
  <c r="J719" i="7"/>
  <c r="M719" i="7" s="1"/>
  <c r="K718" i="7"/>
  <c r="J718" i="7"/>
  <c r="M718" i="7" s="1"/>
  <c r="K717" i="7"/>
  <c r="J717" i="7"/>
  <c r="M717" i="7" s="1"/>
  <c r="K716" i="7"/>
  <c r="J716" i="7"/>
  <c r="M716" i="7" s="1"/>
  <c r="K715" i="7"/>
  <c r="J715" i="7"/>
  <c r="M715" i="7" s="1"/>
  <c r="K714" i="7"/>
  <c r="J714" i="7"/>
  <c r="M714" i="7" s="1"/>
  <c r="K713" i="7"/>
  <c r="J713" i="7"/>
  <c r="M713" i="7" s="1"/>
  <c r="K712" i="7"/>
  <c r="J712" i="7"/>
  <c r="M712" i="7" s="1"/>
  <c r="K711" i="7"/>
  <c r="J711" i="7"/>
  <c r="M711" i="7" s="1"/>
  <c r="K710" i="7"/>
  <c r="J710" i="7"/>
  <c r="M710" i="7" s="1"/>
  <c r="K709" i="7"/>
  <c r="J709" i="7"/>
  <c r="M709" i="7" s="1"/>
  <c r="K708" i="7"/>
  <c r="J708" i="7"/>
  <c r="M708" i="7" s="1"/>
  <c r="K707" i="7"/>
  <c r="J707" i="7"/>
  <c r="M707" i="7" s="1"/>
  <c r="K706" i="7"/>
  <c r="J706" i="7"/>
  <c r="M706" i="7" s="1"/>
  <c r="K705" i="7"/>
  <c r="J705" i="7"/>
  <c r="M705" i="7" s="1"/>
  <c r="K704" i="7"/>
  <c r="J704" i="7"/>
  <c r="M704" i="7" s="1"/>
  <c r="K703" i="7"/>
  <c r="J703" i="7"/>
  <c r="M703" i="7" s="1"/>
  <c r="K702" i="7"/>
  <c r="J702" i="7"/>
  <c r="M702" i="7" s="1"/>
  <c r="K701" i="7"/>
  <c r="J701" i="7"/>
  <c r="M701" i="7" s="1"/>
  <c r="K700" i="7"/>
  <c r="J700" i="7"/>
  <c r="M700" i="7" s="1"/>
  <c r="K699" i="7"/>
  <c r="J699" i="7"/>
  <c r="M699" i="7" s="1"/>
  <c r="K698" i="7"/>
  <c r="J698" i="7"/>
  <c r="M698" i="7" s="1"/>
  <c r="K697" i="7"/>
  <c r="J697" i="7"/>
  <c r="M697" i="7" s="1"/>
  <c r="K696" i="7"/>
  <c r="J696" i="7"/>
  <c r="M696" i="7" s="1"/>
  <c r="K695" i="7"/>
  <c r="J695" i="7"/>
  <c r="M695" i="7" s="1"/>
  <c r="K694" i="7"/>
  <c r="J694" i="7"/>
  <c r="M694" i="7" s="1"/>
  <c r="K693" i="7"/>
  <c r="J693" i="7"/>
  <c r="M693" i="7" s="1"/>
  <c r="K692" i="7"/>
  <c r="J692" i="7"/>
  <c r="M692" i="7" s="1"/>
  <c r="K691" i="7"/>
  <c r="J691" i="7"/>
  <c r="M691" i="7" s="1"/>
  <c r="K690" i="7"/>
  <c r="J690" i="7"/>
  <c r="M690" i="7" s="1"/>
  <c r="K689" i="7"/>
  <c r="J689" i="7"/>
  <c r="M689" i="7" s="1"/>
  <c r="K688" i="7"/>
  <c r="J688" i="7"/>
  <c r="M688" i="7" s="1"/>
  <c r="K687" i="7"/>
  <c r="J687" i="7"/>
  <c r="M687" i="7" s="1"/>
  <c r="K686" i="7"/>
  <c r="J686" i="7"/>
  <c r="M686" i="7" s="1"/>
  <c r="K685" i="7"/>
  <c r="J685" i="7"/>
  <c r="M685" i="7" s="1"/>
  <c r="K684" i="7"/>
  <c r="J684" i="7"/>
  <c r="M684" i="7" s="1"/>
  <c r="K683" i="7"/>
  <c r="J683" i="7"/>
  <c r="M683" i="7" s="1"/>
  <c r="M682" i="7"/>
  <c r="K682" i="7"/>
  <c r="J682" i="7"/>
  <c r="K681" i="7"/>
  <c r="J681" i="7"/>
  <c r="M681" i="7" s="1"/>
  <c r="K680" i="7"/>
  <c r="J680" i="7"/>
  <c r="M680" i="7" s="1"/>
  <c r="K679" i="7"/>
  <c r="J679" i="7"/>
  <c r="M679" i="7" s="1"/>
  <c r="K678" i="7"/>
  <c r="J678" i="7"/>
  <c r="M678" i="7" s="1"/>
  <c r="K677" i="7"/>
  <c r="J677" i="7"/>
  <c r="M677" i="7" s="1"/>
  <c r="K676" i="7"/>
  <c r="J676" i="7"/>
  <c r="M676" i="7" s="1"/>
  <c r="K675" i="7"/>
  <c r="J675" i="7"/>
  <c r="M675" i="7" s="1"/>
  <c r="K674" i="7"/>
  <c r="J674" i="7"/>
  <c r="M674" i="7" s="1"/>
  <c r="K673" i="7"/>
  <c r="J673" i="7"/>
  <c r="M673" i="7" s="1"/>
  <c r="K672" i="7"/>
  <c r="J672" i="7"/>
  <c r="M672" i="7" s="1"/>
  <c r="K671" i="7"/>
  <c r="J671" i="7"/>
  <c r="M671" i="7" s="1"/>
  <c r="K670" i="7"/>
  <c r="J670" i="7"/>
  <c r="M670" i="7" s="1"/>
  <c r="K669" i="7"/>
  <c r="J669" i="7"/>
  <c r="M669" i="7" s="1"/>
  <c r="K668" i="7"/>
  <c r="J668" i="7"/>
  <c r="M668" i="7" s="1"/>
  <c r="K667" i="7"/>
  <c r="J667" i="7"/>
  <c r="M667" i="7" s="1"/>
  <c r="M666" i="7"/>
  <c r="K666" i="7"/>
  <c r="J666" i="7"/>
  <c r="K665" i="7"/>
  <c r="J665" i="7"/>
  <c r="M665" i="7" s="1"/>
  <c r="K664" i="7"/>
  <c r="J664" i="7"/>
  <c r="M664" i="7" s="1"/>
  <c r="K663" i="7"/>
  <c r="J663" i="7"/>
  <c r="M663" i="7" s="1"/>
  <c r="K662" i="7"/>
  <c r="J662" i="7"/>
  <c r="M662" i="7" s="1"/>
  <c r="K661" i="7"/>
  <c r="J661" i="7"/>
  <c r="M661" i="7" s="1"/>
  <c r="K660" i="7"/>
  <c r="J660" i="7"/>
  <c r="M660" i="7" s="1"/>
  <c r="K659" i="7"/>
  <c r="J659" i="7"/>
  <c r="M659" i="7" s="1"/>
  <c r="K658" i="7"/>
  <c r="J658" i="7"/>
  <c r="M658" i="7" s="1"/>
  <c r="K657" i="7"/>
  <c r="J657" i="7"/>
  <c r="M657" i="7" s="1"/>
  <c r="K656" i="7"/>
  <c r="J656" i="7"/>
  <c r="M656" i="7" s="1"/>
  <c r="K655" i="7"/>
  <c r="J655" i="7"/>
  <c r="M655" i="7" s="1"/>
  <c r="K654" i="7"/>
  <c r="J654" i="7"/>
  <c r="M654" i="7" s="1"/>
  <c r="K653" i="7"/>
  <c r="J653" i="7"/>
  <c r="M653" i="7" s="1"/>
  <c r="K652" i="7"/>
  <c r="J652" i="7"/>
  <c r="M652" i="7" s="1"/>
  <c r="K651" i="7"/>
  <c r="J651" i="7"/>
  <c r="M651" i="7" s="1"/>
  <c r="K650" i="7"/>
  <c r="J650" i="7"/>
  <c r="M650" i="7" s="1"/>
  <c r="K649" i="7"/>
  <c r="J649" i="7"/>
  <c r="M649" i="7" s="1"/>
  <c r="K648" i="7"/>
  <c r="J648" i="7"/>
  <c r="M648" i="7" s="1"/>
  <c r="K647" i="7"/>
  <c r="J647" i="7"/>
  <c r="M647" i="7" s="1"/>
  <c r="K646" i="7"/>
  <c r="J646" i="7"/>
  <c r="M646" i="7" s="1"/>
  <c r="K645" i="7"/>
  <c r="J645" i="7"/>
  <c r="M645" i="7" s="1"/>
  <c r="K644" i="7"/>
  <c r="J644" i="7"/>
  <c r="M644" i="7" s="1"/>
  <c r="K643" i="7"/>
  <c r="J643" i="7"/>
  <c r="M643" i="7" s="1"/>
  <c r="K642" i="7"/>
  <c r="J642" i="7"/>
  <c r="M642" i="7" s="1"/>
  <c r="K641" i="7"/>
  <c r="J641" i="7"/>
  <c r="M641" i="7" s="1"/>
  <c r="M640" i="7"/>
  <c r="K640" i="7"/>
  <c r="J640" i="7"/>
  <c r="K639" i="7"/>
  <c r="J639" i="7"/>
  <c r="M639" i="7" s="1"/>
  <c r="K638" i="7"/>
  <c r="J638" i="7"/>
  <c r="M638" i="7" s="1"/>
  <c r="K637" i="7"/>
  <c r="J637" i="7"/>
  <c r="M637" i="7" s="1"/>
  <c r="K636" i="7"/>
  <c r="J636" i="7"/>
  <c r="M636" i="7" s="1"/>
  <c r="K635" i="7"/>
  <c r="J635" i="7"/>
  <c r="M635" i="7" s="1"/>
  <c r="K634" i="7"/>
  <c r="J634" i="7"/>
  <c r="M634" i="7" s="1"/>
  <c r="K633" i="7"/>
  <c r="J633" i="7"/>
  <c r="M633" i="7" s="1"/>
  <c r="K632" i="7"/>
  <c r="J632" i="7"/>
  <c r="M632" i="7" s="1"/>
  <c r="K631" i="7"/>
  <c r="J631" i="7"/>
  <c r="M631" i="7" s="1"/>
  <c r="K630" i="7"/>
  <c r="J630" i="7"/>
  <c r="M630" i="7" s="1"/>
  <c r="K629" i="7"/>
  <c r="J629" i="7"/>
  <c r="M629" i="7" s="1"/>
  <c r="K628" i="7"/>
  <c r="J628" i="7"/>
  <c r="M628" i="7" s="1"/>
  <c r="K627" i="7"/>
  <c r="J627" i="7"/>
  <c r="M627" i="7" s="1"/>
  <c r="K626" i="7"/>
  <c r="J626" i="7"/>
  <c r="M626" i="7" s="1"/>
  <c r="K625" i="7"/>
  <c r="J625" i="7"/>
  <c r="M625" i="7" s="1"/>
  <c r="K624" i="7"/>
  <c r="J624" i="7"/>
  <c r="M624" i="7" s="1"/>
  <c r="K623" i="7"/>
  <c r="J623" i="7"/>
  <c r="M623" i="7" s="1"/>
  <c r="K622" i="7"/>
  <c r="J622" i="7"/>
  <c r="M622" i="7" s="1"/>
  <c r="K621" i="7"/>
  <c r="J621" i="7"/>
  <c r="M621" i="7" s="1"/>
  <c r="K620" i="7"/>
  <c r="J620" i="7"/>
  <c r="M620" i="7" s="1"/>
  <c r="K619" i="7"/>
  <c r="J619" i="7"/>
  <c r="M619" i="7" s="1"/>
  <c r="K618" i="7"/>
  <c r="J618" i="7"/>
  <c r="M618" i="7" s="1"/>
  <c r="K617" i="7"/>
  <c r="J617" i="7"/>
  <c r="M617" i="7" s="1"/>
  <c r="K616" i="7"/>
  <c r="J616" i="7"/>
  <c r="M616" i="7" s="1"/>
  <c r="K615" i="7"/>
  <c r="J615" i="7"/>
  <c r="M615" i="7" s="1"/>
  <c r="K614" i="7"/>
  <c r="J614" i="7"/>
  <c r="M614" i="7" s="1"/>
  <c r="K613" i="7"/>
  <c r="J613" i="7"/>
  <c r="M613" i="7" s="1"/>
  <c r="K612" i="7"/>
  <c r="J612" i="7"/>
  <c r="M612" i="7" s="1"/>
  <c r="K611" i="7"/>
  <c r="J611" i="7"/>
  <c r="M611" i="7" s="1"/>
  <c r="K610" i="7"/>
  <c r="J610" i="7"/>
  <c r="M610" i="7" s="1"/>
  <c r="K609" i="7"/>
  <c r="J609" i="7"/>
  <c r="M609" i="7" s="1"/>
  <c r="K608" i="7"/>
  <c r="J608" i="7"/>
  <c r="M608" i="7" s="1"/>
  <c r="K607" i="7"/>
  <c r="J607" i="7"/>
  <c r="M607" i="7" s="1"/>
  <c r="K606" i="7"/>
  <c r="J606" i="7"/>
  <c r="M606" i="7" s="1"/>
  <c r="K605" i="7"/>
  <c r="J605" i="7"/>
  <c r="M605" i="7" s="1"/>
  <c r="K604" i="7"/>
  <c r="J604" i="7"/>
  <c r="M604" i="7" s="1"/>
  <c r="K603" i="7"/>
  <c r="J603" i="7"/>
  <c r="M603" i="7" s="1"/>
  <c r="K602" i="7"/>
  <c r="J602" i="7"/>
  <c r="M602" i="7" s="1"/>
  <c r="K601" i="7"/>
  <c r="J601" i="7"/>
  <c r="M601" i="7" s="1"/>
  <c r="K600" i="7"/>
  <c r="J600" i="7"/>
  <c r="M600" i="7" s="1"/>
  <c r="K599" i="7"/>
  <c r="J599" i="7"/>
  <c r="M599" i="7" s="1"/>
  <c r="K598" i="7"/>
  <c r="J598" i="7"/>
  <c r="M598" i="7" s="1"/>
  <c r="K597" i="7"/>
  <c r="J597" i="7"/>
  <c r="M597" i="7" s="1"/>
  <c r="K596" i="7"/>
  <c r="J596" i="7"/>
  <c r="M596" i="7" s="1"/>
  <c r="K595" i="7"/>
  <c r="J595" i="7"/>
  <c r="M595" i="7" s="1"/>
  <c r="K594" i="7"/>
  <c r="J594" i="7"/>
  <c r="M594" i="7" s="1"/>
  <c r="K593" i="7"/>
  <c r="J593" i="7"/>
  <c r="M593" i="7" s="1"/>
  <c r="K592" i="7"/>
  <c r="J592" i="7"/>
  <c r="M592" i="7" s="1"/>
  <c r="K591" i="7"/>
  <c r="J591" i="7"/>
  <c r="M591" i="7" s="1"/>
  <c r="K590" i="7"/>
  <c r="J590" i="7"/>
  <c r="M590" i="7" s="1"/>
  <c r="K589" i="7"/>
  <c r="J589" i="7"/>
  <c r="M589" i="7" s="1"/>
  <c r="K588" i="7"/>
  <c r="J588" i="7"/>
  <c r="M588" i="7" s="1"/>
  <c r="K587" i="7"/>
  <c r="J587" i="7"/>
  <c r="M587" i="7" s="1"/>
  <c r="K586" i="7"/>
  <c r="J586" i="7"/>
  <c r="M586" i="7" s="1"/>
  <c r="K585" i="7"/>
  <c r="J585" i="7"/>
  <c r="M585" i="7" s="1"/>
  <c r="K584" i="7"/>
  <c r="J584" i="7"/>
  <c r="M584" i="7" s="1"/>
  <c r="K583" i="7"/>
  <c r="J583" i="7"/>
  <c r="M583" i="7" s="1"/>
  <c r="K582" i="7"/>
  <c r="J582" i="7"/>
  <c r="M582" i="7" s="1"/>
  <c r="K581" i="7"/>
  <c r="J581" i="7"/>
  <c r="M581" i="7" s="1"/>
  <c r="K580" i="7"/>
  <c r="J580" i="7"/>
  <c r="M580" i="7" s="1"/>
  <c r="K579" i="7"/>
  <c r="J579" i="7"/>
  <c r="M579" i="7" s="1"/>
  <c r="K578" i="7"/>
  <c r="J578" i="7"/>
  <c r="M578" i="7" s="1"/>
  <c r="K577" i="7"/>
  <c r="J577" i="7"/>
  <c r="M577" i="7" s="1"/>
  <c r="K576" i="7"/>
  <c r="J576" i="7"/>
  <c r="M576" i="7" s="1"/>
  <c r="K575" i="7"/>
  <c r="J575" i="7"/>
  <c r="M575" i="7" s="1"/>
  <c r="K574" i="7"/>
  <c r="J574" i="7"/>
  <c r="M574" i="7" s="1"/>
  <c r="K573" i="7"/>
  <c r="J573" i="7"/>
  <c r="M573" i="7" s="1"/>
  <c r="K572" i="7"/>
  <c r="J572" i="7"/>
  <c r="M572" i="7" s="1"/>
  <c r="K571" i="7"/>
  <c r="J571" i="7"/>
  <c r="M571" i="7" s="1"/>
  <c r="K570" i="7"/>
  <c r="J570" i="7"/>
  <c r="M570" i="7" s="1"/>
  <c r="K569" i="7"/>
  <c r="J569" i="7"/>
  <c r="M569" i="7" s="1"/>
  <c r="K568" i="7"/>
  <c r="J568" i="7"/>
  <c r="M568" i="7" s="1"/>
  <c r="K567" i="7"/>
  <c r="J567" i="7"/>
  <c r="M567" i="7" s="1"/>
  <c r="K566" i="7"/>
  <c r="J566" i="7"/>
  <c r="M566" i="7" s="1"/>
  <c r="K565" i="7"/>
  <c r="J565" i="7"/>
  <c r="M565" i="7" s="1"/>
  <c r="K564" i="7"/>
  <c r="J564" i="7"/>
  <c r="M564" i="7" s="1"/>
  <c r="K563" i="7"/>
  <c r="J563" i="7"/>
  <c r="M563" i="7" s="1"/>
  <c r="K562" i="7"/>
  <c r="J562" i="7"/>
  <c r="M562" i="7" s="1"/>
  <c r="K561" i="7"/>
  <c r="J561" i="7"/>
  <c r="M561" i="7" s="1"/>
  <c r="K560" i="7"/>
  <c r="J560" i="7"/>
  <c r="M560" i="7" s="1"/>
  <c r="K559" i="7"/>
  <c r="J559" i="7"/>
  <c r="M559" i="7" s="1"/>
  <c r="K558" i="7"/>
  <c r="J558" i="7"/>
  <c r="M558" i="7" s="1"/>
  <c r="K557" i="7"/>
  <c r="J557" i="7"/>
  <c r="M557" i="7" s="1"/>
  <c r="K556" i="7"/>
  <c r="J556" i="7"/>
  <c r="M556" i="7" s="1"/>
  <c r="K555" i="7"/>
  <c r="J555" i="7"/>
  <c r="M555" i="7" s="1"/>
  <c r="K554" i="7"/>
  <c r="J554" i="7"/>
  <c r="M554" i="7" s="1"/>
  <c r="K553" i="7"/>
  <c r="J553" i="7"/>
  <c r="M553" i="7" s="1"/>
  <c r="K552" i="7"/>
  <c r="J552" i="7"/>
  <c r="M552" i="7" s="1"/>
  <c r="K551" i="7"/>
  <c r="J551" i="7"/>
  <c r="M551" i="7" s="1"/>
  <c r="K550" i="7"/>
  <c r="J550" i="7"/>
  <c r="M550" i="7" s="1"/>
  <c r="K549" i="7"/>
  <c r="J549" i="7"/>
  <c r="M549" i="7" s="1"/>
  <c r="K548" i="7"/>
  <c r="J548" i="7"/>
  <c r="M548" i="7" s="1"/>
  <c r="K547" i="7"/>
  <c r="J547" i="7"/>
  <c r="M547" i="7" s="1"/>
  <c r="K546" i="7"/>
  <c r="J546" i="7"/>
  <c r="M546" i="7" s="1"/>
  <c r="K545" i="7"/>
  <c r="J545" i="7"/>
  <c r="M545" i="7" s="1"/>
  <c r="K544" i="7"/>
  <c r="J544" i="7"/>
  <c r="M544" i="7" s="1"/>
  <c r="K543" i="7"/>
  <c r="J543" i="7"/>
  <c r="M543" i="7" s="1"/>
  <c r="K542" i="7"/>
  <c r="J542" i="7"/>
  <c r="M542" i="7" s="1"/>
  <c r="K541" i="7"/>
  <c r="J541" i="7"/>
  <c r="M541" i="7" s="1"/>
  <c r="K540" i="7"/>
  <c r="J540" i="7"/>
  <c r="M540" i="7" s="1"/>
  <c r="K539" i="7"/>
  <c r="J539" i="7"/>
  <c r="M539" i="7" s="1"/>
  <c r="K538" i="7"/>
  <c r="J538" i="7"/>
  <c r="M538" i="7" s="1"/>
  <c r="K537" i="7"/>
  <c r="J537" i="7"/>
  <c r="M537" i="7" s="1"/>
  <c r="K536" i="7"/>
  <c r="J536" i="7"/>
  <c r="M536" i="7" s="1"/>
  <c r="K535" i="7"/>
  <c r="J535" i="7"/>
  <c r="M535" i="7" s="1"/>
  <c r="K534" i="7"/>
  <c r="J534" i="7"/>
  <c r="M534" i="7" s="1"/>
  <c r="K533" i="7"/>
  <c r="J533" i="7"/>
  <c r="M533" i="7" s="1"/>
  <c r="K532" i="7"/>
  <c r="J532" i="7"/>
  <c r="M532" i="7" s="1"/>
  <c r="K531" i="7"/>
  <c r="J531" i="7"/>
  <c r="M531" i="7" s="1"/>
  <c r="K530" i="7"/>
  <c r="J530" i="7"/>
  <c r="M530" i="7" s="1"/>
  <c r="K529" i="7"/>
  <c r="J529" i="7"/>
  <c r="M529" i="7" s="1"/>
  <c r="K528" i="7"/>
  <c r="J528" i="7"/>
  <c r="M528" i="7" s="1"/>
  <c r="K527" i="7"/>
  <c r="J527" i="7"/>
  <c r="M527" i="7" s="1"/>
  <c r="K526" i="7"/>
  <c r="J526" i="7"/>
  <c r="M526" i="7" s="1"/>
  <c r="K525" i="7"/>
  <c r="J525" i="7"/>
  <c r="M525" i="7" s="1"/>
  <c r="K524" i="7"/>
  <c r="J524" i="7"/>
  <c r="M524" i="7" s="1"/>
  <c r="K523" i="7"/>
  <c r="J523" i="7"/>
  <c r="M523" i="7" s="1"/>
  <c r="K522" i="7"/>
  <c r="J522" i="7"/>
  <c r="M522" i="7" s="1"/>
  <c r="K521" i="7"/>
  <c r="J521" i="7"/>
  <c r="M521" i="7" s="1"/>
  <c r="K520" i="7"/>
  <c r="J520" i="7"/>
  <c r="M520" i="7" s="1"/>
  <c r="K519" i="7"/>
  <c r="J519" i="7"/>
  <c r="M519" i="7" s="1"/>
  <c r="K518" i="7"/>
  <c r="J518" i="7"/>
  <c r="M518" i="7" s="1"/>
  <c r="K517" i="7"/>
  <c r="J517" i="7"/>
  <c r="M517" i="7" s="1"/>
  <c r="K516" i="7"/>
  <c r="J516" i="7"/>
  <c r="M516" i="7" s="1"/>
  <c r="K515" i="7"/>
  <c r="J515" i="7"/>
  <c r="M515" i="7" s="1"/>
  <c r="K514" i="7"/>
  <c r="J514" i="7"/>
  <c r="M514" i="7" s="1"/>
  <c r="K513" i="7"/>
  <c r="J513" i="7"/>
  <c r="M513" i="7" s="1"/>
  <c r="K512" i="7"/>
  <c r="J512" i="7"/>
  <c r="M512" i="7" s="1"/>
  <c r="K511" i="7"/>
  <c r="J511" i="7"/>
  <c r="M511" i="7" s="1"/>
  <c r="K510" i="7"/>
  <c r="J510" i="7"/>
  <c r="M510" i="7" s="1"/>
  <c r="K509" i="7"/>
  <c r="J509" i="7"/>
  <c r="M509" i="7" s="1"/>
  <c r="K508" i="7"/>
  <c r="J508" i="7"/>
  <c r="M508" i="7" s="1"/>
  <c r="K507" i="7"/>
  <c r="J507" i="7"/>
  <c r="M507" i="7" s="1"/>
  <c r="K506" i="7"/>
  <c r="J506" i="7"/>
  <c r="M506" i="7" s="1"/>
  <c r="K505" i="7"/>
  <c r="J505" i="7"/>
  <c r="M505" i="7" s="1"/>
  <c r="K504" i="7"/>
  <c r="J504" i="7"/>
  <c r="M504" i="7" s="1"/>
  <c r="K503" i="7"/>
  <c r="J503" i="7"/>
  <c r="M503" i="7" s="1"/>
  <c r="K502" i="7"/>
  <c r="J502" i="7"/>
  <c r="M502" i="7" s="1"/>
  <c r="K501" i="7"/>
  <c r="J501" i="7"/>
  <c r="M501" i="7" s="1"/>
  <c r="K500" i="7"/>
  <c r="J500" i="7"/>
  <c r="M500" i="7" s="1"/>
  <c r="K499" i="7"/>
  <c r="J499" i="7"/>
  <c r="M499" i="7" s="1"/>
  <c r="K498" i="7"/>
  <c r="J498" i="7"/>
  <c r="M498" i="7" s="1"/>
  <c r="K497" i="7"/>
  <c r="J497" i="7"/>
  <c r="M497" i="7" s="1"/>
  <c r="K496" i="7"/>
  <c r="J496" i="7"/>
  <c r="M496" i="7" s="1"/>
  <c r="K495" i="7"/>
  <c r="J495" i="7"/>
  <c r="M495" i="7" s="1"/>
  <c r="K494" i="7"/>
  <c r="J494" i="7"/>
  <c r="M494" i="7" s="1"/>
  <c r="K493" i="7"/>
  <c r="J493" i="7"/>
  <c r="M493" i="7" s="1"/>
  <c r="K492" i="7"/>
  <c r="J492" i="7"/>
  <c r="M492" i="7" s="1"/>
  <c r="K491" i="7"/>
  <c r="J491" i="7"/>
  <c r="M491" i="7" s="1"/>
  <c r="K490" i="7"/>
  <c r="J490" i="7"/>
  <c r="M490" i="7" s="1"/>
  <c r="K489" i="7"/>
  <c r="J489" i="7"/>
  <c r="M489" i="7" s="1"/>
  <c r="M488" i="7"/>
  <c r="K488" i="7"/>
  <c r="J488" i="7"/>
  <c r="K487" i="7"/>
  <c r="J487" i="7"/>
  <c r="M487" i="7" s="1"/>
  <c r="K486" i="7"/>
  <c r="J486" i="7"/>
  <c r="M486" i="7" s="1"/>
  <c r="K485" i="7"/>
  <c r="J485" i="7"/>
  <c r="M485" i="7" s="1"/>
  <c r="K484" i="7"/>
  <c r="J484" i="7"/>
  <c r="M484" i="7" s="1"/>
  <c r="K483" i="7"/>
  <c r="J483" i="7"/>
  <c r="M483" i="7" s="1"/>
  <c r="K482" i="7"/>
  <c r="J482" i="7"/>
  <c r="M482" i="7" s="1"/>
  <c r="K481" i="7"/>
  <c r="J481" i="7"/>
  <c r="M481" i="7" s="1"/>
  <c r="K480" i="7"/>
  <c r="J480" i="7"/>
  <c r="M480" i="7" s="1"/>
  <c r="K479" i="7"/>
  <c r="J479" i="7"/>
  <c r="M479" i="7" s="1"/>
  <c r="K478" i="7"/>
  <c r="J478" i="7"/>
  <c r="M478" i="7" s="1"/>
  <c r="K477" i="7"/>
  <c r="J477" i="7"/>
  <c r="M477" i="7" s="1"/>
  <c r="K476" i="7"/>
  <c r="J476" i="7"/>
  <c r="M476" i="7" s="1"/>
  <c r="K475" i="7"/>
  <c r="J475" i="7"/>
  <c r="M475" i="7" s="1"/>
  <c r="K474" i="7"/>
  <c r="J474" i="7"/>
  <c r="M474" i="7" s="1"/>
  <c r="K473" i="7"/>
  <c r="J473" i="7"/>
  <c r="M473" i="7" s="1"/>
  <c r="K472" i="7"/>
  <c r="J472" i="7"/>
  <c r="M472" i="7" s="1"/>
  <c r="K471" i="7"/>
  <c r="J471" i="7"/>
  <c r="M471" i="7" s="1"/>
  <c r="K470" i="7"/>
  <c r="J470" i="7"/>
  <c r="M470" i="7" s="1"/>
  <c r="K469" i="7"/>
  <c r="J469" i="7"/>
  <c r="M469" i="7" s="1"/>
  <c r="K468" i="7"/>
  <c r="J468" i="7"/>
  <c r="M468" i="7" s="1"/>
  <c r="K467" i="7"/>
  <c r="J467" i="7"/>
  <c r="M467" i="7" s="1"/>
  <c r="K466" i="7"/>
  <c r="J466" i="7"/>
  <c r="M466" i="7" s="1"/>
  <c r="K465" i="7"/>
  <c r="J465" i="7"/>
  <c r="M465" i="7" s="1"/>
  <c r="K464" i="7"/>
  <c r="J464" i="7"/>
  <c r="M464" i="7" s="1"/>
  <c r="K463" i="7"/>
  <c r="J463" i="7"/>
  <c r="M463" i="7" s="1"/>
  <c r="K462" i="7"/>
  <c r="J462" i="7"/>
  <c r="M462" i="7" s="1"/>
  <c r="K461" i="7"/>
  <c r="J461" i="7"/>
  <c r="M461" i="7" s="1"/>
  <c r="K460" i="7"/>
  <c r="J460" i="7"/>
  <c r="M460" i="7" s="1"/>
  <c r="K459" i="7"/>
  <c r="J459" i="7"/>
  <c r="M459" i="7" s="1"/>
  <c r="K458" i="7"/>
  <c r="J458" i="7"/>
  <c r="M458" i="7" s="1"/>
  <c r="K457" i="7"/>
  <c r="J457" i="7"/>
  <c r="M457" i="7" s="1"/>
  <c r="K456" i="7"/>
  <c r="J456" i="7"/>
  <c r="M456" i="7" s="1"/>
  <c r="K455" i="7"/>
  <c r="J455" i="7"/>
  <c r="M455" i="7" s="1"/>
  <c r="K454" i="7"/>
  <c r="J454" i="7"/>
  <c r="M454" i="7" s="1"/>
  <c r="K453" i="7"/>
  <c r="J453" i="7"/>
  <c r="M453" i="7" s="1"/>
  <c r="K452" i="7"/>
  <c r="J452" i="7"/>
  <c r="M452" i="7" s="1"/>
  <c r="K451" i="7"/>
  <c r="J451" i="7"/>
  <c r="M451" i="7" s="1"/>
  <c r="K450" i="7"/>
  <c r="J450" i="7"/>
  <c r="M450" i="7" s="1"/>
  <c r="K449" i="7"/>
  <c r="J449" i="7"/>
  <c r="M449" i="7" s="1"/>
  <c r="L449" i="7" s="1"/>
  <c r="K448" i="7"/>
  <c r="J448" i="7"/>
  <c r="M448" i="7" s="1"/>
  <c r="M447" i="7"/>
  <c r="K447" i="7"/>
  <c r="J447" i="7"/>
  <c r="K446" i="7"/>
  <c r="J446" i="7"/>
  <c r="M446" i="7" s="1"/>
  <c r="K445" i="7"/>
  <c r="J445" i="7"/>
  <c r="M445" i="7" s="1"/>
  <c r="K444" i="7"/>
  <c r="J444" i="7"/>
  <c r="M444" i="7" s="1"/>
  <c r="K443" i="7"/>
  <c r="J443" i="7"/>
  <c r="M443" i="7" s="1"/>
  <c r="K442" i="7"/>
  <c r="J442" i="7"/>
  <c r="M442" i="7" s="1"/>
  <c r="K441" i="7"/>
  <c r="J441" i="7"/>
  <c r="M441" i="7" s="1"/>
  <c r="K440" i="7"/>
  <c r="J440" i="7"/>
  <c r="M440" i="7" s="1"/>
  <c r="K439" i="7"/>
  <c r="J439" i="7"/>
  <c r="M439" i="7" s="1"/>
  <c r="K438" i="7"/>
  <c r="J438" i="7"/>
  <c r="M438" i="7" s="1"/>
  <c r="K437" i="7"/>
  <c r="J437" i="7"/>
  <c r="M437" i="7" s="1"/>
  <c r="K436" i="7"/>
  <c r="J436" i="7"/>
  <c r="M436" i="7" s="1"/>
  <c r="K435" i="7"/>
  <c r="J435" i="7"/>
  <c r="M435" i="7" s="1"/>
  <c r="K434" i="7"/>
  <c r="J434" i="7"/>
  <c r="M434" i="7" s="1"/>
  <c r="K433" i="7"/>
  <c r="J433" i="7"/>
  <c r="M433" i="7" s="1"/>
  <c r="K432" i="7"/>
  <c r="J432" i="7"/>
  <c r="M432" i="7" s="1"/>
  <c r="K431" i="7"/>
  <c r="J431" i="7"/>
  <c r="M431" i="7" s="1"/>
  <c r="K430" i="7"/>
  <c r="J430" i="7"/>
  <c r="M430" i="7" s="1"/>
  <c r="K429" i="7"/>
  <c r="J429" i="7"/>
  <c r="M429" i="7" s="1"/>
  <c r="K428" i="7"/>
  <c r="J428" i="7"/>
  <c r="M428" i="7" s="1"/>
  <c r="K427" i="7"/>
  <c r="J427" i="7"/>
  <c r="M427" i="7" s="1"/>
  <c r="K426" i="7"/>
  <c r="J426" i="7"/>
  <c r="M426" i="7" s="1"/>
  <c r="K425" i="7"/>
  <c r="J425" i="7"/>
  <c r="M425" i="7" s="1"/>
  <c r="M424" i="7"/>
  <c r="K424" i="7"/>
  <c r="J424" i="7"/>
  <c r="K423" i="7"/>
  <c r="J423" i="7"/>
  <c r="M423" i="7" s="1"/>
  <c r="K422" i="7"/>
  <c r="J422" i="7"/>
  <c r="M422" i="7" s="1"/>
  <c r="K421" i="7"/>
  <c r="J421" i="7"/>
  <c r="M421" i="7" s="1"/>
  <c r="K420" i="7"/>
  <c r="J420" i="7"/>
  <c r="M420" i="7" s="1"/>
  <c r="K419" i="7"/>
  <c r="J419" i="7"/>
  <c r="M419" i="7" s="1"/>
  <c r="K418" i="7"/>
  <c r="J418" i="7"/>
  <c r="M418" i="7" s="1"/>
  <c r="K417" i="7"/>
  <c r="J417" i="7"/>
  <c r="M417" i="7" s="1"/>
  <c r="K416" i="7"/>
  <c r="J416" i="7"/>
  <c r="M416" i="7" s="1"/>
  <c r="K415" i="7"/>
  <c r="J415" i="7"/>
  <c r="M415" i="7" s="1"/>
  <c r="K414" i="7"/>
  <c r="J414" i="7"/>
  <c r="M414" i="7" s="1"/>
  <c r="K413" i="7"/>
  <c r="J413" i="7"/>
  <c r="M413" i="7" s="1"/>
  <c r="K412" i="7"/>
  <c r="J412" i="7"/>
  <c r="M412" i="7" s="1"/>
  <c r="K411" i="7"/>
  <c r="J411" i="7"/>
  <c r="M411" i="7" s="1"/>
  <c r="K410" i="7"/>
  <c r="J410" i="7"/>
  <c r="M410" i="7" s="1"/>
  <c r="K409" i="7"/>
  <c r="J409" i="7"/>
  <c r="M409" i="7" s="1"/>
  <c r="K408" i="7"/>
  <c r="J408" i="7"/>
  <c r="M408" i="7" s="1"/>
  <c r="K407" i="7"/>
  <c r="J407" i="7"/>
  <c r="M407" i="7" s="1"/>
  <c r="K406" i="7"/>
  <c r="J406" i="7"/>
  <c r="M406" i="7" s="1"/>
  <c r="K405" i="7"/>
  <c r="J405" i="7"/>
  <c r="M405" i="7" s="1"/>
  <c r="K404" i="7"/>
  <c r="J404" i="7"/>
  <c r="M404" i="7" s="1"/>
  <c r="K403" i="7"/>
  <c r="J403" i="7"/>
  <c r="M403" i="7" s="1"/>
  <c r="K402" i="7"/>
  <c r="J402" i="7"/>
  <c r="M402" i="7" s="1"/>
  <c r="K401" i="7"/>
  <c r="J401" i="7"/>
  <c r="M401" i="7" s="1"/>
  <c r="K400" i="7"/>
  <c r="J400" i="7"/>
  <c r="M400" i="7" s="1"/>
  <c r="K399" i="7"/>
  <c r="J399" i="7"/>
  <c r="M399" i="7" s="1"/>
  <c r="K398" i="7"/>
  <c r="J398" i="7"/>
  <c r="M398" i="7" s="1"/>
  <c r="K397" i="7"/>
  <c r="J397" i="7"/>
  <c r="M397" i="7" s="1"/>
  <c r="K396" i="7"/>
  <c r="J396" i="7"/>
  <c r="M396" i="7" s="1"/>
  <c r="K395" i="7"/>
  <c r="J395" i="7"/>
  <c r="M395" i="7" s="1"/>
  <c r="K394" i="7"/>
  <c r="J394" i="7"/>
  <c r="M394" i="7" s="1"/>
  <c r="K393" i="7"/>
  <c r="J393" i="7"/>
  <c r="M393" i="7" s="1"/>
  <c r="K392" i="7"/>
  <c r="J392" i="7"/>
  <c r="M392" i="7" s="1"/>
  <c r="K391" i="7"/>
  <c r="J391" i="7"/>
  <c r="M391" i="7" s="1"/>
  <c r="K390" i="7"/>
  <c r="J390" i="7"/>
  <c r="M390" i="7" s="1"/>
  <c r="K389" i="7"/>
  <c r="J389" i="7"/>
  <c r="M389" i="7" s="1"/>
  <c r="K388" i="7"/>
  <c r="J388" i="7"/>
  <c r="M388" i="7" s="1"/>
  <c r="K387" i="7"/>
  <c r="J387" i="7"/>
  <c r="M387" i="7" s="1"/>
  <c r="K386" i="7"/>
  <c r="J386" i="7"/>
  <c r="M386" i="7" s="1"/>
  <c r="K385" i="7"/>
  <c r="J385" i="7"/>
  <c r="M385" i="7" s="1"/>
  <c r="K384" i="7"/>
  <c r="J384" i="7"/>
  <c r="M384" i="7" s="1"/>
  <c r="K383" i="7"/>
  <c r="J383" i="7"/>
  <c r="M383" i="7" s="1"/>
  <c r="K382" i="7"/>
  <c r="J382" i="7"/>
  <c r="M382" i="7" s="1"/>
  <c r="K381" i="7"/>
  <c r="J381" i="7"/>
  <c r="M381" i="7" s="1"/>
  <c r="K380" i="7"/>
  <c r="J380" i="7"/>
  <c r="M380" i="7" s="1"/>
  <c r="K379" i="7"/>
  <c r="J379" i="7"/>
  <c r="M379" i="7" s="1"/>
  <c r="K378" i="7"/>
  <c r="J378" i="7"/>
  <c r="M378" i="7" s="1"/>
  <c r="K377" i="7"/>
  <c r="J377" i="7"/>
  <c r="M377" i="7" s="1"/>
  <c r="K376" i="7"/>
  <c r="J376" i="7"/>
  <c r="M376" i="7" s="1"/>
  <c r="K375" i="7"/>
  <c r="J375" i="7"/>
  <c r="M375" i="7" s="1"/>
  <c r="K374" i="7"/>
  <c r="J374" i="7"/>
  <c r="M374" i="7" s="1"/>
  <c r="K373" i="7"/>
  <c r="J373" i="7"/>
  <c r="M373" i="7" s="1"/>
  <c r="K372" i="7"/>
  <c r="J372" i="7"/>
  <c r="M372" i="7" s="1"/>
  <c r="K371" i="7"/>
  <c r="J371" i="7"/>
  <c r="M371" i="7" s="1"/>
  <c r="K370" i="7"/>
  <c r="J370" i="7"/>
  <c r="M370" i="7" s="1"/>
  <c r="K369" i="7"/>
  <c r="J369" i="7"/>
  <c r="M369" i="7" s="1"/>
  <c r="K368" i="7"/>
  <c r="J368" i="7"/>
  <c r="M368" i="7" s="1"/>
  <c r="K367" i="7"/>
  <c r="J367" i="7"/>
  <c r="M367" i="7" s="1"/>
  <c r="K366" i="7"/>
  <c r="J366" i="7"/>
  <c r="M366" i="7" s="1"/>
  <c r="K365" i="7"/>
  <c r="J365" i="7"/>
  <c r="M365" i="7" s="1"/>
  <c r="K364" i="7"/>
  <c r="J364" i="7"/>
  <c r="M364" i="7" s="1"/>
  <c r="K363" i="7"/>
  <c r="J363" i="7"/>
  <c r="M363" i="7" s="1"/>
  <c r="K362" i="7"/>
  <c r="J362" i="7"/>
  <c r="M362" i="7" s="1"/>
  <c r="K361" i="7"/>
  <c r="J361" i="7"/>
  <c r="M361" i="7" s="1"/>
  <c r="K360" i="7"/>
  <c r="J360" i="7"/>
  <c r="M360" i="7" s="1"/>
  <c r="K359" i="7"/>
  <c r="J359" i="7"/>
  <c r="M359" i="7" s="1"/>
  <c r="K358" i="7"/>
  <c r="J358" i="7"/>
  <c r="M358" i="7" s="1"/>
  <c r="K357" i="7"/>
  <c r="J357" i="7"/>
  <c r="M357" i="7" s="1"/>
  <c r="K356" i="7"/>
  <c r="J356" i="7"/>
  <c r="M356" i="7" s="1"/>
  <c r="K355" i="7"/>
  <c r="J355" i="7"/>
  <c r="M355" i="7" s="1"/>
  <c r="K354" i="7"/>
  <c r="J354" i="7"/>
  <c r="M354" i="7" s="1"/>
  <c r="K353" i="7"/>
  <c r="J353" i="7"/>
  <c r="M353" i="7" s="1"/>
  <c r="K352" i="7"/>
  <c r="J352" i="7"/>
  <c r="M352" i="7" s="1"/>
  <c r="K351" i="7"/>
  <c r="J351" i="7"/>
  <c r="M351" i="7" s="1"/>
  <c r="K350" i="7"/>
  <c r="J350" i="7"/>
  <c r="M350" i="7" s="1"/>
  <c r="K349" i="7"/>
  <c r="J349" i="7"/>
  <c r="M349" i="7" s="1"/>
  <c r="K348" i="7"/>
  <c r="J348" i="7"/>
  <c r="M348" i="7" s="1"/>
  <c r="K347" i="7"/>
  <c r="J347" i="7"/>
  <c r="M347" i="7" s="1"/>
  <c r="K346" i="7"/>
  <c r="J346" i="7"/>
  <c r="M346" i="7" s="1"/>
  <c r="K345" i="7"/>
  <c r="J345" i="7"/>
  <c r="M345" i="7" s="1"/>
  <c r="K344" i="7"/>
  <c r="J344" i="7"/>
  <c r="M344" i="7" s="1"/>
  <c r="K343" i="7"/>
  <c r="J343" i="7"/>
  <c r="M343" i="7" s="1"/>
  <c r="K342" i="7"/>
  <c r="J342" i="7"/>
  <c r="M342" i="7" s="1"/>
  <c r="K341" i="7"/>
  <c r="J341" i="7"/>
  <c r="M341" i="7" s="1"/>
  <c r="K340" i="7"/>
  <c r="J340" i="7"/>
  <c r="M340" i="7" s="1"/>
  <c r="K339" i="7"/>
  <c r="J339" i="7"/>
  <c r="M339" i="7" s="1"/>
  <c r="K338" i="7"/>
  <c r="J338" i="7"/>
  <c r="M338" i="7" s="1"/>
  <c r="K337" i="7"/>
  <c r="J337" i="7"/>
  <c r="M337" i="7" s="1"/>
  <c r="K336" i="7"/>
  <c r="J336" i="7"/>
  <c r="M336" i="7" s="1"/>
  <c r="K335" i="7"/>
  <c r="J335" i="7"/>
  <c r="M335" i="7" s="1"/>
  <c r="K334" i="7"/>
  <c r="J334" i="7"/>
  <c r="M334" i="7" s="1"/>
  <c r="K333" i="7"/>
  <c r="J333" i="7"/>
  <c r="M333" i="7" s="1"/>
  <c r="K332" i="7"/>
  <c r="J332" i="7"/>
  <c r="M332" i="7" s="1"/>
  <c r="K331" i="7"/>
  <c r="J331" i="7"/>
  <c r="M331" i="7" s="1"/>
  <c r="K330" i="7"/>
  <c r="J330" i="7"/>
  <c r="M330" i="7" s="1"/>
  <c r="K329" i="7"/>
  <c r="J329" i="7"/>
  <c r="M329" i="7" s="1"/>
  <c r="K328" i="7"/>
  <c r="J328" i="7"/>
  <c r="M328" i="7" s="1"/>
  <c r="K327" i="7"/>
  <c r="J327" i="7"/>
  <c r="M327" i="7" s="1"/>
  <c r="K326" i="7"/>
  <c r="J326" i="7"/>
  <c r="M326" i="7" s="1"/>
  <c r="K325" i="7"/>
  <c r="J325" i="7"/>
  <c r="M325" i="7" s="1"/>
  <c r="K324" i="7"/>
  <c r="J324" i="7"/>
  <c r="M324" i="7" s="1"/>
  <c r="K323" i="7"/>
  <c r="J323" i="7"/>
  <c r="M323" i="7" s="1"/>
  <c r="K322" i="7"/>
  <c r="J322" i="7"/>
  <c r="M322" i="7" s="1"/>
  <c r="K321" i="7"/>
  <c r="J321" i="7"/>
  <c r="M321" i="7" s="1"/>
  <c r="K320" i="7"/>
  <c r="J320" i="7"/>
  <c r="M320" i="7" s="1"/>
  <c r="K319" i="7"/>
  <c r="J319" i="7"/>
  <c r="M319" i="7" s="1"/>
  <c r="K318" i="7"/>
  <c r="J318" i="7"/>
  <c r="M318" i="7" s="1"/>
  <c r="K317" i="7"/>
  <c r="J317" i="7"/>
  <c r="M317" i="7" s="1"/>
  <c r="K316" i="7"/>
  <c r="J316" i="7"/>
  <c r="M316" i="7" s="1"/>
  <c r="K315" i="7"/>
  <c r="J315" i="7"/>
  <c r="M315" i="7" s="1"/>
  <c r="K314" i="7"/>
  <c r="J314" i="7"/>
  <c r="M314" i="7" s="1"/>
  <c r="K313" i="7"/>
  <c r="J313" i="7"/>
  <c r="M313" i="7" s="1"/>
  <c r="K312" i="7"/>
  <c r="J312" i="7"/>
  <c r="M312" i="7" s="1"/>
  <c r="K311" i="7"/>
  <c r="J311" i="7"/>
  <c r="M311" i="7" s="1"/>
  <c r="K310" i="7"/>
  <c r="J310" i="7"/>
  <c r="M310" i="7" s="1"/>
  <c r="K309" i="7"/>
  <c r="J309" i="7"/>
  <c r="M309" i="7" s="1"/>
  <c r="K308" i="7"/>
  <c r="J308" i="7"/>
  <c r="M308" i="7" s="1"/>
  <c r="K307" i="7"/>
  <c r="J307" i="7"/>
  <c r="M307" i="7" s="1"/>
  <c r="K306" i="7"/>
  <c r="J306" i="7"/>
  <c r="M306" i="7" s="1"/>
  <c r="K305" i="7"/>
  <c r="J305" i="7"/>
  <c r="M305" i="7" s="1"/>
  <c r="K304" i="7"/>
  <c r="J304" i="7"/>
  <c r="M304" i="7" s="1"/>
  <c r="K303" i="7"/>
  <c r="J303" i="7"/>
  <c r="M303" i="7" s="1"/>
  <c r="K302" i="7"/>
  <c r="J302" i="7"/>
  <c r="M302" i="7" s="1"/>
  <c r="K301" i="7"/>
  <c r="J301" i="7"/>
  <c r="M301" i="7" s="1"/>
  <c r="K300" i="7"/>
  <c r="J300" i="7"/>
  <c r="M300" i="7" s="1"/>
  <c r="K299" i="7"/>
  <c r="J299" i="7"/>
  <c r="M299" i="7" s="1"/>
  <c r="K298" i="7"/>
  <c r="J298" i="7"/>
  <c r="M298" i="7" s="1"/>
  <c r="K297" i="7"/>
  <c r="J297" i="7"/>
  <c r="M297" i="7" s="1"/>
  <c r="K296" i="7"/>
  <c r="J296" i="7"/>
  <c r="M296" i="7" s="1"/>
  <c r="K295" i="7"/>
  <c r="J295" i="7"/>
  <c r="M295" i="7" s="1"/>
  <c r="K294" i="7"/>
  <c r="J294" i="7"/>
  <c r="M294" i="7" s="1"/>
  <c r="K293" i="7"/>
  <c r="J293" i="7"/>
  <c r="M293" i="7" s="1"/>
  <c r="K292" i="7"/>
  <c r="J292" i="7"/>
  <c r="M292" i="7" s="1"/>
  <c r="K291" i="7"/>
  <c r="J291" i="7"/>
  <c r="M291" i="7" s="1"/>
  <c r="K290" i="7"/>
  <c r="J290" i="7"/>
  <c r="M290" i="7" s="1"/>
  <c r="K289" i="7"/>
  <c r="J289" i="7"/>
  <c r="M289" i="7" s="1"/>
  <c r="K288" i="7"/>
  <c r="J288" i="7"/>
  <c r="M288" i="7" s="1"/>
  <c r="K287" i="7"/>
  <c r="J287" i="7"/>
  <c r="M287" i="7" s="1"/>
  <c r="K286" i="7"/>
  <c r="J286" i="7"/>
  <c r="M286" i="7" s="1"/>
  <c r="K285" i="7"/>
  <c r="J285" i="7"/>
  <c r="M285" i="7" s="1"/>
  <c r="K284" i="7"/>
  <c r="J284" i="7"/>
  <c r="M284" i="7" s="1"/>
  <c r="K283" i="7"/>
  <c r="J283" i="7"/>
  <c r="M283" i="7" s="1"/>
  <c r="K282" i="7"/>
  <c r="J282" i="7"/>
  <c r="M282" i="7" s="1"/>
  <c r="K281" i="7"/>
  <c r="J281" i="7"/>
  <c r="M281" i="7" s="1"/>
  <c r="K280" i="7"/>
  <c r="J280" i="7"/>
  <c r="M280" i="7" s="1"/>
  <c r="K279" i="7"/>
  <c r="J279" i="7"/>
  <c r="M279" i="7" s="1"/>
  <c r="K278" i="7"/>
  <c r="J278" i="7"/>
  <c r="M278" i="7" s="1"/>
  <c r="K277" i="7"/>
  <c r="J277" i="7"/>
  <c r="M277" i="7" s="1"/>
  <c r="K276" i="7"/>
  <c r="J276" i="7"/>
  <c r="M276" i="7" s="1"/>
  <c r="K275" i="7"/>
  <c r="J275" i="7"/>
  <c r="M275" i="7" s="1"/>
  <c r="K274" i="7"/>
  <c r="J274" i="7"/>
  <c r="M274" i="7" s="1"/>
  <c r="K273" i="7"/>
  <c r="J273" i="7"/>
  <c r="M273" i="7" s="1"/>
  <c r="K272" i="7"/>
  <c r="J272" i="7"/>
  <c r="M272" i="7" s="1"/>
  <c r="K271" i="7"/>
  <c r="J271" i="7"/>
  <c r="M271" i="7" s="1"/>
  <c r="K270" i="7"/>
  <c r="J270" i="7"/>
  <c r="M270" i="7" s="1"/>
  <c r="K269" i="7"/>
  <c r="J269" i="7"/>
  <c r="M269" i="7" s="1"/>
  <c r="K268" i="7"/>
  <c r="J268" i="7"/>
  <c r="M268" i="7" s="1"/>
  <c r="K267" i="7"/>
  <c r="J267" i="7"/>
  <c r="M267" i="7" s="1"/>
  <c r="K266" i="7"/>
  <c r="J266" i="7"/>
  <c r="M266" i="7" s="1"/>
  <c r="K265" i="7"/>
  <c r="J265" i="7"/>
  <c r="M265" i="7" s="1"/>
  <c r="K264" i="7"/>
  <c r="J264" i="7"/>
  <c r="M264" i="7" s="1"/>
  <c r="K263" i="7"/>
  <c r="J263" i="7"/>
  <c r="M263" i="7" s="1"/>
  <c r="K262" i="7"/>
  <c r="J262" i="7"/>
  <c r="M262" i="7" s="1"/>
  <c r="K261" i="7"/>
  <c r="J261" i="7"/>
  <c r="M261" i="7" s="1"/>
  <c r="K260" i="7"/>
  <c r="J260" i="7"/>
  <c r="M260" i="7" s="1"/>
  <c r="K259" i="7"/>
  <c r="J259" i="7"/>
  <c r="M259" i="7" s="1"/>
  <c r="K258" i="7"/>
  <c r="J258" i="7"/>
  <c r="M258" i="7" s="1"/>
  <c r="K257" i="7"/>
  <c r="J257" i="7"/>
  <c r="M257" i="7" s="1"/>
  <c r="K256" i="7"/>
  <c r="J256" i="7"/>
  <c r="M256" i="7" s="1"/>
  <c r="K255" i="7"/>
  <c r="J255" i="7"/>
  <c r="M255" i="7" s="1"/>
  <c r="K254" i="7"/>
  <c r="J254" i="7"/>
  <c r="M254" i="7" s="1"/>
  <c r="K253" i="7"/>
  <c r="J253" i="7"/>
  <c r="M253" i="7" s="1"/>
  <c r="K252" i="7"/>
  <c r="J252" i="7"/>
  <c r="M252" i="7" s="1"/>
  <c r="K251" i="7"/>
  <c r="J251" i="7"/>
  <c r="M251" i="7" s="1"/>
  <c r="K250" i="7"/>
  <c r="J250" i="7"/>
  <c r="M250" i="7" s="1"/>
  <c r="K249" i="7"/>
  <c r="J249" i="7"/>
  <c r="M249" i="7" s="1"/>
  <c r="K248" i="7"/>
  <c r="J248" i="7"/>
  <c r="M248" i="7" s="1"/>
  <c r="K247" i="7"/>
  <c r="J247" i="7"/>
  <c r="M247" i="7" s="1"/>
  <c r="K246" i="7"/>
  <c r="J246" i="7"/>
  <c r="M246" i="7" s="1"/>
  <c r="K245" i="7"/>
  <c r="J245" i="7"/>
  <c r="M245" i="7" s="1"/>
  <c r="K244" i="7"/>
  <c r="J244" i="7"/>
  <c r="M244" i="7" s="1"/>
  <c r="K243" i="7"/>
  <c r="J243" i="7"/>
  <c r="M243" i="7" s="1"/>
  <c r="K242" i="7"/>
  <c r="J242" i="7"/>
  <c r="M242" i="7" s="1"/>
  <c r="K241" i="7"/>
  <c r="J241" i="7"/>
  <c r="M241" i="7" s="1"/>
  <c r="K240" i="7"/>
  <c r="J240" i="7"/>
  <c r="M240" i="7" s="1"/>
  <c r="K239" i="7"/>
  <c r="J239" i="7"/>
  <c r="M239" i="7" s="1"/>
  <c r="K238" i="7"/>
  <c r="J238" i="7"/>
  <c r="M238" i="7" s="1"/>
  <c r="K237" i="7"/>
  <c r="J237" i="7"/>
  <c r="M237" i="7" s="1"/>
  <c r="K236" i="7"/>
  <c r="J236" i="7"/>
  <c r="M236" i="7" s="1"/>
  <c r="K235" i="7"/>
  <c r="J235" i="7"/>
  <c r="M235" i="7" s="1"/>
  <c r="K234" i="7"/>
  <c r="J234" i="7"/>
  <c r="M234" i="7" s="1"/>
  <c r="K233" i="7"/>
  <c r="J233" i="7"/>
  <c r="M233" i="7" s="1"/>
  <c r="K232" i="7"/>
  <c r="J232" i="7"/>
  <c r="M232" i="7" s="1"/>
  <c r="K231" i="7"/>
  <c r="J231" i="7"/>
  <c r="M231" i="7" s="1"/>
  <c r="K230" i="7"/>
  <c r="J230" i="7"/>
  <c r="M230" i="7" s="1"/>
  <c r="K229" i="7"/>
  <c r="J229" i="7"/>
  <c r="M229" i="7" s="1"/>
  <c r="K228" i="7"/>
  <c r="J228" i="7"/>
  <c r="M228" i="7" s="1"/>
  <c r="K227" i="7"/>
  <c r="J227" i="7"/>
  <c r="M227" i="7" s="1"/>
  <c r="K226" i="7"/>
  <c r="J226" i="7"/>
  <c r="M226" i="7" s="1"/>
  <c r="K225" i="7"/>
  <c r="J225" i="7"/>
  <c r="M225" i="7" s="1"/>
  <c r="L225" i="7" s="1"/>
  <c r="M224" i="7"/>
  <c r="K224" i="7"/>
  <c r="J224" i="7"/>
  <c r="K223" i="7"/>
  <c r="J223" i="7"/>
  <c r="M223" i="7" s="1"/>
  <c r="K222" i="7"/>
  <c r="J222" i="7"/>
  <c r="M222" i="7" s="1"/>
  <c r="K221" i="7"/>
  <c r="J221" i="7"/>
  <c r="M221" i="7" s="1"/>
  <c r="K220" i="7"/>
  <c r="J220" i="7"/>
  <c r="M220" i="7" s="1"/>
  <c r="K219" i="7"/>
  <c r="J219" i="7"/>
  <c r="M219" i="7" s="1"/>
  <c r="K218" i="7"/>
  <c r="J218" i="7"/>
  <c r="M218" i="7" s="1"/>
  <c r="K217" i="7"/>
  <c r="J217" i="7"/>
  <c r="M217" i="7" s="1"/>
  <c r="K216" i="7"/>
  <c r="J216" i="7"/>
  <c r="M216" i="7" s="1"/>
  <c r="K215" i="7"/>
  <c r="J215" i="7"/>
  <c r="M215" i="7" s="1"/>
  <c r="K214" i="7"/>
  <c r="J214" i="7"/>
  <c r="M214" i="7" s="1"/>
  <c r="K213" i="7"/>
  <c r="J213" i="7"/>
  <c r="M213" i="7" s="1"/>
  <c r="K212" i="7"/>
  <c r="J212" i="7"/>
  <c r="M212" i="7" s="1"/>
  <c r="K211" i="7"/>
  <c r="J211" i="7"/>
  <c r="M211" i="7" s="1"/>
  <c r="K210" i="7"/>
  <c r="J210" i="7"/>
  <c r="M210" i="7" s="1"/>
  <c r="K209" i="7"/>
  <c r="J209" i="7"/>
  <c r="M209" i="7" s="1"/>
  <c r="M208" i="7"/>
  <c r="K208" i="7"/>
  <c r="J208" i="7"/>
  <c r="K207" i="7"/>
  <c r="J207" i="7"/>
  <c r="M207" i="7" s="1"/>
  <c r="K206" i="7"/>
  <c r="J206" i="7"/>
  <c r="M206" i="7" s="1"/>
  <c r="K205" i="7"/>
  <c r="J205" i="7"/>
  <c r="M205" i="7" s="1"/>
  <c r="K204" i="7"/>
  <c r="J204" i="7"/>
  <c r="M204" i="7" s="1"/>
  <c r="K203" i="7"/>
  <c r="J203" i="7"/>
  <c r="M203" i="7" s="1"/>
  <c r="K202" i="7"/>
  <c r="J202" i="7"/>
  <c r="M202" i="7" s="1"/>
  <c r="K201" i="7"/>
  <c r="J201" i="7"/>
  <c r="M201" i="7" s="1"/>
  <c r="K200" i="7"/>
  <c r="J200" i="7"/>
  <c r="M200" i="7" s="1"/>
  <c r="K199" i="7"/>
  <c r="J199" i="7"/>
  <c r="M199" i="7" s="1"/>
  <c r="K198" i="7"/>
  <c r="J198" i="7"/>
  <c r="M198" i="7" s="1"/>
  <c r="K197" i="7"/>
  <c r="J197" i="7"/>
  <c r="M197" i="7" s="1"/>
  <c r="K196" i="7"/>
  <c r="J196" i="7"/>
  <c r="M196" i="7" s="1"/>
  <c r="K195" i="7"/>
  <c r="J195" i="7"/>
  <c r="M195" i="7" s="1"/>
  <c r="K194" i="7"/>
  <c r="J194" i="7"/>
  <c r="M194" i="7" s="1"/>
  <c r="K193" i="7"/>
  <c r="J193" i="7"/>
  <c r="M193" i="7" s="1"/>
  <c r="K192" i="7"/>
  <c r="J192" i="7"/>
  <c r="M192" i="7" s="1"/>
  <c r="K191" i="7"/>
  <c r="J191" i="7"/>
  <c r="M191" i="7" s="1"/>
  <c r="K190" i="7"/>
  <c r="J190" i="7"/>
  <c r="M190" i="7" s="1"/>
  <c r="K189" i="7"/>
  <c r="J189" i="7"/>
  <c r="M189" i="7" s="1"/>
  <c r="K188" i="7"/>
  <c r="J188" i="7"/>
  <c r="M188" i="7" s="1"/>
  <c r="K187" i="7"/>
  <c r="J187" i="7"/>
  <c r="M187" i="7" s="1"/>
  <c r="K186" i="7"/>
  <c r="J186" i="7"/>
  <c r="M186" i="7" s="1"/>
  <c r="K185" i="7"/>
  <c r="J185" i="7"/>
  <c r="M185" i="7" s="1"/>
  <c r="K184" i="7"/>
  <c r="J184" i="7"/>
  <c r="M184" i="7" s="1"/>
  <c r="K183" i="7"/>
  <c r="J183" i="7"/>
  <c r="M183" i="7" s="1"/>
  <c r="K182" i="7"/>
  <c r="J182" i="7"/>
  <c r="M182" i="7" s="1"/>
  <c r="K181" i="7"/>
  <c r="J181" i="7"/>
  <c r="M181" i="7" s="1"/>
  <c r="K180" i="7"/>
  <c r="J180" i="7"/>
  <c r="M180" i="7" s="1"/>
  <c r="M179" i="7"/>
  <c r="K179" i="7"/>
  <c r="J179" i="7"/>
  <c r="K178" i="7"/>
  <c r="J178" i="7"/>
  <c r="M178" i="7" s="1"/>
  <c r="K177" i="7"/>
  <c r="J177" i="7"/>
  <c r="M177" i="7" s="1"/>
  <c r="K176" i="7"/>
  <c r="J176" i="7"/>
  <c r="M176" i="7" s="1"/>
  <c r="K175" i="7"/>
  <c r="J175" i="7"/>
  <c r="M175" i="7" s="1"/>
  <c r="K174" i="7"/>
  <c r="J174" i="7"/>
  <c r="M174" i="7" s="1"/>
  <c r="K173" i="7"/>
  <c r="J173" i="7"/>
  <c r="M173" i="7" s="1"/>
  <c r="K172" i="7"/>
  <c r="J172" i="7"/>
  <c r="M172" i="7" s="1"/>
  <c r="K171" i="7"/>
  <c r="J171" i="7"/>
  <c r="M171" i="7" s="1"/>
  <c r="K170" i="7"/>
  <c r="J170" i="7"/>
  <c r="M170" i="7" s="1"/>
  <c r="K169" i="7"/>
  <c r="J169" i="7"/>
  <c r="M169" i="7" s="1"/>
  <c r="K168" i="7"/>
  <c r="J168" i="7"/>
  <c r="M168" i="7" s="1"/>
  <c r="K167" i="7"/>
  <c r="J167" i="7"/>
  <c r="M167" i="7" s="1"/>
  <c r="K166" i="7"/>
  <c r="J166" i="7"/>
  <c r="M166" i="7" s="1"/>
  <c r="K165" i="7"/>
  <c r="J165" i="7"/>
  <c r="M165" i="7" s="1"/>
  <c r="K164" i="7"/>
  <c r="J164" i="7"/>
  <c r="M164" i="7" s="1"/>
  <c r="K163" i="7"/>
  <c r="J163" i="7"/>
  <c r="M163" i="7" s="1"/>
  <c r="K162" i="7"/>
  <c r="J162" i="7"/>
  <c r="M162" i="7" s="1"/>
  <c r="K161" i="7"/>
  <c r="J161" i="7"/>
  <c r="M161" i="7" s="1"/>
  <c r="K160" i="7"/>
  <c r="J160" i="7"/>
  <c r="M160" i="7" s="1"/>
  <c r="K159" i="7"/>
  <c r="J159" i="7"/>
  <c r="M159" i="7" s="1"/>
  <c r="K158" i="7"/>
  <c r="J158" i="7"/>
  <c r="M158" i="7" s="1"/>
  <c r="K157" i="7"/>
  <c r="J157" i="7"/>
  <c r="M157" i="7" s="1"/>
  <c r="K156" i="7"/>
  <c r="J156" i="7"/>
  <c r="M156" i="7" s="1"/>
  <c r="K155" i="7"/>
  <c r="J155" i="7"/>
  <c r="M155" i="7" s="1"/>
  <c r="L155" i="7" s="1"/>
  <c r="K154" i="7"/>
  <c r="J154" i="7"/>
  <c r="M154" i="7" s="1"/>
  <c r="K153" i="7"/>
  <c r="J153" i="7"/>
  <c r="M153" i="7" s="1"/>
  <c r="K152" i="7"/>
  <c r="J152" i="7"/>
  <c r="M152" i="7" s="1"/>
  <c r="K151" i="7"/>
  <c r="J151" i="7"/>
  <c r="M151" i="7" s="1"/>
  <c r="K150" i="7"/>
  <c r="J150" i="7"/>
  <c r="M150" i="7" s="1"/>
  <c r="K149" i="7"/>
  <c r="J149" i="7"/>
  <c r="M149" i="7" s="1"/>
  <c r="L149" i="7" s="1"/>
  <c r="K148" i="7"/>
  <c r="J148" i="7"/>
  <c r="M148" i="7" s="1"/>
  <c r="K147" i="7"/>
  <c r="J147" i="7"/>
  <c r="M147" i="7" s="1"/>
  <c r="K146" i="7"/>
  <c r="J146" i="7"/>
  <c r="M146" i="7" s="1"/>
  <c r="K145" i="7"/>
  <c r="J145" i="7"/>
  <c r="M145" i="7" s="1"/>
  <c r="K144" i="7"/>
  <c r="J144" i="7"/>
  <c r="M144" i="7" s="1"/>
  <c r="K143" i="7"/>
  <c r="J143" i="7"/>
  <c r="M143" i="7" s="1"/>
  <c r="K142" i="7"/>
  <c r="J142" i="7"/>
  <c r="M142" i="7" s="1"/>
  <c r="K141" i="7"/>
  <c r="J141" i="7"/>
  <c r="M141" i="7" s="1"/>
  <c r="K140" i="7"/>
  <c r="J140" i="7"/>
  <c r="M140" i="7" s="1"/>
  <c r="K139" i="7"/>
  <c r="J139" i="7"/>
  <c r="M139" i="7" s="1"/>
  <c r="K138" i="7"/>
  <c r="J138" i="7"/>
  <c r="M138" i="7" s="1"/>
  <c r="K137" i="7"/>
  <c r="J137" i="7"/>
  <c r="M137" i="7" s="1"/>
  <c r="K136" i="7"/>
  <c r="J136" i="7"/>
  <c r="M136" i="7" s="1"/>
  <c r="K135" i="7"/>
  <c r="J135" i="7"/>
  <c r="M135" i="7" s="1"/>
  <c r="K134" i="7"/>
  <c r="J134" i="7"/>
  <c r="M134" i="7" s="1"/>
  <c r="K133" i="7"/>
  <c r="J133" i="7"/>
  <c r="M133" i="7" s="1"/>
  <c r="K132" i="7"/>
  <c r="J132" i="7"/>
  <c r="M132" i="7" s="1"/>
  <c r="K131" i="7"/>
  <c r="J131" i="7"/>
  <c r="M131" i="7" s="1"/>
  <c r="K130" i="7"/>
  <c r="J130" i="7"/>
  <c r="M130" i="7" s="1"/>
  <c r="K129" i="7"/>
  <c r="J129" i="7"/>
  <c r="M129" i="7" s="1"/>
  <c r="K128" i="7"/>
  <c r="J128" i="7"/>
  <c r="M128" i="7" s="1"/>
  <c r="K127" i="7"/>
  <c r="J127" i="7"/>
  <c r="M127" i="7" s="1"/>
  <c r="K126" i="7"/>
  <c r="J126" i="7"/>
  <c r="M126" i="7" s="1"/>
  <c r="K125" i="7"/>
  <c r="J125" i="7"/>
  <c r="M125" i="7" s="1"/>
  <c r="K124" i="7"/>
  <c r="J124" i="7"/>
  <c r="M124" i="7" s="1"/>
  <c r="K123" i="7"/>
  <c r="J123" i="7"/>
  <c r="M123" i="7" s="1"/>
  <c r="K122" i="7"/>
  <c r="J122" i="7"/>
  <c r="M122" i="7" s="1"/>
  <c r="K121" i="7"/>
  <c r="J121" i="7"/>
  <c r="M121" i="7" s="1"/>
  <c r="K120" i="7"/>
  <c r="J120" i="7"/>
  <c r="M120" i="7" s="1"/>
  <c r="K119" i="7"/>
  <c r="J119" i="7"/>
  <c r="M119" i="7" s="1"/>
  <c r="K118" i="7"/>
  <c r="J118" i="7"/>
  <c r="M118" i="7" s="1"/>
  <c r="K117" i="7"/>
  <c r="J117" i="7"/>
  <c r="M117" i="7" s="1"/>
  <c r="K116" i="7"/>
  <c r="J116" i="7"/>
  <c r="M116" i="7" s="1"/>
  <c r="K115" i="7"/>
  <c r="J115" i="7"/>
  <c r="M115" i="7" s="1"/>
  <c r="K114" i="7"/>
  <c r="J114" i="7"/>
  <c r="M114" i="7" s="1"/>
  <c r="K113" i="7"/>
  <c r="J113" i="7"/>
  <c r="M113" i="7" s="1"/>
  <c r="K112" i="7"/>
  <c r="J112" i="7"/>
  <c r="M112" i="7" s="1"/>
  <c r="K111" i="7"/>
  <c r="J111" i="7"/>
  <c r="M111" i="7" s="1"/>
  <c r="K110" i="7"/>
  <c r="J110" i="7"/>
  <c r="M110" i="7" s="1"/>
  <c r="K109" i="7"/>
  <c r="J109" i="7"/>
  <c r="M109" i="7" s="1"/>
  <c r="K108" i="7"/>
  <c r="J108" i="7"/>
  <c r="M108" i="7" s="1"/>
  <c r="K107" i="7"/>
  <c r="J107" i="7"/>
  <c r="M107" i="7" s="1"/>
  <c r="K106" i="7"/>
  <c r="J106" i="7"/>
  <c r="M106" i="7" s="1"/>
  <c r="K105" i="7"/>
  <c r="J105" i="7"/>
  <c r="M105" i="7" s="1"/>
  <c r="K104" i="7"/>
  <c r="J104" i="7"/>
  <c r="M104" i="7" s="1"/>
  <c r="K103" i="7"/>
  <c r="J103" i="7"/>
  <c r="M103" i="7" s="1"/>
  <c r="K102" i="7"/>
  <c r="J102" i="7"/>
  <c r="M102" i="7" s="1"/>
  <c r="K101" i="7"/>
  <c r="J101" i="7"/>
  <c r="M101" i="7" s="1"/>
  <c r="K100" i="7"/>
  <c r="J100" i="7"/>
  <c r="M100" i="7" s="1"/>
  <c r="K99" i="7"/>
  <c r="J99" i="7"/>
  <c r="M99" i="7" s="1"/>
  <c r="K98" i="7"/>
  <c r="J98" i="7"/>
  <c r="M98" i="7" s="1"/>
  <c r="K97" i="7"/>
  <c r="J97" i="7"/>
  <c r="M97" i="7" s="1"/>
  <c r="K96" i="7"/>
  <c r="J96" i="7"/>
  <c r="M96" i="7" s="1"/>
  <c r="K95" i="7"/>
  <c r="J95" i="7"/>
  <c r="M95" i="7" s="1"/>
  <c r="K94" i="7"/>
  <c r="J94" i="7"/>
  <c r="M94" i="7" s="1"/>
  <c r="K93" i="7"/>
  <c r="J93" i="7"/>
  <c r="M93" i="7" s="1"/>
  <c r="K92" i="7"/>
  <c r="J92" i="7"/>
  <c r="M92" i="7" s="1"/>
  <c r="K91" i="7"/>
  <c r="J91" i="7"/>
  <c r="M91" i="7" s="1"/>
  <c r="K90" i="7"/>
  <c r="J90" i="7"/>
  <c r="M90" i="7" s="1"/>
  <c r="K89" i="7"/>
  <c r="J89" i="7"/>
  <c r="M89" i="7" s="1"/>
  <c r="K88" i="7"/>
  <c r="J88" i="7"/>
  <c r="M88" i="7" s="1"/>
  <c r="K87" i="7"/>
  <c r="J87" i="7"/>
  <c r="M87" i="7" s="1"/>
  <c r="K86" i="7"/>
  <c r="J86" i="7"/>
  <c r="M86" i="7" s="1"/>
  <c r="M85" i="7"/>
  <c r="K85" i="7"/>
  <c r="J85" i="7"/>
  <c r="K84" i="7"/>
  <c r="J84" i="7"/>
  <c r="M84" i="7" s="1"/>
  <c r="K83" i="7"/>
  <c r="J83" i="7"/>
  <c r="M83" i="7" s="1"/>
  <c r="K82" i="7"/>
  <c r="J82" i="7"/>
  <c r="M82" i="7" s="1"/>
  <c r="K81" i="7"/>
  <c r="J81" i="7"/>
  <c r="M81" i="7" s="1"/>
  <c r="K80" i="7"/>
  <c r="J80" i="7"/>
  <c r="M80" i="7" s="1"/>
  <c r="K79" i="7"/>
  <c r="J79" i="7"/>
  <c r="M79" i="7" s="1"/>
  <c r="K78" i="7"/>
  <c r="J78" i="7"/>
  <c r="M78" i="7" s="1"/>
  <c r="K77" i="7"/>
  <c r="J77" i="7"/>
  <c r="M77" i="7" s="1"/>
  <c r="K76" i="7"/>
  <c r="J76" i="7"/>
  <c r="M76" i="7" s="1"/>
  <c r="K75" i="7"/>
  <c r="J75" i="7"/>
  <c r="M75" i="7" s="1"/>
  <c r="K74" i="7"/>
  <c r="J74" i="7"/>
  <c r="M74" i="7" s="1"/>
  <c r="K73" i="7"/>
  <c r="J73" i="7"/>
  <c r="M73" i="7" s="1"/>
  <c r="K72" i="7"/>
  <c r="J72" i="7"/>
  <c r="M72" i="7" s="1"/>
  <c r="K71" i="7"/>
  <c r="J71" i="7"/>
  <c r="M71" i="7" s="1"/>
  <c r="K70" i="7"/>
  <c r="J70" i="7"/>
  <c r="M70" i="7" s="1"/>
  <c r="K69" i="7"/>
  <c r="J69" i="7"/>
  <c r="M69" i="7" s="1"/>
  <c r="K68" i="7"/>
  <c r="J68" i="7"/>
  <c r="M68" i="7" s="1"/>
  <c r="M67" i="7"/>
  <c r="K67" i="7"/>
  <c r="J67" i="7"/>
  <c r="K66" i="7"/>
  <c r="J66" i="7"/>
  <c r="M66" i="7" s="1"/>
  <c r="K65" i="7"/>
  <c r="J65" i="7"/>
  <c r="M65" i="7" s="1"/>
  <c r="K64" i="7"/>
  <c r="J64" i="7"/>
  <c r="M64" i="7" s="1"/>
  <c r="K63" i="7"/>
  <c r="J63" i="7"/>
  <c r="M63" i="7" s="1"/>
  <c r="K62" i="7"/>
  <c r="J62" i="7"/>
  <c r="M62" i="7" s="1"/>
  <c r="K61" i="7"/>
  <c r="J61" i="7"/>
  <c r="M61" i="7" s="1"/>
  <c r="K60" i="7"/>
  <c r="J60" i="7"/>
  <c r="M60" i="7" s="1"/>
  <c r="K59" i="7"/>
  <c r="J59" i="7"/>
  <c r="M59" i="7" s="1"/>
  <c r="K58" i="7"/>
  <c r="J58" i="7"/>
  <c r="M58" i="7" s="1"/>
  <c r="L58" i="7" s="1"/>
  <c r="K57" i="7"/>
  <c r="J57" i="7"/>
  <c r="M57" i="7" s="1"/>
  <c r="K56" i="7"/>
  <c r="J56" i="7"/>
  <c r="M56" i="7" s="1"/>
  <c r="K55" i="7"/>
  <c r="J55" i="7"/>
  <c r="M55" i="7" s="1"/>
  <c r="K54" i="7"/>
  <c r="J54" i="7"/>
  <c r="M54" i="7" s="1"/>
  <c r="K53" i="7"/>
  <c r="J53" i="7"/>
  <c r="M53" i="7" s="1"/>
  <c r="K52" i="7"/>
  <c r="J52" i="7"/>
  <c r="M52" i="7" s="1"/>
  <c r="L52" i="7" s="1"/>
  <c r="K51" i="7"/>
  <c r="J51" i="7"/>
  <c r="M51" i="7" s="1"/>
  <c r="K50" i="7"/>
  <c r="J50" i="7"/>
  <c r="M50" i="7" s="1"/>
  <c r="K49" i="7"/>
  <c r="J49" i="7"/>
  <c r="M49" i="7" s="1"/>
  <c r="K48" i="7"/>
  <c r="J48" i="7"/>
  <c r="M48" i="7" s="1"/>
  <c r="K47" i="7"/>
  <c r="J47" i="7"/>
  <c r="M47" i="7" s="1"/>
  <c r="K46" i="7"/>
  <c r="J46" i="7"/>
  <c r="M46" i="7" s="1"/>
  <c r="K45" i="7"/>
  <c r="J45" i="7"/>
  <c r="M45" i="7" s="1"/>
  <c r="K44" i="7"/>
  <c r="J44" i="7"/>
  <c r="M44" i="7" s="1"/>
  <c r="K43" i="7"/>
  <c r="J43" i="7"/>
  <c r="M43" i="7" s="1"/>
  <c r="K42" i="7"/>
  <c r="J42" i="7"/>
  <c r="M42" i="7" s="1"/>
  <c r="K41" i="7"/>
  <c r="J41" i="7"/>
  <c r="M41" i="7" s="1"/>
  <c r="K40" i="7"/>
  <c r="J40" i="7"/>
  <c r="M40" i="7" s="1"/>
  <c r="K39" i="7"/>
  <c r="J39" i="7"/>
  <c r="M39" i="7" s="1"/>
  <c r="K38" i="7"/>
  <c r="J38" i="7"/>
  <c r="M38" i="7" s="1"/>
  <c r="K37" i="7"/>
  <c r="J37" i="7"/>
  <c r="M37" i="7" s="1"/>
  <c r="K36" i="7"/>
  <c r="J36" i="7"/>
  <c r="M36" i="7" s="1"/>
  <c r="K35" i="7"/>
  <c r="J35" i="7"/>
  <c r="M35" i="7" s="1"/>
  <c r="K34" i="7"/>
  <c r="J34" i="7"/>
  <c r="M34" i="7" s="1"/>
  <c r="K33" i="7"/>
  <c r="J33" i="7"/>
  <c r="M33" i="7" s="1"/>
  <c r="K32" i="7"/>
  <c r="J32" i="7"/>
  <c r="M32" i="7" s="1"/>
  <c r="K31" i="7"/>
  <c r="J31" i="7"/>
  <c r="M31" i="7" s="1"/>
  <c r="K30" i="7"/>
  <c r="J30" i="7"/>
  <c r="M30" i="7" s="1"/>
  <c r="K29" i="7"/>
  <c r="J29" i="7"/>
  <c r="M29" i="7" s="1"/>
  <c r="K28" i="7"/>
  <c r="J28" i="7"/>
  <c r="M28" i="7" s="1"/>
  <c r="K27" i="7"/>
  <c r="J27" i="7"/>
  <c r="M27" i="7" s="1"/>
  <c r="K26" i="7"/>
  <c r="J26" i="7"/>
  <c r="M26" i="7" s="1"/>
  <c r="K25" i="7"/>
  <c r="J25" i="7"/>
  <c r="M25" i="7" s="1"/>
  <c r="K24" i="7"/>
  <c r="J24" i="7"/>
  <c r="M24" i="7" s="1"/>
  <c r="K23" i="7"/>
  <c r="J23" i="7"/>
  <c r="M23" i="7" s="1"/>
  <c r="K22" i="7"/>
  <c r="J22" i="7"/>
  <c r="M22" i="7" s="1"/>
  <c r="K21" i="7"/>
  <c r="J21" i="7"/>
  <c r="M21" i="7" s="1"/>
  <c r="K20" i="7"/>
  <c r="J20" i="7"/>
  <c r="M20" i="7" s="1"/>
  <c r="K19" i="7"/>
  <c r="J19" i="7"/>
  <c r="M19" i="7" s="1"/>
  <c r="K18" i="7"/>
  <c r="J18" i="7"/>
  <c r="M18" i="7" s="1"/>
  <c r="K17" i="7"/>
  <c r="J17" i="7"/>
  <c r="M17" i="7" s="1"/>
  <c r="K16" i="7"/>
  <c r="J16" i="7"/>
  <c r="M16" i="7" s="1"/>
  <c r="K15" i="7"/>
  <c r="J15" i="7"/>
  <c r="M15" i="7" s="1"/>
  <c r="K14" i="7"/>
  <c r="J14" i="7"/>
  <c r="M14" i="7" s="1"/>
  <c r="S13" i="7"/>
  <c r="K13" i="7"/>
  <c r="J13" i="7"/>
  <c r="M13" i="7" s="1"/>
  <c r="K12" i="7"/>
  <c r="J12" i="7"/>
  <c r="M12" i="7" s="1"/>
  <c r="K11" i="7"/>
  <c r="J11" i="7"/>
  <c r="M11" i="7" s="1"/>
  <c r="S10" i="7"/>
  <c r="K10" i="7"/>
  <c r="J10" i="7"/>
  <c r="M10" i="7" s="1"/>
  <c r="S9" i="7"/>
  <c r="K9" i="7"/>
  <c r="J9" i="7"/>
  <c r="M9" i="7" s="1"/>
  <c r="S8" i="7"/>
  <c r="K8" i="7"/>
  <c r="J8" i="7"/>
  <c r="M8" i="7" s="1"/>
  <c r="S7" i="7"/>
  <c r="K7" i="7"/>
  <c r="J7" i="7"/>
  <c r="M7" i="7" s="1"/>
  <c r="K6" i="7"/>
  <c r="J6" i="7"/>
  <c r="M6" i="7" s="1"/>
  <c r="K5" i="7"/>
  <c r="J5" i="7"/>
  <c r="M5" i="7" s="1"/>
  <c r="U4" i="7"/>
  <c r="K4" i="7"/>
  <c r="J4" i="7"/>
  <c r="M4" i="7" s="1"/>
  <c r="U3" i="7"/>
  <c r="W3" i="7" s="1"/>
  <c r="K3" i="7"/>
  <c r="J3" i="7"/>
  <c r="M3" i="7" s="1"/>
  <c r="U2" i="7"/>
  <c r="S2" i="7"/>
  <c r="K2" i="7"/>
  <c r="J2" i="7"/>
  <c r="M2" i="7" s="1"/>
  <c r="W4" i="5"/>
  <c r="W3" i="5"/>
  <c r="W2" i="5"/>
  <c r="L1621" i="5"/>
  <c r="L231" i="5"/>
  <c r="L220" i="5"/>
  <c r="L159" i="5"/>
  <c r="L148" i="5"/>
  <c r="M10" i="5"/>
  <c r="M11" i="5"/>
  <c r="M36" i="5"/>
  <c r="M67" i="5"/>
  <c r="M70" i="5"/>
  <c r="M95" i="5"/>
  <c r="M96" i="5"/>
  <c r="M127" i="5"/>
  <c r="M154" i="5"/>
  <c r="M155" i="5"/>
  <c r="M178" i="5"/>
  <c r="M199" i="5"/>
  <c r="M216" i="5"/>
  <c r="M218" i="5"/>
  <c r="M238" i="5"/>
  <c r="M254" i="5"/>
  <c r="M274" i="5"/>
  <c r="M286" i="5"/>
  <c r="M287" i="5"/>
  <c r="M298" i="5"/>
  <c r="M299" i="5"/>
  <c r="M310" i="5"/>
  <c r="M311" i="5"/>
  <c r="M322" i="5"/>
  <c r="M323" i="5"/>
  <c r="M334" i="5"/>
  <c r="M335" i="5"/>
  <c r="M346" i="5"/>
  <c r="M347" i="5"/>
  <c r="M358" i="5"/>
  <c r="M359" i="5"/>
  <c r="M370" i="5"/>
  <c r="M371" i="5"/>
  <c r="M382" i="5"/>
  <c r="M383" i="5"/>
  <c r="M394" i="5"/>
  <c r="M395" i="5"/>
  <c r="M406" i="5"/>
  <c r="M407" i="5"/>
  <c r="M418" i="5"/>
  <c r="M419" i="5"/>
  <c r="M430" i="5"/>
  <c r="M431" i="5"/>
  <c r="M442" i="5"/>
  <c r="M443" i="5"/>
  <c r="M454" i="5"/>
  <c r="M455" i="5"/>
  <c r="M466" i="5"/>
  <c r="M467" i="5"/>
  <c r="M478" i="5"/>
  <c r="M479" i="5"/>
  <c r="M490" i="5"/>
  <c r="M491" i="5"/>
  <c r="M502" i="5"/>
  <c r="M503" i="5"/>
  <c r="M514" i="5"/>
  <c r="M515" i="5"/>
  <c r="M526" i="5"/>
  <c r="M527" i="5"/>
  <c r="M538" i="5"/>
  <c r="M539" i="5"/>
  <c r="M550" i="5"/>
  <c r="M551" i="5"/>
  <c r="M562" i="5"/>
  <c r="M563" i="5"/>
  <c r="M574" i="5"/>
  <c r="M575" i="5"/>
  <c r="M586" i="5"/>
  <c r="M587" i="5"/>
  <c r="M598" i="5"/>
  <c r="M599" i="5"/>
  <c r="M610" i="5"/>
  <c r="M611" i="5"/>
  <c r="M622" i="5"/>
  <c r="M623" i="5"/>
  <c r="M634" i="5"/>
  <c r="M635" i="5"/>
  <c r="M646" i="5"/>
  <c r="M647" i="5"/>
  <c r="M658" i="5"/>
  <c r="M659" i="5"/>
  <c r="M670" i="5"/>
  <c r="M671" i="5"/>
  <c r="M682" i="5"/>
  <c r="M683" i="5"/>
  <c r="M694" i="5"/>
  <c r="M695" i="5"/>
  <c r="M706" i="5"/>
  <c r="M707" i="5"/>
  <c r="M718" i="5"/>
  <c r="M719" i="5"/>
  <c r="M730" i="5"/>
  <c r="M731" i="5"/>
  <c r="M742" i="5"/>
  <c r="M743" i="5"/>
  <c r="M754" i="5"/>
  <c r="M755" i="5"/>
  <c r="M766" i="5"/>
  <c r="M767" i="5"/>
  <c r="M778" i="5"/>
  <c r="M779" i="5"/>
  <c r="M790" i="5"/>
  <c r="M791" i="5"/>
  <c r="M802" i="5"/>
  <c r="M803" i="5"/>
  <c r="M814" i="5"/>
  <c r="M815" i="5"/>
  <c r="M826" i="5"/>
  <c r="M827" i="5"/>
  <c r="M838" i="5"/>
  <c r="M839" i="5"/>
  <c r="M850" i="5"/>
  <c r="M851" i="5"/>
  <c r="M862" i="5"/>
  <c r="M863" i="5"/>
  <c r="M874" i="5"/>
  <c r="M875" i="5"/>
  <c r="M886" i="5"/>
  <c r="M887" i="5"/>
  <c r="M898" i="5"/>
  <c r="M899" i="5"/>
  <c r="M910" i="5"/>
  <c r="M911" i="5"/>
  <c r="M922" i="5"/>
  <c r="M923" i="5"/>
  <c r="M934" i="5"/>
  <c r="M935" i="5"/>
  <c r="M946" i="5"/>
  <c r="M947" i="5"/>
  <c r="M958" i="5"/>
  <c r="M959" i="5"/>
  <c r="M970" i="5"/>
  <c r="M971" i="5"/>
  <c r="M982" i="5"/>
  <c r="M983" i="5"/>
  <c r="M994" i="5"/>
  <c r="M995" i="5"/>
  <c r="M1006" i="5"/>
  <c r="M1007" i="5"/>
  <c r="M1018" i="5"/>
  <c r="M1019" i="5"/>
  <c r="M1030" i="5"/>
  <c r="M1031" i="5"/>
  <c r="M1042" i="5"/>
  <c r="M1043" i="5"/>
  <c r="M1054" i="5"/>
  <c r="M1055" i="5"/>
  <c r="M1066" i="5"/>
  <c r="M1067" i="5"/>
  <c r="M1078" i="5"/>
  <c r="M1079" i="5"/>
  <c r="L1079" i="5" s="1"/>
  <c r="M1090" i="5"/>
  <c r="M1091" i="5"/>
  <c r="M1102" i="5"/>
  <c r="M1103" i="5"/>
  <c r="M1114" i="5"/>
  <c r="M1115" i="5"/>
  <c r="M1126" i="5"/>
  <c r="M1127" i="5"/>
  <c r="M1138" i="5"/>
  <c r="M1139" i="5"/>
  <c r="M1150" i="5"/>
  <c r="M1151" i="5"/>
  <c r="M1162" i="5"/>
  <c r="M1163" i="5"/>
  <c r="M1174" i="5"/>
  <c r="M1175" i="5"/>
  <c r="M1186" i="5"/>
  <c r="M1187" i="5"/>
  <c r="M1198" i="5"/>
  <c r="M1199" i="5"/>
  <c r="M1210" i="5"/>
  <c r="M1211" i="5"/>
  <c r="M1222" i="5"/>
  <c r="M1223" i="5"/>
  <c r="M1234" i="5"/>
  <c r="M1235" i="5"/>
  <c r="M1246" i="5"/>
  <c r="M1247" i="5"/>
  <c r="M1258" i="5"/>
  <c r="M1259" i="5"/>
  <c r="M1270" i="5"/>
  <c r="M1271" i="5"/>
  <c r="M1282" i="5"/>
  <c r="M1283" i="5"/>
  <c r="M1294" i="5"/>
  <c r="M1295" i="5"/>
  <c r="M1306" i="5"/>
  <c r="M1307" i="5"/>
  <c r="M1318" i="5"/>
  <c r="M1319" i="5"/>
  <c r="M1330" i="5"/>
  <c r="M1331" i="5"/>
  <c r="M1342" i="5"/>
  <c r="M1343" i="5"/>
  <c r="M1354" i="5"/>
  <c r="M1355" i="5"/>
  <c r="M1366" i="5"/>
  <c r="M1367" i="5"/>
  <c r="M1378" i="5"/>
  <c r="M1379" i="5"/>
  <c r="M1390" i="5"/>
  <c r="M1391" i="5"/>
  <c r="M1402" i="5"/>
  <c r="M1403" i="5"/>
  <c r="M1414" i="5"/>
  <c r="M1415" i="5"/>
  <c r="M1426" i="5"/>
  <c r="M1427" i="5"/>
  <c r="M1438" i="5"/>
  <c r="M1439" i="5"/>
  <c r="M1450" i="5"/>
  <c r="M1451" i="5"/>
  <c r="M1462" i="5"/>
  <c r="M1463" i="5"/>
  <c r="M1474" i="5"/>
  <c r="M1475" i="5"/>
  <c r="M1486" i="5"/>
  <c r="M1487" i="5"/>
  <c r="M1498" i="5"/>
  <c r="M1499" i="5"/>
  <c r="M1510" i="5"/>
  <c r="M1511" i="5"/>
  <c r="M1522" i="5"/>
  <c r="M1523" i="5"/>
  <c r="M1534" i="5"/>
  <c r="M1535" i="5"/>
  <c r="M1546" i="5"/>
  <c r="M1547" i="5"/>
  <c r="M1558" i="5"/>
  <c r="M1559" i="5"/>
  <c r="M1570" i="5"/>
  <c r="M1571" i="5"/>
  <c r="M1582" i="5"/>
  <c r="M1583" i="5"/>
  <c r="M1594" i="5"/>
  <c r="M1595" i="5"/>
  <c r="M1606" i="5"/>
  <c r="M1607" i="5"/>
  <c r="M1618" i="5"/>
  <c r="M1619" i="5"/>
  <c r="M1630" i="5"/>
  <c r="M1631" i="5"/>
  <c r="M1642" i="5"/>
  <c r="M1643" i="5"/>
  <c r="M1654" i="5"/>
  <c r="M1655" i="5"/>
  <c r="M1666" i="5"/>
  <c r="M1667" i="5"/>
  <c r="M1678" i="5"/>
  <c r="M1679" i="5"/>
  <c r="M1690" i="5"/>
  <c r="M1691" i="5"/>
  <c r="M1702" i="5"/>
  <c r="M1703" i="5"/>
  <c r="M1714" i="5"/>
  <c r="M1715" i="5"/>
  <c r="M1726" i="5"/>
  <c r="M1727" i="5"/>
  <c r="M1738" i="5"/>
  <c r="M1739" i="5"/>
  <c r="M1750" i="5"/>
  <c r="M1751" i="5"/>
  <c r="M1762" i="5"/>
  <c r="M1763" i="5"/>
  <c r="M1774" i="5"/>
  <c r="M1775" i="5"/>
  <c r="M1786" i="5"/>
  <c r="M1787" i="5"/>
  <c r="M1798" i="5"/>
  <c r="M1799" i="5"/>
  <c r="M1810" i="5"/>
  <c r="M1811" i="5"/>
  <c r="M1822" i="5"/>
  <c r="M1823" i="5"/>
  <c r="M1834" i="5"/>
  <c r="M1835" i="5"/>
  <c r="M1846" i="5"/>
  <c r="M1847" i="5"/>
  <c r="M1858" i="5"/>
  <c r="M1859" i="5"/>
  <c r="M1870" i="5"/>
  <c r="M1871" i="5"/>
  <c r="M1882" i="5"/>
  <c r="M1883" i="5"/>
  <c r="M1894" i="5"/>
  <c r="M1895" i="5"/>
  <c r="M1906" i="5"/>
  <c r="M1907" i="5"/>
  <c r="M1918" i="5"/>
  <c r="M1919" i="5"/>
  <c r="U4" i="5"/>
  <c r="U3" i="5"/>
  <c r="U2" i="5"/>
  <c r="K1929" i="5"/>
  <c r="K1928" i="5"/>
  <c r="K1927" i="5"/>
  <c r="K1926" i="5"/>
  <c r="K1925" i="5"/>
  <c r="K1924" i="5"/>
  <c r="K1923" i="5"/>
  <c r="K1922" i="5"/>
  <c r="K1921" i="5"/>
  <c r="K1920" i="5"/>
  <c r="K1919" i="5"/>
  <c r="K1918" i="5"/>
  <c r="K1917" i="5"/>
  <c r="K1916" i="5"/>
  <c r="K1915" i="5"/>
  <c r="K1914" i="5"/>
  <c r="K1913" i="5"/>
  <c r="K1912" i="5"/>
  <c r="K1911" i="5"/>
  <c r="K1910" i="5"/>
  <c r="K1909" i="5"/>
  <c r="K1908" i="5"/>
  <c r="K1907" i="5"/>
  <c r="K1906" i="5"/>
  <c r="K1905" i="5"/>
  <c r="K1904" i="5"/>
  <c r="K1903" i="5"/>
  <c r="K1902" i="5"/>
  <c r="K1901" i="5"/>
  <c r="K1900" i="5"/>
  <c r="K1899" i="5"/>
  <c r="K1898" i="5"/>
  <c r="K1897" i="5"/>
  <c r="K1896" i="5"/>
  <c r="K1895" i="5"/>
  <c r="K1894" i="5"/>
  <c r="K1893" i="5"/>
  <c r="K1892" i="5"/>
  <c r="K1891" i="5"/>
  <c r="K1890" i="5"/>
  <c r="K1889" i="5"/>
  <c r="K1888" i="5"/>
  <c r="K1887" i="5"/>
  <c r="K1886" i="5"/>
  <c r="K1885" i="5"/>
  <c r="K1884" i="5"/>
  <c r="K1883" i="5"/>
  <c r="K1882" i="5"/>
  <c r="K1881" i="5"/>
  <c r="K1880" i="5"/>
  <c r="K1879" i="5"/>
  <c r="K1878" i="5"/>
  <c r="K1877" i="5"/>
  <c r="K1876" i="5"/>
  <c r="K1875" i="5"/>
  <c r="K1874" i="5"/>
  <c r="K1873" i="5"/>
  <c r="K1872" i="5"/>
  <c r="K1871" i="5"/>
  <c r="K1870" i="5"/>
  <c r="K1869" i="5"/>
  <c r="K1868" i="5"/>
  <c r="K1867" i="5"/>
  <c r="K1866" i="5"/>
  <c r="K1865" i="5"/>
  <c r="K1864" i="5"/>
  <c r="K1863" i="5"/>
  <c r="K1862" i="5"/>
  <c r="K1861" i="5"/>
  <c r="K1860" i="5"/>
  <c r="K1859" i="5"/>
  <c r="K1858" i="5"/>
  <c r="K1857" i="5"/>
  <c r="K1856" i="5"/>
  <c r="K1855" i="5"/>
  <c r="K1854" i="5"/>
  <c r="K1853" i="5"/>
  <c r="K1852" i="5"/>
  <c r="K1851" i="5"/>
  <c r="K1850" i="5"/>
  <c r="K1849" i="5"/>
  <c r="K1848" i="5"/>
  <c r="K1847" i="5"/>
  <c r="K1846" i="5"/>
  <c r="K1845" i="5"/>
  <c r="K1844" i="5"/>
  <c r="K1843" i="5"/>
  <c r="K1842" i="5"/>
  <c r="K1841" i="5"/>
  <c r="K1840" i="5"/>
  <c r="K1839" i="5"/>
  <c r="K1838" i="5"/>
  <c r="K1837" i="5"/>
  <c r="K1836" i="5"/>
  <c r="K1835" i="5"/>
  <c r="K1834" i="5"/>
  <c r="K1833" i="5"/>
  <c r="K1832" i="5"/>
  <c r="K1831" i="5"/>
  <c r="K1830" i="5"/>
  <c r="K1829" i="5"/>
  <c r="K1828" i="5"/>
  <c r="K1827" i="5"/>
  <c r="K1826" i="5"/>
  <c r="K1825" i="5"/>
  <c r="K1824" i="5"/>
  <c r="K1823" i="5"/>
  <c r="K1822" i="5"/>
  <c r="K1821" i="5"/>
  <c r="K1820" i="5"/>
  <c r="K1819" i="5"/>
  <c r="K1818" i="5"/>
  <c r="K1817" i="5"/>
  <c r="K1816" i="5"/>
  <c r="K1815" i="5"/>
  <c r="K1814" i="5"/>
  <c r="K1813" i="5"/>
  <c r="K1812" i="5"/>
  <c r="K1811" i="5"/>
  <c r="K1810" i="5"/>
  <c r="K1809" i="5"/>
  <c r="K1808" i="5"/>
  <c r="K1807" i="5"/>
  <c r="K1806" i="5"/>
  <c r="K1805" i="5"/>
  <c r="K1804" i="5"/>
  <c r="K1803" i="5"/>
  <c r="K1802" i="5"/>
  <c r="K1801" i="5"/>
  <c r="K1800" i="5"/>
  <c r="K1799" i="5"/>
  <c r="K1798" i="5"/>
  <c r="K1797" i="5"/>
  <c r="K1796" i="5"/>
  <c r="K1795" i="5"/>
  <c r="K1794" i="5"/>
  <c r="K1793" i="5"/>
  <c r="K1792" i="5"/>
  <c r="K1791" i="5"/>
  <c r="K1790" i="5"/>
  <c r="K1789" i="5"/>
  <c r="K1788" i="5"/>
  <c r="K1787" i="5"/>
  <c r="K1786" i="5"/>
  <c r="K1785" i="5"/>
  <c r="K1784" i="5"/>
  <c r="K1783" i="5"/>
  <c r="K1782" i="5"/>
  <c r="K1781" i="5"/>
  <c r="K1780" i="5"/>
  <c r="K1779" i="5"/>
  <c r="K1778" i="5"/>
  <c r="K1777" i="5"/>
  <c r="K1776" i="5"/>
  <c r="K1775" i="5"/>
  <c r="K1774" i="5"/>
  <c r="K1773" i="5"/>
  <c r="K1772" i="5"/>
  <c r="K1771" i="5"/>
  <c r="K1770" i="5"/>
  <c r="K1769" i="5"/>
  <c r="K1768" i="5"/>
  <c r="K1767" i="5"/>
  <c r="K1766" i="5"/>
  <c r="K1765" i="5"/>
  <c r="K1764" i="5"/>
  <c r="K1763" i="5"/>
  <c r="K1762" i="5"/>
  <c r="K1761" i="5"/>
  <c r="K1760" i="5"/>
  <c r="K1759" i="5"/>
  <c r="K1758" i="5"/>
  <c r="K1757" i="5"/>
  <c r="K1756" i="5"/>
  <c r="K1755" i="5"/>
  <c r="K1754" i="5"/>
  <c r="K1753" i="5"/>
  <c r="K1752" i="5"/>
  <c r="K1751" i="5"/>
  <c r="K1750" i="5"/>
  <c r="K1749" i="5"/>
  <c r="K1748" i="5"/>
  <c r="K1747" i="5"/>
  <c r="K1746" i="5"/>
  <c r="K1745" i="5"/>
  <c r="K1744" i="5"/>
  <c r="K1743" i="5"/>
  <c r="K1742" i="5"/>
  <c r="K1741" i="5"/>
  <c r="K1740" i="5"/>
  <c r="K1739" i="5"/>
  <c r="K1738" i="5"/>
  <c r="K1737" i="5"/>
  <c r="K1736" i="5"/>
  <c r="K1735" i="5"/>
  <c r="K1734" i="5"/>
  <c r="K1733" i="5"/>
  <c r="K1732" i="5"/>
  <c r="K1731" i="5"/>
  <c r="K1730" i="5"/>
  <c r="K1729" i="5"/>
  <c r="K1728" i="5"/>
  <c r="K1727" i="5"/>
  <c r="K1726" i="5"/>
  <c r="K1725" i="5"/>
  <c r="K1724" i="5"/>
  <c r="K1723" i="5"/>
  <c r="K1722" i="5"/>
  <c r="K1721" i="5"/>
  <c r="K1720" i="5"/>
  <c r="K1719" i="5"/>
  <c r="K1718" i="5"/>
  <c r="K1717" i="5"/>
  <c r="K1716" i="5"/>
  <c r="K1715" i="5"/>
  <c r="K1714" i="5"/>
  <c r="K1713" i="5"/>
  <c r="K1712" i="5"/>
  <c r="K1711" i="5"/>
  <c r="K1710" i="5"/>
  <c r="K1709" i="5"/>
  <c r="K1708" i="5"/>
  <c r="K1707" i="5"/>
  <c r="K1706" i="5"/>
  <c r="K1705" i="5"/>
  <c r="K1704" i="5"/>
  <c r="K1703" i="5"/>
  <c r="K1702" i="5"/>
  <c r="K1701" i="5"/>
  <c r="K1700" i="5"/>
  <c r="K1699" i="5"/>
  <c r="K1698" i="5"/>
  <c r="K1697" i="5"/>
  <c r="K1696" i="5"/>
  <c r="K1695" i="5"/>
  <c r="K1694" i="5"/>
  <c r="K1693" i="5"/>
  <c r="K1692" i="5"/>
  <c r="K1691" i="5"/>
  <c r="K1690" i="5"/>
  <c r="K1689" i="5"/>
  <c r="K1688" i="5"/>
  <c r="K1687" i="5"/>
  <c r="K1686" i="5"/>
  <c r="K1685" i="5"/>
  <c r="K1684" i="5"/>
  <c r="K1683" i="5"/>
  <c r="K1682" i="5"/>
  <c r="K1681" i="5"/>
  <c r="K1680" i="5"/>
  <c r="K1679" i="5"/>
  <c r="K1678" i="5"/>
  <c r="K1677" i="5"/>
  <c r="K1676" i="5"/>
  <c r="K1675" i="5"/>
  <c r="K1674" i="5"/>
  <c r="K1673" i="5"/>
  <c r="K1672" i="5"/>
  <c r="K1671" i="5"/>
  <c r="K1670" i="5"/>
  <c r="K1669" i="5"/>
  <c r="K1668" i="5"/>
  <c r="K1667" i="5"/>
  <c r="K1666" i="5"/>
  <c r="K1665" i="5"/>
  <c r="K1664" i="5"/>
  <c r="K1663" i="5"/>
  <c r="K1662" i="5"/>
  <c r="K1661" i="5"/>
  <c r="K1660" i="5"/>
  <c r="K1659" i="5"/>
  <c r="K1658" i="5"/>
  <c r="K1657" i="5"/>
  <c r="K1656" i="5"/>
  <c r="K1655" i="5"/>
  <c r="K1654" i="5"/>
  <c r="K1653" i="5"/>
  <c r="K1652" i="5"/>
  <c r="K1651" i="5"/>
  <c r="K1650" i="5"/>
  <c r="K1649" i="5"/>
  <c r="K1648" i="5"/>
  <c r="K1647" i="5"/>
  <c r="K1646" i="5"/>
  <c r="K1645" i="5"/>
  <c r="K1644" i="5"/>
  <c r="K1643" i="5"/>
  <c r="K1642" i="5"/>
  <c r="K1641" i="5"/>
  <c r="K1640" i="5"/>
  <c r="K1639" i="5"/>
  <c r="K1638" i="5"/>
  <c r="K1637" i="5"/>
  <c r="K1636" i="5"/>
  <c r="K1635" i="5"/>
  <c r="K1634" i="5"/>
  <c r="K1633" i="5"/>
  <c r="K1632" i="5"/>
  <c r="K1631" i="5"/>
  <c r="K1630" i="5"/>
  <c r="K1629" i="5"/>
  <c r="K1628" i="5"/>
  <c r="K1627" i="5"/>
  <c r="K1626" i="5"/>
  <c r="K1625" i="5"/>
  <c r="K1624" i="5"/>
  <c r="K1623" i="5"/>
  <c r="K1622" i="5"/>
  <c r="K1621" i="5"/>
  <c r="K1620" i="5"/>
  <c r="K1619" i="5"/>
  <c r="K1618" i="5"/>
  <c r="K1617" i="5"/>
  <c r="K1616" i="5"/>
  <c r="K1615" i="5"/>
  <c r="K1614" i="5"/>
  <c r="K1613" i="5"/>
  <c r="K1612" i="5"/>
  <c r="K1611" i="5"/>
  <c r="K1610" i="5"/>
  <c r="K1609" i="5"/>
  <c r="K1608" i="5"/>
  <c r="K1607" i="5"/>
  <c r="K1606" i="5"/>
  <c r="K1605" i="5"/>
  <c r="K1604" i="5"/>
  <c r="K1603" i="5"/>
  <c r="K1602" i="5"/>
  <c r="K1601" i="5"/>
  <c r="K1600" i="5"/>
  <c r="K1599" i="5"/>
  <c r="K1598" i="5"/>
  <c r="K1597" i="5"/>
  <c r="K1596" i="5"/>
  <c r="K1595" i="5"/>
  <c r="K1594" i="5"/>
  <c r="K1593" i="5"/>
  <c r="K1592" i="5"/>
  <c r="K1591" i="5"/>
  <c r="K1590" i="5"/>
  <c r="K1589" i="5"/>
  <c r="K1588" i="5"/>
  <c r="K1587" i="5"/>
  <c r="K1586" i="5"/>
  <c r="K1585" i="5"/>
  <c r="K1584" i="5"/>
  <c r="K1583" i="5"/>
  <c r="K1582" i="5"/>
  <c r="K1581" i="5"/>
  <c r="K1580" i="5"/>
  <c r="K1579" i="5"/>
  <c r="K1578" i="5"/>
  <c r="K1577" i="5"/>
  <c r="K1576" i="5"/>
  <c r="K1575" i="5"/>
  <c r="K1574" i="5"/>
  <c r="K1573" i="5"/>
  <c r="K1572" i="5"/>
  <c r="K1571" i="5"/>
  <c r="K1570" i="5"/>
  <c r="K1569" i="5"/>
  <c r="K1568" i="5"/>
  <c r="K1567" i="5"/>
  <c r="K1566" i="5"/>
  <c r="K1565" i="5"/>
  <c r="K1564" i="5"/>
  <c r="K1563" i="5"/>
  <c r="K1562" i="5"/>
  <c r="K1561" i="5"/>
  <c r="K1560" i="5"/>
  <c r="K1559" i="5"/>
  <c r="K1558" i="5"/>
  <c r="K1557" i="5"/>
  <c r="K1556" i="5"/>
  <c r="K1555" i="5"/>
  <c r="K1554" i="5"/>
  <c r="K1553" i="5"/>
  <c r="K1552" i="5"/>
  <c r="K1551" i="5"/>
  <c r="K1550" i="5"/>
  <c r="K1549" i="5"/>
  <c r="K1548" i="5"/>
  <c r="K1547" i="5"/>
  <c r="K1546" i="5"/>
  <c r="K1545" i="5"/>
  <c r="K1544" i="5"/>
  <c r="K1543" i="5"/>
  <c r="K1542" i="5"/>
  <c r="K1541" i="5"/>
  <c r="K1540" i="5"/>
  <c r="K1539" i="5"/>
  <c r="K1538" i="5"/>
  <c r="K1537" i="5"/>
  <c r="K1536" i="5"/>
  <c r="K1535" i="5"/>
  <c r="K1534" i="5"/>
  <c r="K1533" i="5"/>
  <c r="K1532" i="5"/>
  <c r="K1531" i="5"/>
  <c r="K1530" i="5"/>
  <c r="K1529" i="5"/>
  <c r="K1528" i="5"/>
  <c r="K1527" i="5"/>
  <c r="K1526" i="5"/>
  <c r="K1525" i="5"/>
  <c r="K1524" i="5"/>
  <c r="K1523" i="5"/>
  <c r="K1522" i="5"/>
  <c r="K1521" i="5"/>
  <c r="K1520" i="5"/>
  <c r="K1519" i="5"/>
  <c r="K1518" i="5"/>
  <c r="K1517" i="5"/>
  <c r="K1516" i="5"/>
  <c r="K1515" i="5"/>
  <c r="K1514" i="5"/>
  <c r="K1513" i="5"/>
  <c r="K1512" i="5"/>
  <c r="K1511" i="5"/>
  <c r="K1510" i="5"/>
  <c r="K1509" i="5"/>
  <c r="K1508" i="5"/>
  <c r="K1507" i="5"/>
  <c r="K1506" i="5"/>
  <c r="K1505" i="5"/>
  <c r="K1504" i="5"/>
  <c r="K1503" i="5"/>
  <c r="K1502" i="5"/>
  <c r="K1501" i="5"/>
  <c r="K1500" i="5"/>
  <c r="K1499" i="5"/>
  <c r="K1498" i="5"/>
  <c r="K1497" i="5"/>
  <c r="K1496" i="5"/>
  <c r="K1495" i="5"/>
  <c r="K1494" i="5"/>
  <c r="K1493" i="5"/>
  <c r="K1492" i="5"/>
  <c r="K1491" i="5"/>
  <c r="K1490" i="5"/>
  <c r="K1489" i="5"/>
  <c r="K1488" i="5"/>
  <c r="K1487" i="5"/>
  <c r="K1486" i="5"/>
  <c r="K1485" i="5"/>
  <c r="K1484" i="5"/>
  <c r="K1483" i="5"/>
  <c r="K1482" i="5"/>
  <c r="K1481" i="5"/>
  <c r="K1480" i="5"/>
  <c r="K1479" i="5"/>
  <c r="K1478" i="5"/>
  <c r="K1477" i="5"/>
  <c r="K1476" i="5"/>
  <c r="K1475" i="5"/>
  <c r="K1474" i="5"/>
  <c r="K1473" i="5"/>
  <c r="K1472" i="5"/>
  <c r="K1471" i="5"/>
  <c r="K1470" i="5"/>
  <c r="K1469" i="5"/>
  <c r="K1468" i="5"/>
  <c r="K1467" i="5"/>
  <c r="K1466" i="5"/>
  <c r="K1465" i="5"/>
  <c r="K1464" i="5"/>
  <c r="K1463" i="5"/>
  <c r="K1462" i="5"/>
  <c r="K1461" i="5"/>
  <c r="K1460" i="5"/>
  <c r="K1459" i="5"/>
  <c r="K1458" i="5"/>
  <c r="K1457" i="5"/>
  <c r="K1456" i="5"/>
  <c r="K1455" i="5"/>
  <c r="K1454" i="5"/>
  <c r="K1453" i="5"/>
  <c r="K1452" i="5"/>
  <c r="K1451" i="5"/>
  <c r="K1450" i="5"/>
  <c r="K1449" i="5"/>
  <c r="K1448" i="5"/>
  <c r="K1447" i="5"/>
  <c r="K1446" i="5"/>
  <c r="K1445" i="5"/>
  <c r="K1444" i="5"/>
  <c r="K1443" i="5"/>
  <c r="K1442" i="5"/>
  <c r="K1441" i="5"/>
  <c r="K1440" i="5"/>
  <c r="K1439" i="5"/>
  <c r="K1438" i="5"/>
  <c r="K1437" i="5"/>
  <c r="K1436" i="5"/>
  <c r="K1435" i="5"/>
  <c r="K1434" i="5"/>
  <c r="K1433" i="5"/>
  <c r="K1432" i="5"/>
  <c r="K1431" i="5"/>
  <c r="K1430" i="5"/>
  <c r="K1429" i="5"/>
  <c r="K1428" i="5"/>
  <c r="K1427" i="5"/>
  <c r="K1426" i="5"/>
  <c r="K1425" i="5"/>
  <c r="K1424" i="5"/>
  <c r="K1423" i="5"/>
  <c r="K1422" i="5"/>
  <c r="K1421" i="5"/>
  <c r="K1420" i="5"/>
  <c r="K1419" i="5"/>
  <c r="K1418" i="5"/>
  <c r="K1417" i="5"/>
  <c r="K1416" i="5"/>
  <c r="K1415" i="5"/>
  <c r="K1414" i="5"/>
  <c r="K1413" i="5"/>
  <c r="K1412" i="5"/>
  <c r="K1411" i="5"/>
  <c r="K1410" i="5"/>
  <c r="K1409" i="5"/>
  <c r="K1408" i="5"/>
  <c r="K1407" i="5"/>
  <c r="K1406" i="5"/>
  <c r="K1405" i="5"/>
  <c r="K1404" i="5"/>
  <c r="K1403" i="5"/>
  <c r="K1402" i="5"/>
  <c r="K1401" i="5"/>
  <c r="K1400" i="5"/>
  <c r="K1399" i="5"/>
  <c r="K1398" i="5"/>
  <c r="K1397" i="5"/>
  <c r="K1396" i="5"/>
  <c r="K1395" i="5"/>
  <c r="K1394" i="5"/>
  <c r="K1393" i="5"/>
  <c r="K1392" i="5"/>
  <c r="K1391" i="5"/>
  <c r="K1390" i="5"/>
  <c r="K1389" i="5"/>
  <c r="K1388" i="5"/>
  <c r="K1387" i="5"/>
  <c r="K1386" i="5"/>
  <c r="K1385" i="5"/>
  <c r="K1384" i="5"/>
  <c r="K1383" i="5"/>
  <c r="K1382" i="5"/>
  <c r="K1381" i="5"/>
  <c r="K1380" i="5"/>
  <c r="K1379" i="5"/>
  <c r="K1378" i="5"/>
  <c r="K1377" i="5"/>
  <c r="K1376" i="5"/>
  <c r="K1375" i="5"/>
  <c r="K1374" i="5"/>
  <c r="K1373" i="5"/>
  <c r="K1372" i="5"/>
  <c r="K1371" i="5"/>
  <c r="K1370" i="5"/>
  <c r="K1369" i="5"/>
  <c r="K1368" i="5"/>
  <c r="K1367" i="5"/>
  <c r="K1366" i="5"/>
  <c r="K1365" i="5"/>
  <c r="K1364" i="5"/>
  <c r="K1363" i="5"/>
  <c r="K1362" i="5"/>
  <c r="K1361" i="5"/>
  <c r="K1360" i="5"/>
  <c r="K1359" i="5"/>
  <c r="K1358" i="5"/>
  <c r="K1357" i="5"/>
  <c r="K1356" i="5"/>
  <c r="K1355" i="5"/>
  <c r="K1354" i="5"/>
  <c r="K1353" i="5"/>
  <c r="K1352" i="5"/>
  <c r="K1351" i="5"/>
  <c r="K1350" i="5"/>
  <c r="K1349" i="5"/>
  <c r="K1348" i="5"/>
  <c r="K1347" i="5"/>
  <c r="K1346" i="5"/>
  <c r="K1345" i="5"/>
  <c r="K1344" i="5"/>
  <c r="K1343" i="5"/>
  <c r="K1342" i="5"/>
  <c r="K1341" i="5"/>
  <c r="K1340" i="5"/>
  <c r="K1339" i="5"/>
  <c r="K1338" i="5"/>
  <c r="K1337" i="5"/>
  <c r="K1336" i="5"/>
  <c r="K1335" i="5"/>
  <c r="K1334" i="5"/>
  <c r="K1333" i="5"/>
  <c r="K1332" i="5"/>
  <c r="K1331" i="5"/>
  <c r="K1330" i="5"/>
  <c r="K1329" i="5"/>
  <c r="K1328" i="5"/>
  <c r="K1327" i="5"/>
  <c r="K1326" i="5"/>
  <c r="K1325" i="5"/>
  <c r="K1324" i="5"/>
  <c r="K1323" i="5"/>
  <c r="K1322" i="5"/>
  <c r="K1321" i="5"/>
  <c r="K1320" i="5"/>
  <c r="K1319" i="5"/>
  <c r="K1318" i="5"/>
  <c r="K1317" i="5"/>
  <c r="K1316" i="5"/>
  <c r="K1315" i="5"/>
  <c r="K1314" i="5"/>
  <c r="K1313" i="5"/>
  <c r="K1312" i="5"/>
  <c r="K1311" i="5"/>
  <c r="K1310" i="5"/>
  <c r="K1309" i="5"/>
  <c r="K1308" i="5"/>
  <c r="K1307" i="5"/>
  <c r="K1306" i="5"/>
  <c r="K1305" i="5"/>
  <c r="K1304" i="5"/>
  <c r="K1303" i="5"/>
  <c r="K1302" i="5"/>
  <c r="K1301" i="5"/>
  <c r="K1300" i="5"/>
  <c r="K1299" i="5"/>
  <c r="K1298" i="5"/>
  <c r="K1297" i="5"/>
  <c r="K1296" i="5"/>
  <c r="K1295" i="5"/>
  <c r="K1294" i="5"/>
  <c r="K1293" i="5"/>
  <c r="K1292" i="5"/>
  <c r="K1291" i="5"/>
  <c r="K1290" i="5"/>
  <c r="K1289" i="5"/>
  <c r="K1288" i="5"/>
  <c r="K1287" i="5"/>
  <c r="K1286" i="5"/>
  <c r="K1285" i="5"/>
  <c r="K1284" i="5"/>
  <c r="K1283" i="5"/>
  <c r="K1282" i="5"/>
  <c r="K1281" i="5"/>
  <c r="K1280" i="5"/>
  <c r="K1279" i="5"/>
  <c r="K1278" i="5"/>
  <c r="K1277" i="5"/>
  <c r="K1276" i="5"/>
  <c r="K1275" i="5"/>
  <c r="K1274" i="5"/>
  <c r="K1273" i="5"/>
  <c r="K1272" i="5"/>
  <c r="K1271" i="5"/>
  <c r="K1270" i="5"/>
  <c r="K1269" i="5"/>
  <c r="K1268" i="5"/>
  <c r="K1267" i="5"/>
  <c r="K1266" i="5"/>
  <c r="K1265" i="5"/>
  <c r="K1264" i="5"/>
  <c r="K1263" i="5"/>
  <c r="K1262" i="5"/>
  <c r="K1261" i="5"/>
  <c r="K1260" i="5"/>
  <c r="K1259" i="5"/>
  <c r="K1258" i="5"/>
  <c r="K1257" i="5"/>
  <c r="K1256" i="5"/>
  <c r="K1255" i="5"/>
  <c r="K1254" i="5"/>
  <c r="K1253" i="5"/>
  <c r="K1252" i="5"/>
  <c r="K1251" i="5"/>
  <c r="K1250" i="5"/>
  <c r="K1249" i="5"/>
  <c r="K1248" i="5"/>
  <c r="K1247" i="5"/>
  <c r="K1246" i="5"/>
  <c r="K1245" i="5"/>
  <c r="K1244" i="5"/>
  <c r="K1243" i="5"/>
  <c r="K1242" i="5"/>
  <c r="K1241" i="5"/>
  <c r="K1240" i="5"/>
  <c r="K1239" i="5"/>
  <c r="K1238" i="5"/>
  <c r="K1237" i="5"/>
  <c r="K1236" i="5"/>
  <c r="K1235" i="5"/>
  <c r="K1234" i="5"/>
  <c r="K1233" i="5"/>
  <c r="K1232" i="5"/>
  <c r="K1231" i="5"/>
  <c r="K1230" i="5"/>
  <c r="K1229" i="5"/>
  <c r="K1228" i="5"/>
  <c r="K1227" i="5"/>
  <c r="K1226" i="5"/>
  <c r="K1225" i="5"/>
  <c r="K1224" i="5"/>
  <c r="K1223" i="5"/>
  <c r="K1222" i="5"/>
  <c r="K1221" i="5"/>
  <c r="K1220" i="5"/>
  <c r="K1219" i="5"/>
  <c r="K1218" i="5"/>
  <c r="K1217" i="5"/>
  <c r="K1216" i="5"/>
  <c r="K1215" i="5"/>
  <c r="K1214" i="5"/>
  <c r="K1213" i="5"/>
  <c r="K1212" i="5"/>
  <c r="K1211" i="5"/>
  <c r="K1210" i="5"/>
  <c r="K1209" i="5"/>
  <c r="K1208" i="5"/>
  <c r="K1207" i="5"/>
  <c r="K1206" i="5"/>
  <c r="K1205" i="5"/>
  <c r="K1204" i="5"/>
  <c r="K1203" i="5"/>
  <c r="K1202" i="5"/>
  <c r="K1201" i="5"/>
  <c r="K1200" i="5"/>
  <c r="K1199" i="5"/>
  <c r="K1198" i="5"/>
  <c r="K1197" i="5"/>
  <c r="K1196" i="5"/>
  <c r="K1195" i="5"/>
  <c r="K1194" i="5"/>
  <c r="K1193" i="5"/>
  <c r="K1192" i="5"/>
  <c r="K1191" i="5"/>
  <c r="K1190" i="5"/>
  <c r="K1189" i="5"/>
  <c r="K1188" i="5"/>
  <c r="K1187" i="5"/>
  <c r="K1186" i="5"/>
  <c r="K1185" i="5"/>
  <c r="K1184" i="5"/>
  <c r="K1183" i="5"/>
  <c r="K1182" i="5"/>
  <c r="K1181" i="5"/>
  <c r="K1180" i="5"/>
  <c r="K1179" i="5"/>
  <c r="K1178" i="5"/>
  <c r="K1177" i="5"/>
  <c r="K1176" i="5"/>
  <c r="K1175" i="5"/>
  <c r="K1174" i="5"/>
  <c r="K1173" i="5"/>
  <c r="K1172" i="5"/>
  <c r="K1171" i="5"/>
  <c r="K1170" i="5"/>
  <c r="K1169" i="5"/>
  <c r="K1168" i="5"/>
  <c r="K1167" i="5"/>
  <c r="K1166" i="5"/>
  <c r="K1165" i="5"/>
  <c r="K1164" i="5"/>
  <c r="K1163" i="5"/>
  <c r="K1162" i="5"/>
  <c r="K1161" i="5"/>
  <c r="K1160" i="5"/>
  <c r="K1159" i="5"/>
  <c r="K1158" i="5"/>
  <c r="K1157" i="5"/>
  <c r="K1156" i="5"/>
  <c r="K1155" i="5"/>
  <c r="K1154" i="5"/>
  <c r="K1153" i="5"/>
  <c r="K1152" i="5"/>
  <c r="K1151" i="5"/>
  <c r="K1150" i="5"/>
  <c r="K1149" i="5"/>
  <c r="K1148" i="5"/>
  <c r="K1147" i="5"/>
  <c r="K1146" i="5"/>
  <c r="K1145" i="5"/>
  <c r="K1144" i="5"/>
  <c r="K1143" i="5"/>
  <c r="K1142" i="5"/>
  <c r="K1141" i="5"/>
  <c r="K1140" i="5"/>
  <c r="K1139" i="5"/>
  <c r="K1138" i="5"/>
  <c r="K1137" i="5"/>
  <c r="K1136" i="5"/>
  <c r="K1135" i="5"/>
  <c r="K1134" i="5"/>
  <c r="K1133" i="5"/>
  <c r="K1132" i="5"/>
  <c r="K1131" i="5"/>
  <c r="K1130" i="5"/>
  <c r="K1129" i="5"/>
  <c r="K1128" i="5"/>
  <c r="K1127" i="5"/>
  <c r="K1126" i="5"/>
  <c r="K1125" i="5"/>
  <c r="K1124" i="5"/>
  <c r="K1123" i="5"/>
  <c r="K1122" i="5"/>
  <c r="K1121" i="5"/>
  <c r="K1120" i="5"/>
  <c r="K1119" i="5"/>
  <c r="K1118" i="5"/>
  <c r="K1117" i="5"/>
  <c r="K1116" i="5"/>
  <c r="K1115" i="5"/>
  <c r="K1114" i="5"/>
  <c r="K1113" i="5"/>
  <c r="K1112" i="5"/>
  <c r="K1111" i="5"/>
  <c r="K1110" i="5"/>
  <c r="K1109" i="5"/>
  <c r="K1108" i="5"/>
  <c r="K1107" i="5"/>
  <c r="K1106" i="5"/>
  <c r="K1105" i="5"/>
  <c r="K1104" i="5"/>
  <c r="K1103" i="5"/>
  <c r="K1102" i="5"/>
  <c r="K1101" i="5"/>
  <c r="K1100" i="5"/>
  <c r="K1099" i="5"/>
  <c r="K1098" i="5"/>
  <c r="K1097" i="5"/>
  <c r="K1096" i="5"/>
  <c r="K1095" i="5"/>
  <c r="K1094" i="5"/>
  <c r="K1093" i="5"/>
  <c r="K1092" i="5"/>
  <c r="K1091" i="5"/>
  <c r="K1090" i="5"/>
  <c r="K1089" i="5"/>
  <c r="K1088" i="5"/>
  <c r="K1087" i="5"/>
  <c r="K1086" i="5"/>
  <c r="K1085" i="5"/>
  <c r="K1084" i="5"/>
  <c r="K1083" i="5"/>
  <c r="K1082" i="5"/>
  <c r="K1081" i="5"/>
  <c r="K1080" i="5"/>
  <c r="K1079" i="5"/>
  <c r="K1078" i="5"/>
  <c r="K1077" i="5"/>
  <c r="K1076" i="5"/>
  <c r="K1075" i="5"/>
  <c r="K1074" i="5"/>
  <c r="K1073" i="5"/>
  <c r="K1072" i="5"/>
  <c r="K1071" i="5"/>
  <c r="K1070" i="5"/>
  <c r="K1069" i="5"/>
  <c r="K1068" i="5"/>
  <c r="K1067" i="5"/>
  <c r="K1066" i="5"/>
  <c r="K1065" i="5"/>
  <c r="K1064" i="5"/>
  <c r="K1063" i="5"/>
  <c r="K1062" i="5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K1005" i="5"/>
  <c r="K1004" i="5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1929" i="5"/>
  <c r="M1929" i="5" s="1"/>
  <c r="J1928" i="5"/>
  <c r="M1928" i="5" s="1"/>
  <c r="J1927" i="5"/>
  <c r="M1927" i="5" s="1"/>
  <c r="J1926" i="5"/>
  <c r="M1926" i="5" s="1"/>
  <c r="J1925" i="5"/>
  <c r="M1925" i="5" s="1"/>
  <c r="J1924" i="5"/>
  <c r="M1924" i="5" s="1"/>
  <c r="J1923" i="5"/>
  <c r="M1923" i="5" s="1"/>
  <c r="J1922" i="5"/>
  <c r="M1922" i="5" s="1"/>
  <c r="J1921" i="5"/>
  <c r="M1921" i="5" s="1"/>
  <c r="J1920" i="5"/>
  <c r="M1920" i="5" s="1"/>
  <c r="J1919" i="5"/>
  <c r="J1918" i="5"/>
  <c r="J1917" i="5"/>
  <c r="M1917" i="5" s="1"/>
  <c r="J1916" i="5"/>
  <c r="M1916" i="5" s="1"/>
  <c r="J1915" i="5"/>
  <c r="M1915" i="5" s="1"/>
  <c r="J1914" i="5"/>
  <c r="M1914" i="5" s="1"/>
  <c r="J1913" i="5"/>
  <c r="M1913" i="5" s="1"/>
  <c r="J1912" i="5"/>
  <c r="M1912" i="5" s="1"/>
  <c r="J1911" i="5"/>
  <c r="M1911" i="5" s="1"/>
  <c r="J1910" i="5"/>
  <c r="M1910" i="5" s="1"/>
  <c r="J1909" i="5"/>
  <c r="M1909" i="5" s="1"/>
  <c r="J1908" i="5"/>
  <c r="M1908" i="5" s="1"/>
  <c r="J1907" i="5"/>
  <c r="J1906" i="5"/>
  <c r="J1905" i="5"/>
  <c r="M1905" i="5" s="1"/>
  <c r="J1904" i="5"/>
  <c r="M1904" i="5" s="1"/>
  <c r="J1903" i="5"/>
  <c r="M1903" i="5" s="1"/>
  <c r="J1902" i="5"/>
  <c r="M1902" i="5" s="1"/>
  <c r="J1901" i="5"/>
  <c r="M1901" i="5" s="1"/>
  <c r="J1900" i="5"/>
  <c r="M1900" i="5" s="1"/>
  <c r="J1899" i="5"/>
  <c r="M1899" i="5" s="1"/>
  <c r="J1898" i="5"/>
  <c r="M1898" i="5" s="1"/>
  <c r="J1897" i="5"/>
  <c r="M1897" i="5" s="1"/>
  <c r="J1896" i="5"/>
  <c r="M1896" i="5" s="1"/>
  <c r="J1895" i="5"/>
  <c r="J1894" i="5"/>
  <c r="J1893" i="5"/>
  <c r="M1893" i="5" s="1"/>
  <c r="J1892" i="5"/>
  <c r="M1892" i="5" s="1"/>
  <c r="J1891" i="5"/>
  <c r="M1891" i="5" s="1"/>
  <c r="J1890" i="5"/>
  <c r="M1890" i="5" s="1"/>
  <c r="J1889" i="5"/>
  <c r="M1889" i="5" s="1"/>
  <c r="J1888" i="5"/>
  <c r="M1888" i="5" s="1"/>
  <c r="J1887" i="5"/>
  <c r="M1887" i="5" s="1"/>
  <c r="J1886" i="5"/>
  <c r="M1886" i="5" s="1"/>
  <c r="J1885" i="5"/>
  <c r="M1885" i="5" s="1"/>
  <c r="J1884" i="5"/>
  <c r="M1884" i="5" s="1"/>
  <c r="J1883" i="5"/>
  <c r="J1882" i="5"/>
  <c r="J1881" i="5"/>
  <c r="M1881" i="5" s="1"/>
  <c r="J1880" i="5"/>
  <c r="M1880" i="5" s="1"/>
  <c r="J1879" i="5"/>
  <c r="M1879" i="5" s="1"/>
  <c r="J1878" i="5"/>
  <c r="M1878" i="5" s="1"/>
  <c r="J1877" i="5"/>
  <c r="M1877" i="5" s="1"/>
  <c r="J1876" i="5"/>
  <c r="M1876" i="5" s="1"/>
  <c r="J1875" i="5"/>
  <c r="M1875" i="5" s="1"/>
  <c r="J1874" i="5"/>
  <c r="M1874" i="5" s="1"/>
  <c r="J1873" i="5"/>
  <c r="M1873" i="5" s="1"/>
  <c r="J1872" i="5"/>
  <c r="M1872" i="5" s="1"/>
  <c r="J1871" i="5"/>
  <c r="J1870" i="5"/>
  <c r="J1869" i="5"/>
  <c r="M1869" i="5" s="1"/>
  <c r="J1868" i="5"/>
  <c r="M1868" i="5" s="1"/>
  <c r="J1867" i="5"/>
  <c r="M1867" i="5" s="1"/>
  <c r="J1866" i="5"/>
  <c r="M1866" i="5" s="1"/>
  <c r="J1865" i="5"/>
  <c r="M1865" i="5" s="1"/>
  <c r="J1864" i="5"/>
  <c r="M1864" i="5" s="1"/>
  <c r="L1864" i="5" s="1"/>
  <c r="J1863" i="5"/>
  <c r="M1863" i="5" s="1"/>
  <c r="J1862" i="5"/>
  <c r="M1862" i="5" s="1"/>
  <c r="J1861" i="5"/>
  <c r="M1861" i="5" s="1"/>
  <c r="J1860" i="5"/>
  <c r="M1860" i="5" s="1"/>
  <c r="J1859" i="5"/>
  <c r="J1858" i="5"/>
  <c r="J1857" i="5"/>
  <c r="M1857" i="5" s="1"/>
  <c r="J1856" i="5"/>
  <c r="M1856" i="5" s="1"/>
  <c r="J1855" i="5"/>
  <c r="M1855" i="5" s="1"/>
  <c r="J1854" i="5"/>
  <c r="M1854" i="5" s="1"/>
  <c r="J1853" i="5"/>
  <c r="M1853" i="5" s="1"/>
  <c r="J1852" i="5"/>
  <c r="M1852" i="5" s="1"/>
  <c r="J1851" i="5"/>
  <c r="M1851" i="5" s="1"/>
  <c r="J1850" i="5"/>
  <c r="M1850" i="5" s="1"/>
  <c r="J1849" i="5"/>
  <c r="M1849" i="5" s="1"/>
  <c r="J1848" i="5"/>
  <c r="M1848" i="5" s="1"/>
  <c r="J1847" i="5"/>
  <c r="J1846" i="5"/>
  <c r="J1845" i="5"/>
  <c r="M1845" i="5" s="1"/>
  <c r="J1844" i="5"/>
  <c r="M1844" i="5" s="1"/>
  <c r="J1843" i="5"/>
  <c r="M1843" i="5" s="1"/>
  <c r="J1842" i="5"/>
  <c r="M1842" i="5" s="1"/>
  <c r="J1841" i="5"/>
  <c r="M1841" i="5" s="1"/>
  <c r="J1840" i="5"/>
  <c r="M1840" i="5" s="1"/>
  <c r="J1839" i="5"/>
  <c r="M1839" i="5" s="1"/>
  <c r="J1838" i="5"/>
  <c r="M1838" i="5" s="1"/>
  <c r="J1837" i="5"/>
  <c r="M1837" i="5" s="1"/>
  <c r="J1836" i="5"/>
  <c r="M1836" i="5" s="1"/>
  <c r="J1835" i="5"/>
  <c r="J1834" i="5"/>
  <c r="J1833" i="5"/>
  <c r="M1833" i="5" s="1"/>
  <c r="J1832" i="5"/>
  <c r="M1832" i="5" s="1"/>
  <c r="J1831" i="5"/>
  <c r="M1831" i="5" s="1"/>
  <c r="J1830" i="5"/>
  <c r="M1830" i="5" s="1"/>
  <c r="J1829" i="5"/>
  <c r="M1829" i="5" s="1"/>
  <c r="J1828" i="5"/>
  <c r="M1828" i="5" s="1"/>
  <c r="J1827" i="5"/>
  <c r="M1827" i="5" s="1"/>
  <c r="J1826" i="5"/>
  <c r="M1826" i="5" s="1"/>
  <c r="J1825" i="5"/>
  <c r="M1825" i="5" s="1"/>
  <c r="J1824" i="5"/>
  <c r="M1824" i="5" s="1"/>
  <c r="J1823" i="5"/>
  <c r="J1822" i="5"/>
  <c r="J1821" i="5"/>
  <c r="M1821" i="5" s="1"/>
  <c r="J1820" i="5"/>
  <c r="M1820" i="5" s="1"/>
  <c r="J1819" i="5"/>
  <c r="M1819" i="5" s="1"/>
  <c r="J1818" i="5"/>
  <c r="M1818" i="5" s="1"/>
  <c r="J1817" i="5"/>
  <c r="M1817" i="5" s="1"/>
  <c r="J1816" i="5"/>
  <c r="M1816" i="5" s="1"/>
  <c r="J1815" i="5"/>
  <c r="M1815" i="5" s="1"/>
  <c r="J1814" i="5"/>
  <c r="M1814" i="5" s="1"/>
  <c r="J1813" i="5"/>
  <c r="M1813" i="5" s="1"/>
  <c r="J1812" i="5"/>
  <c r="M1812" i="5" s="1"/>
  <c r="J1811" i="5"/>
  <c r="J1810" i="5"/>
  <c r="J1809" i="5"/>
  <c r="M1809" i="5" s="1"/>
  <c r="J1808" i="5"/>
  <c r="M1808" i="5" s="1"/>
  <c r="J1807" i="5"/>
  <c r="M1807" i="5" s="1"/>
  <c r="J1806" i="5"/>
  <c r="M1806" i="5" s="1"/>
  <c r="J1805" i="5"/>
  <c r="M1805" i="5" s="1"/>
  <c r="J1804" i="5"/>
  <c r="M1804" i="5" s="1"/>
  <c r="J1803" i="5"/>
  <c r="M1803" i="5" s="1"/>
  <c r="J1802" i="5"/>
  <c r="M1802" i="5" s="1"/>
  <c r="J1801" i="5"/>
  <c r="M1801" i="5" s="1"/>
  <c r="J1800" i="5"/>
  <c r="M1800" i="5" s="1"/>
  <c r="J1799" i="5"/>
  <c r="J1798" i="5"/>
  <c r="J1797" i="5"/>
  <c r="M1797" i="5" s="1"/>
  <c r="J1796" i="5"/>
  <c r="M1796" i="5" s="1"/>
  <c r="J1795" i="5"/>
  <c r="M1795" i="5" s="1"/>
  <c r="J1794" i="5"/>
  <c r="M1794" i="5" s="1"/>
  <c r="J1793" i="5"/>
  <c r="M1793" i="5" s="1"/>
  <c r="J1792" i="5"/>
  <c r="M1792" i="5" s="1"/>
  <c r="J1791" i="5"/>
  <c r="M1791" i="5" s="1"/>
  <c r="J1790" i="5"/>
  <c r="M1790" i="5" s="1"/>
  <c r="J1789" i="5"/>
  <c r="M1789" i="5" s="1"/>
  <c r="J1788" i="5"/>
  <c r="M1788" i="5" s="1"/>
  <c r="J1787" i="5"/>
  <c r="J1786" i="5"/>
  <c r="J1785" i="5"/>
  <c r="M1785" i="5" s="1"/>
  <c r="J1784" i="5"/>
  <c r="M1784" i="5" s="1"/>
  <c r="J1783" i="5"/>
  <c r="M1783" i="5" s="1"/>
  <c r="J1782" i="5"/>
  <c r="M1782" i="5" s="1"/>
  <c r="J1781" i="5"/>
  <c r="M1781" i="5" s="1"/>
  <c r="J1780" i="5"/>
  <c r="M1780" i="5" s="1"/>
  <c r="J1779" i="5"/>
  <c r="M1779" i="5" s="1"/>
  <c r="J1778" i="5"/>
  <c r="M1778" i="5" s="1"/>
  <c r="J1777" i="5"/>
  <c r="M1777" i="5" s="1"/>
  <c r="J1776" i="5"/>
  <c r="M1776" i="5" s="1"/>
  <c r="J1775" i="5"/>
  <c r="J1774" i="5"/>
  <c r="J1773" i="5"/>
  <c r="M1773" i="5" s="1"/>
  <c r="J1772" i="5"/>
  <c r="M1772" i="5" s="1"/>
  <c r="J1771" i="5"/>
  <c r="M1771" i="5" s="1"/>
  <c r="J1770" i="5"/>
  <c r="M1770" i="5" s="1"/>
  <c r="J1769" i="5"/>
  <c r="M1769" i="5" s="1"/>
  <c r="J1768" i="5"/>
  <c r="M1768" i="5" s="1"/>
  <c r="J1767" i="5"/>
  <c r="M1767" i="5" s="1"/>
  <c r="J1766" i="5"/>
  <c r="M1766" i="5" s="1"/>
  <c r="J1765" i="5"/>
  <c r="M1765" i="5" s="1"/>
  <c r="J1764" i="5"/>
  <c r="M1764" i="5" s="1"/>
  <c r="J1763" i="5"/>
  <c r="J1762" i="5"/>
  <c r="J1761" i="5"/>
  <c r="M1761" i="5" s="1"/>
  <c r="J1760" i="5"/>
  <c r="M1760" i="5" s="1"/>
  <c r="J1759" i="5"/>
  <c r="M1759" i="5" s="1"/>
  <c r="J1758" i="5"/>
  <c r="M1758" i="5" s="1"/>
  <c r="J1757" i="5"/>
  <c r="M1757" i="5" s="1"/>
  <c r="J1756" i="5"/>
  <c r="M1756" i="5" s="1"/>
  <c r="J1755" i="5"/>
  <c r="M1755" i="5" s="1"/>
  <c r="J1754" i="5"/>
  <c r="M1754" i="5" s="1"/>
  <c r="J1753" i="5"/>
  <c r="M1753" i="5" s="1"/>
  <c r="J1752" i="5"/>
  <c r="M1752" i="5" s="1"/>
  <c r="J1751" i="5"/>
  <c r="J1750" i="5"/>
  <c r="J1749" i="5"/>
  <c r="M1749" i="5" s="1"/>
  <c r="J1748" i="5"/>
  <c r="M1748" i="5" s="1"/>
  <c r="J1747" i="5"/>
  <c r="M1747" i="5" s="1"/>
  <c r="J1746" i="5"/>
  <c r="M1746" i="5" s="1"/>
  <c r="J1745" i="5"/>
  <c r="M1745" i="5" s="1"/>
  <c r="J1744" i="5"/>
  <c r="M1744" i="5" s="1"/>
  <c r="J1743" i="5"/>
  <c r="M1743" i="5" s="1"/>
  <c r="J1742" i="5"/>
  <c r="M1742" i="5" s="1"/>
  <c r="J1741" i="5"/>
  <c r="M1741" i="5" s="1"/>
  <c r="J1740" i="5"/>
  <c r="M1740" i="5" s="1"/>
  <c r="J1739" i="5"/>
  <c r="J1738" i="5"/>
  <c r="J1737" i="5"/>
  <c r="M1737" i="5" s="1"/>
  <c r="J1736" i="5"/>
  <c r="M1736" i="5" s="1"/>
  <c r="J1735" i="5"/>
  <c r="M1735" i="5" s="1"/>
  <c r="J1734" i="5"/>
  <c r="M1734" i="5" s="1"/>
  <c r="J1733" i="5"/>
  <c r="M1733" i="5" s="1"/>
  <c r="J1732" i="5"/>
  <c r="M1732" i="5" s="1"/>
  <c r="J1731" i="5"/>
  <c r="M1731" i="5" s="1"/>
  <c r="J1730" i="5"/>
  <c r="M1730" i="5" s="1"/>
  <c r="J1729" i="5"/>
  <c r="M1729" i="5" s="1"/>
  <c r="J1728" i="5"/>
  <c r="M1728" i="5" s="1"/>
  <c r="J1727" i="5"/>
  <c r="J1726" i="5"/>
  <c r="J1725" i="5"/>
  <c r="M1725" i="5" s="1"/>
  <c r="J1724" i="5"/>
  <c r="M1724" i="5" s="1"/>
  <c r="J1723" i="5"/>
  <c r="M1723" i="5" s="1"/>
  <c r="J1722" i="5"/>
  <c r="M1722" i="5" s="1"/>
  <c r="J1721" i="5"/>
  <c r="M1721" i="5" s="1"/>
  <c r="J1720" i="5"/>
  <c r="M1720" i="5" s="1"/>
  <c r="J1719" i="5"/>
  <c r="M1719" i="5" s="1"/>
  <c r="J1718" i="5"/>
  <c r="M1718" i="5" s="1"/>
  <c r="J1717" i="5"/>
  <c r="M1717" i="5" s="1"/>
  <c r="J1716" i="5"/>
  <c r="M1716" i="5" s="1"/>
  <c r="J1715" i="5"/>
  <c r="J1714" i="5"/>
  <c r="J1713" i="5"/>
  <c r="M1713" i="5" s="1"/>
  <c r="J1712" i="5"/>
  <c r="M1712" i="5" s="1"/>
  <c r="J1711" i="5"/>
  <c r="M1711" i="5" s="1"/>
  <c r="J1710" i="5"/>
  <c r="M1710" i="5" s="1"/>
  <c r="J1709" i="5"/>
  <c r="M1709" i="5" s="1"/>
  <c r="J1708" i="5"/>
  <c r="M1708" i="5" s="1"/>
  <c r="J1707" i="5"/>
  <c r="M1707" i="5" s="1"/>
  <c r="J1706" i="5"/>
  <c r="M1706" i="5" s="1"/>
  <c r="J1705" i="5"/>
  <c r="M1705" i="5" s="1"/>
  <c r="J1704" i="5"/>
  <c r="M1704" i="5" s="1"/>
  <c r="J1703" i="5"/>
  <c r="J1702" i="5"/>
  <c r="J1701" i="5"/>
  <c r="M1701" i="5" s="1"/>
  <c r="J1700" i="5"/>
  <c r="M1700" i="5" s="1"/>
  <c r="J1699" i="5"/>
  <c r="M1699" i="5" s="1"/>
  <c r="J1698" i="5"/>
  <c r="M1698" i="5" s="1"/>
  <c r="J1697" i="5"/>
  <c r="M1697" i="5" s="1"/>
  <c r="J1696" i="5"/>
  <c r="M1696" i="5" s="1"/>
  <c r="J1695" i="5"/>
  <c r="M1695" i="5" s="1"/>
  <c r="J1694" i="5"/>
  <c r="M1694" i="5" s="1"/>
  <c r="J1693" i="5"/>
  <c r="M1693" i="5" s="1"/>
  <c r="J1692" i="5"/>
  <c r="M1692" i="5" s="1"/>
  <c r="J1691" i="5"/>
  <c r="J1690" i="5"/>
  <c r="J1689" i="5"/>
  <c r="M1689" i="5" s="1"/>
  <c r="J1688" i="5"/>
  <c r="M1688" i="5" s="1"/>
  <c r="J1687" i="5"/>
  <c r="M1687" i="5" s="1"/>
  <c r="J1686" i="5"/>
  <c r="M1686" i="5" s="1"/>
  <c r="J1685" i="5"/>
  <c r="M1685" i="5" s="1"/>
  <c r="J1684" i="5"/>
  <c r="M1684" i="5" s="1"/>
  <c r="J1683" i="5"/>
  <c r="M1683" i="5" s="1"/>
  <c r="J1682" i="5"/>
  <c r="M1682" i="5" s="1"/>
  <c r="J1681" i="5"/>
  <c r="M1681" i="5" s="1"/>
  <c r="J1680" i="5"/>
  <c r="M1680" i="5" s="1"/>
  <c r="J1679" i="5"/>
  <c r="J1678" i="5"/>
  <c r="J1677" i="5"/>
  <c r="M1677" i="5" s="1"/>
  <c r="J1676" i="5"/>
  <c r="M1676" i="5" s="1"/>
  <c r="J1675" i="5"/>
  <c r="M1675" i="5" s="1"/>
  <c r="J1674" i="5"/>
  <c r="M1674" i="5" s="1"/>
  <c r="J1673" i="5"/>
  <c r="M1673" i="5" s="1"/>
  <c r="J1672" i="5"/>
  <c r="M1672" i="5" s="1"/>
  <c r="J1671" i="5"/>
  <c r="M1671" i="5" s="1"/>
  <c r="J1670" i="5"/>
  <c r="M1670" i="5" s="1"/>
  <c r="J1669" i="5"/>
  <c r="M1669" i="5" s="1"/>
  <c r="J1668" i="5"/>
  <c r="M1668" i="5" s="1"/>
  <c r="J1667" i="5"/>
  <c r="J1666" i="5"/>
  <c r="J1665" i="5"/>
  <c r="M1665" i="5" s="1"/>
  <c r="J1664" i="5"/>
  <c r="M1664" i="5" s="1"/>
  <c r="J1663" i="5"/>
  <c r="M1663" i="5" s="1"/>
  <c r="J1662" i="5"/>
  <c r="M1662" i="5" s="1"/>
  <c r="J1661" i="5"/>
  <c r="M1661" i="5" s="1"/>
  <c r="J1660" i="5"/>
  <c r="M1660" i="5" s="1"/>
  <c r="J1659" i="5"/>
  <c r="M1659" i="5" s="1"/>
  <c r="J1658" i="5"/>
  <c r="M1658" i="5" s="1"/>
  <c r="J1657" i="5"/>
  <c r="M1657" i="5" s="1"/>
  <c r="J1656" i="5"/>
  <c r="M1656" i="5" s="1"/>
  <c r="J1655" i="5"/>
  <c r="J1654" i="5"/>
  <c r="J1653" i="5"/>
  <c r="M1653" i="5" s="1"/>
  <c r="J1652" i="5"/>
  <c r="M1652" i="5" s="1"/>
  <c r="J1651" i="5"/>
  <c r="M1651" i="5" s="1"/>
  <c r="J1650" i="5"/>
  <c r="M1650" i="5" s="1"/>
  <c r="J1649" i="5"/>
  <c r="M1649" i="5" s="1"/>
  <c r="J1648" i="5"/>
  <c r="M1648" i="5" s="1"/>
  <c r="J1647" i="5"/>
  <c r="M1647" i="5" s="1"/>
  <c r="J1646" i="5"/>
  <c r="M1646" i="5" s="1"/>
  <c r="J1645" i="5"/>
  <c r="M1645" i="5" s="1"/>
  <c r="J1644" i="5"/>
  <c r="M1644" i="5" s="1"/>
  <c r="J1643" i="5"/>
  <c r="J1642" i="5"/>
  <c r="J1641" i="5"/>
  <c r="M1641" i="5" s="1"/>
  <c r="J1640" i="5"/>
  <c r="M1640" i="5" s="1"/>
  <c r="J1639" i="5"/>
  <c r="M1639" i="5" s="1"/>
  <c r="J1638" i="5"/>
  <c r="M1638" i="5" s="1"/>
  <c r="J1637" i="5"/>
  <c r="M1637" i="5" s="1"/>
  <c r="J1636" i="5"/>
  <c r="M1636" i="5" s="1"/>
  <c r="J1635" i="5"/>
  <c r="M1635" i="5" s="1"/>
  <c r="J1634" i="5"/>
  <c r="M1634" i="5" s="1"/>
  <c r="J1633" i="5"/>
  <c r="M1633" i="5" s="1"/>
  <c r="J1632" i="5"/>
  <c r="M1632" i="5" s="1"/>
  <c r="J1631" i="5"/>
  <c r="J1630" i="5"/>
  <c r="J1629" i="5"/>
  <c r="M1629" i="5" s="1"/>
  <c r="J1628" i="5"/>
  <c r="M1628" i="5" s="1"/>
  <c r="J1627" i="5"/>
  <c r="M1627" i="5" s="1"/>
  <c r="J1626" i="5"/>
  <c r="M1626" i="5" s="1"/>
  <c r="J1625" i="5"/>
  <c r="M1625" i="5" s="1"/>
  <c r="J1624" i="5"/>
  <c r="M1624" i="5" s="1"/>
  <c r="J1623" i="5"/>
  <c r="M1623" i="5" s="1"/>
  <c r="J1622" i="5"/>
  <c r="M1622" i="5" s="1"/>
  <c r="J1621" i="5"/>
  <c r="M1621" i="5" s="1"/>
  <c r="N1621" i="5" s="1"/>
  <c r="O1621" i="5" s="1"/>
  <c r="J1620" i="5"/>
  <c r="M1620" i="5" s="1"/>
  <c r="J1619" i="5"/>
  <c r="J1618" i="5"/>
  <c r="J1617" i="5"/>
  <c r="M1617" i="5" s="1"/>
  <c r="J1616" i="5"/>
  <c r="M1616" i="5" s="1"/>
  <c r="J1615" i="5"/>
  <c r="M1615" i="5" s="1"/>
  <c r="J1614" i="5"/>
  <c r="M1614" i="5" s="1"/>
  <c r="J1613" i="5"/>
  <c r="M1613" i="5" s="1"/>
  <c r="J1612" i="5"/>
  <c r="M1612" i="5" s="1"/>
  <c r="J1611" i="5"/>
  <c r="M1611" i="5" s="1"/>
  <c r="J1610" i="5"/>
  <c r="M1610" i="5" s="1"/>
  <c r="J1609" i="5"/>
  <c r="M1609" i="5" s="1"/>
  <c r="J1608" i="5"/>
  <c r="M1608" i="5" s="1"/>
  <c r="J1607" i="5"/>
  <c r="J1606" i="5"/>
  <c r="J1605" i="5"/>
  <c r="M1605" i="5" s="1"/>
  <c r="J1604" i="5"/>
  <c r="M1604" i="5" s="1"/>
  <c r="J1603" i="5"/>
  <c r="M1603" i="5" s="1"/>
  <c r="J1602" i="5"/>
  <c r="M1602" i="5" s="1"/>
  <c r="J1601" i="5"/>
  <c r="M1601" i="5" s="1"/>
  <c r="J1600" i="5"/>
  <c r="M1600" i="5" s="1"/>
  <c r="J1599" i="5"/>
  <c r="M1599" i="5" s="1"/>
  <c r="J1598" i="5"/>
  <c r="M1598" i="5" s="1"/>
  <c r="J1597" i="5"/>
  <c r="M1597" i="5" s="1"/>
  <c r="J1596" i="5"/>
  <c r="M1596" i="5" s="1"/>
  <c r="J1595" i="5"/>
  <c r="J1594" i="5"/>
  <c r="J1593" i="5"/>
  <c r="M1593" i="5" s="1"/>
  <c r="J1592" i="5"/>
  <c r="M1592" i="5" s="1"/>
  <c r="J1591" i="5"/>
  <c r="M1591" i="5" s="1"/>
  <c r="J1590" i="5"/>
  <c r="M1590" i="5" s="1"/>
  <c r="J1589" i="5"/>
  <c r="M1589" i="5" s="1"/>
  <c r="J1588" i="5"/>
  <c r="M1588" i="5" s="1"/>
  <c r="J1587" i="5"/>
  <c r="M1587" i="5" s="1"/>
  <c r="J1586" i="5"/>
  <c r="M1586" i="5" s="1"/>
  <c r="J1585" i="5"/>
  <c r="M1585" i="5" s="1"/>
  <c r="J1584" i="5"/>
  <c r="M1584" i="5" s="1"/>
  <c r="J1583" i="5"/>
  <c r="J1582" i="5"/>
  <c r="J1581" i="5"/>
  <c r="M1581" i="5" s="1"/>
  <c r="J1580" i="5"/>
  <c r="M1580" i="5" s="1"/>
  <c r="J1579" i="5"/>
  <c r="M1579" i="5" s="1"/>
  <c r="J1578" i="5"/>
  <c r="M1578" i="5" s="1"/>
  <c r="J1577" i="5"/>
  <c r="M1577" i="5" s="1"/>
  <c r="J1576" i="5"/>
  <c r="M1576" i="5" s="1"/>
  <c r="J1575" i="5"/>
  <c r="M1575" i="5" s="1"/>
  <c r="J1574" i="5"/>
  <c r="M1574" i="5" s="1"/>
  <c r="J1573" i="5"/>
  <c r="M1573" i="5" s="1"/>
  <c r="J1572" i="5"/>
  <c r="M1572" i="5" s="1"/>
  <c r="J1571" i="5"/>
  <c r="J1570" i="5"/>
  <c r="J1569" i="5"/>
  <c r="M1569" i="5" s="1"/>
  <c r="J1568" i="5"/>
  <c r="M1568" i="5" s="1"/>
  <c r="J1567" i="5"/>
  <c r="M1567" i="5" s="1"/>
  <c r="J1566" i="5"/>
  <c r="M1566" i="5" s="1"/>
  <c r="J1565" i="5"/>
  <c r="M1565" i="5" s="1"/>
  <c r="J1564" i="5"/>
  <c r="M1564" i="5" s="1"/>
  <c r="J1563" i="5"/>
  <c r="M1563" i="5" s="1"/>
  <c r="J1562" i="5"/>
  <c r="M1562" i="5" s="1"/>
  <c r="J1561" i="5"/>
  <c r="M1561" i="5" s="1"/>
  <c r="J1560" i="5"/>
  <c r="M1560" i="5" s="1"/>
  <c r="J1559" i="5"/>
  <c r="J1558" i="5"/>
  <c r="J1557" i="5"/>
  <c r="M1557" i="5" s="1"/>
  <c r="J1556" i="5"/>
  <c r="M1556" i="5" s="1"/>
  <c r="J1555" i="5"/>
  <c r="M1555" i="5" s="1"/>
  <c r="J1554" i="5"/>
  <c r="M1554" i="5" s="1"/>
  <c r="J1553" i="5"/>
  <c r="M1553" i="5" s="1"/>
  <c r="J1552" i="5"/>
  <c r="M1552" i="5" s="1"/>
  <c r="J1551" i="5"/>
  <c r="M1551" i="5" s="1"/>
  <c r="J1550" i="5"/>
  <c r="M1550" i="5" s="1"/>
  <c r="J1549" i="5"/>
  <c r="M1549" i="5" s="1"/>
  <c r="J1548" i="5"/>
  <c r="M1548" i="5" s="1"/>
  <c r="J1547" i="5"/>
  <c r="J1546" i="5"/>
  <c r="J1545" i="5"/>
  <c r="M1545" i="5" s="1"/>
  <c r="J1544" i="5"/>
  <c r="M1544" i="5" s="1"/>
  <c r="J1543" i="5"/>
  <c r="M1543" i="5" s="1"/>
  <c r="J1542" i="5"/>
  <c r="M1542" i="5" s="1"/>
  <c r="J1541" i="5"/>
  <c r="M1541" i="5" s="1"/>
  <c r="J1540" i="5"/>
  <c r="M1540" i="5" s="1"/>
  <c r="J1539" i="5"/>
  <c r="M1539" i="5" s="1"/>
  <c r="J1538" i="5"/>
  <c r="M1538" i="5" s="1"/>
  <c r="J1537" i="5"/>
  <c r="M1537" i="5" s="1"/>
  <c r="J1536" i="5"/>
  <c r="M1536" i="5" s="1"/>
  <c r="J1535" i="5"/>
  <c r="J1534" i="5"/>
  <c r="J1533" i="5"/>
  <c r="M1533" i="5" s="1"/>
  <c r="J1532" i="5"/>
  <c r="M1532" i="5" s="1"/>
  <c r="J1531" i="5"/>
  <c r="M1531" i="5" s="1"/>
  <c r="J1530" i="5"/>
  <c r="M1530" i="5" s="1"/>
  <c r="J1529" i="5"/>
  <c r="M1529" i="5" s="1"/>
  <c r="J1528" i="5"/>
  <c r="M1528" i="5" s="1"/>
  <c r="J1527" i="5"/>
  <c r="M1527" i="5" s="1"/>
  <c r="J1526" i="5"/>
  <c r="M1526" i="5" s="1"/>
  <c r="J1525" i="5"/>
  <c r="M1525" i="5" s="1"/>
  <c r="J1524" i="5"/>
  <c r="M1524" i="5" s="1"/>
  <c r="J1523" i="5"/>
  <c r="J1522" i="5"/>
  <c r="J1521" i="5"/>
  <c r="M1521" i="5" s="1"/>
  <c r="J1520" i="5"/>
  <c r="M1520" i="5" s="1"/>
  <c r="J1519" i="5"/>
  <c r="M1519" i="5" s="1"/>
  <c r="J1518" i="5"/>
  <c r="M1518" i="5" s="1"/>
  <c r="J1517" i="5"/>
  <c r="M1517" i="5" s="1"/>
  <c r="J1516" i="5"/>
  <c r="M1516" i="5" s="1"/>
  <c r="J1515" i="5"/>
  <c r="M1515" i="5" s="1"/>
  <c r="J1514" i="5"/>
  <c r="M1514" i="5" s="1"/>
  <c r="J1513" i="5"/>
  <c r="M1513" i="5" s="1"/>
  <c r="J1512" i="5"/>
  <c r="M1512" i="5" s="1"/>
  <c r="J1511" i="5"/>
  <c r="J1510" i="5"/>
  <c r="J1509" i="5"/>
  <c r="M1509" i="5" s="1"/>
  <c r="J1508" i="5"/>
  <c r="M1508" i="5" s="1"/>
  <c r="J1507" i="5"/>
  <c r="M1507" i="5" s="1"/>
  <c r="J1506" i="5"/>
  <c r="M1506" i="5" s="1"/>
  <c r="J1505" i="5"/>
  <c r="M1505" i="5" s="1"/>
  <c r="J1504" i="5"/>
  <c r="M1504" i="5" s="1"/>
  <c r="J1503" i="5"/>
  <c r="M1503" i="5" s="1"/>
  <c r="J1502" i="5"/>
  <c r="M1502" i="5" s="1"/>
  <c r="J1501" i="5"/>
  <c r="M1501" i="5" s="1"/>
  <c r="J1500" i="5"/>
  <c r="M1500" i="5" s="1"/>
  <c r="J1499" i="5"/>
  <c r="J1498" i="5"/>
  <c r="J1497" i="5"/>
  <c r="M1497" i="5" s="1"/>
  <c r="J1496" i="5"/>
  <c r="M1496" i="5" s="1"/>
  <c r="J1495" i="5"/>
  <c r="M1495" i="5" s="1"/>
  <c r="J1494" i="5"/>
  <c r="M1494" i="5" s="1"/>
  <c r="J1493" i="5"/>
  <c r="M1493" i="5" s="1"/>
  <c r="J1492" i="5"/>
  <c r="M1492" i="5" s="1"/>
  <c r="J1491" i="5"/>
  <c r="M1491" i="5" s="1"/>
  <c r="J1490" i="5"/>
  <c r="M1490" i="5" s="1"/>
  <c r="J1489" i="5"/>
  <c r="M1489" i="5" s="1"/>
  <c r="J1488" i="5"/>
  <c r="M1488" i="5" s="1"/>
  <c r="J1487" i="5"/>
  <c r="J1486" i="5"/>
  <c r="J1485" i="5"/>
  <c r="M1485" i="5" s="1"/>
  <c r="J1484" i="5"/>
  <c r="M1484" i="5" s="1"/>
  <c r="J1483" i="5"/>
  <c r="M1483" i="5" s="1"/>
  <c r="J1482" i="5"/>
  <c r="M1482" i="5" s="1"/>
  <c r="J1481" i="5"/>
  <c r="M1481" i="5" s="1"/>
  <c r="J1480" i="5"/>
  <c r="M1480" i="5" s="1"/>
  <c r="J1479" i="5"/>
  <c r="M1479" i="5" s="1"/>
  <c r="J1478" i="5"/>
  <c r="M1478" i="5" s="1"/>
  <c r="J1477" i="5"/>
  <c r="M1477" i="5" s="1"/>
  <c r="J1476" i="5"/>
  <c r="M1476" i="5" s="1"/>
  <c r="J1475" i="5"/>
  <c r="J1474" i="5"/>
  <c r="J1473" i="5"/>
  <c r="M1473" i="5" s="1"/>
  <c r="J1472" i="5"/>
  <c r="M1472" i="5" s="1"/>
  <c r="J1471" i="5"/>
  <c r="M1471" i="5" s="1"/>
  <c r="J1470" i="5"/>
  <c r="M1470" i="5" s="1"/>
  <c r="J1469" i="5"/>
  <c r="M1469" i="5" s="1"/>
  <c r="J1468" i="5"/>
  <c r="M1468" i="5" s="1"/>
  <c r="J1467" i="5"/>
  <c r="M1467" i="5" s="1"/>
  <c r="J1466" i="5"/>
  <c r="M1466" i="5" s="1"/>
  <c r="J1465" i="5"/>
  <c r="M1465" i="5" s="1"/>
  <c r="J1464" i="5"/>
  <c r="M1464" i="5" s="1"/>
  <c r="J1463" i="5"/>
  <c r="J1462" i="5"/>
  <c r="J1461" i="5"/>
  <c r="M1461" i="5" s="1"/>
  <c r="J1460" i="5"/>
  <c r="M1460" i="5" s="1"/>
  <c r="J1459" i="5"/>
  <c r="M1459" i="5" s="1"/>
  <c r="J1458" i="5"/>
  <c r="M1458" i="5" s="1"/>
  <c r="J1457" i="5"/>
  <c r="M1457" i="5" s="1"/>
  <c r="J1456" i="5"/>
  <c r="M1456" i="5" s="1"/>
  <c r="J1455" i="5"/>
  <c r="M1455" i="5" s="1"/>
  <c r="J1454" i="5"/>
  <c r="M1454" i="5" s="1"/>
  <c r="J1453" i="5"/>
  <c r="M1453" i="5" s="1"/>
  <c r="J1452" i="5"/>
  <c r="M1452" i="5" s="1"/>
  <c r="J1451" i="5"/>
  <c r="J1450" i="5"/>
  <c r="J1449" i="5"/>
  <c r="M1449" i="5" s="1"/>
  <c r="J1448" i="5"/>
  <c r="M1448" i="5" s="1"/>
  <c r="J1447" i="5"/>
  <c r="M1447" i="5" s="1"/>
  <c r="J1446" i="5"/>
  <c r="M1446" i="5" s="1"/>
  <c r="J1445" i="5"/>
  <c r="M1445" i="5" s="1"/>
  <c r="J1444" i="5"/>
  <c r="M1444" i="5" s="1"/>
  <c r="J1443" i="5"/>
  <c r="M1443" i="5" s="1"/>
  <c r="J1442" i="5"/>
  <c r="M1442" i="5" s="1"/>
  <c r="J1441" i="5"/>
  <c r="M1441" i="5" s="1"/>
  <c r="J1440" i="5"/>
  <c r="M1440" i="5" s="1"/>
  <c r="J1439" i="5"/>
  <c r="J1438" i="5"/>
  <c r="J1437" i="5"/>
  <c r="M1437" i="5" s="1"/>
  <c r="J1436" i="5"/>
  <c r="M1436" i="5" s="1"/>
  <c r="J1435" i="5"/>
  <c r="M1435" i="5" s="1"/>
  <c r="J1434" i="5"/>
  <c r="M1434" i="5" s="1"/>
  <c r="J1433" i="5"/>
  <c r="M1433" i="5" s="1"/>
  <c r="J1432" i="5"/>
  <c r="M1432" i="5" s="1"/>
  <c r="J1431" i="5"/>
  <c r="M1431" i="5" s="1"/>
  <c r="J1430" i="5"/>
  <c r="M1430" i="5" s="1"/>
  <c r="J1429" i="5"/>
  <c r="M1429" i="5" s="1"/>
  <c r="J1428" i="5"/>
  <c r="M1428" i="5" s="1"/>
  <c r="J1427" i="5"/>
  <c r="J1426" i="5"/>
  <c r="J1425" i="5"/>
  <c r="M1425" i="5" s="1"/>
  <c r="J1424" i="5"/>
  <c r="M1424" i="5" s="1"/>
  <c r="J1423" i="5"/>
  <c r="M1423" i="5" s="1"/>
  <c r="J1422" i="5"/>
  <c r="M1422" i="5" s="1"/>
  <c r="J1421" i="5"/>
  <c r="M1421" i="5" s="1"/>
  <c r="J1420" i="5"/>
  <c r="M1420" i="5" s="1"/>
  <c r="J1419" i="5"/>
  <c r="M1419" i="5" s="1"/>
  <c r="J1418" i="5"/>
  <c r="M1418" i="5" s="1"/>
  <c r="J1417" i="5"/>
  <c r="M1417" i="5" s="1"/>
  <c r="J1416" i="5"/>
  <c r="M1416" i="5" s="1"/>
  <c r="J1415" i="5"/>
  <c r="J1414" i="5"/>
  <c r="J1413" i="5"/>
  <c r="M1413" i="5" s="1"/>
  <c r="J1412" i="5"/>
  <c r="M1412" i="5" s="1"/>
  <c r="J1411" i="5"/>
  <c r="M1411" i="5" s="1"/>
  <c r="J1410" i="5"/>
  <c r="M1410" i="5" s="1"/>
  <c r="J1409" i="5"/>
  <c r="M1409" i="5" s="1"/>
  <c r="J1408" i="5"/>
  <c r="M1408" i="5" s="1"/>
  <c r="J1407" i="5"/>
  <c r="M1407" i="5" s="1"/>
  <c r="J1406" i="5"/>
  <c r="M1406" i="5" s="1"/>
  <c r="J1405" i="5"/>
  <c r="M1405" i="5" s="1"/>
  <c r="J1404" i="5"/>
  <c r="M1404" i="5" s="1"/>
  <c r="J1403" i="5"/>
  <c r="J1402" i="5"/>
  <c r="J1401" i="5"/>
  <c r="M1401" i="5" s="1"/>
  <c r="J1400" i="5"/>
  <c r="M1400" i="5" s="1"/>
  <c r="J1399" i="5"/>
  <c r="M1399" i="5" s="1"/>
  <c r="J1398" i="5"/>
  <c r="M1398" i="5" s="1"/>
  <c r="J1397" i="5"/>
  <c r="M1397" i="5" s="1"/>
  <c r="J1396" i="5"/>
  <c r="M1396" i="5" s="1"/>
  <c r="J1395" i="5"/>
  <c r="M1395" i="5" s="1"/>
  <c r="J1394" i="5"/>
  <c r="M1394" i="5" s="1"/>
  <c r="J1393" i="5"/>
  <c r="M1393" i="5" s="1"/>
  <c r="J1392" i="5"/>
  <c r="M1392" i="5" s="1"/>
  <c r="J1391" i="5"/>
  <c r="J1390" i="5"/>
  <c r="J1389" i="5"/>
  <c r="M1389" i="5" s="1"/>
  <c r="J1388" i="5"/>
  <c r="M1388" i="5" s="1"/>
  <c r="J1387" i="5"/>
  <c r="M1387" i="5" s="1"/>
  <c r="J1386" i="5"/>
  <c r="M1386" i="5" s="1"/>
  <c r="J1385" i="5"/>
  <c r="M1385" i="5" s="1"/>
  <c r="J1384" i="5"/>
  <c r="M1384" i="5" s="1"/>
  <c r="J1383" i="5"/>
  <c r="M1383" i="5" s="1"/>
  <c r="J1382" i="5"/>
  <c r="M1382" i="5" s="1"/>
  <c r="J1381" i="5"/>
  <c r="M1381" i="5" s="1"/>
  <c r="J1380" i="5"/>
  <c r="M1380" i="5" s="1"/>
  <c r="J1379" i="5"/>
  <c r="J1378" i="5"/>
  <c r="J1377" i="5"/>
  <c r="M1377" i="5" s="1"/>
  <c r="J1376" i="5"/>
  <c r="M1376" i="5" s="1"/>
  <c r="J1375" i="5"/>
  <c r="M1375" i="5" s="1"/>
  <c r="J1374" i="5"/>
  <c r="M1374" i="5" s="1"/>
  <c r="J1373" i="5"/>
  <c r="M1373" i="5" s="1"/>
  <c r="J1372" i="5"/>
  <c r="M1372" i="5" s="1"/>
  <c r="J1371" i="5"/>
  <c r="M1371" i="5" s="1"/>
  <c r="J1370" i="5"/>
  <c r="M1370" i="5" s="1"/>
  <c r="J1369" i="5"/>
  <c r="M1369" i="5" s="1"/>
  <c r="J1368" i="5"/>
  <c r="M1368" i="5" s="1"/>
  <c r="J1367" i="5"/>
  <c r="J1366" i="5"/>
  <c r="J1365" i="5"/>
  <c r="M1365" i="5" s="1"/>
  <c r="J1364" i="5"/>
  <c r="M1364" i="5" s="1"/>
  <c r="J1363" i="5"/>
  <c r="M1363" i="5" s="1"/>
  <c r="J1362" i="5"/>
  <c r="M1362" i="5" s="1"/>
  <c r="J1361" i="5"/>
  <c r="M1361" i="5" s="1"/>
  <c r="J1360" i="5"/>
  <c r="M1360" i="5" s="1"/>
  <c r="J1359" i="5"/>
  <c r="M1359" i="5" s="1"/>
  <c r="J1358" i="5"/>
  <c r="M1358" i="5" s="1"/>
  <c r="J1357" i="5"/>
  <c r="M1357" i="5" s="1"/>
  <c r="J1356" i="5"/>
  <c r="M1356" i="5" s="1"/>
  <c r="J1355" i="5"/>
  <c r="J1354" i="5"/>
  <c r="J1353" i="5"/>
  <c r="M1353" i="5" s="1"/>
  <c r="J1352" i="5"/>
  <c r="M1352" i="5" s="1"/>
  <c r="J1351" i="5"/>
  <c r="M1351" i="5" s="1"/>
  <c r="J1350" i="5"/>
  <c r="M1350" i="5" s="1"/>
  <c r="J1349" i="5"/>
  <c r="M1349" i="5" s="1"/>
  <c r="J1348" i="5"/>
  <c r="M1348" i="5" s="1"/>
  <c r="J1347" i="5"/>
  <c r="M1347" i="5" s="1"/>
  <c r="J1346" i="5"/>
  <c r="M1346" i="5" s="1"/>
  <c r="J1345" i="5"/>
  <c r="M1345" i="5" s="1"/>
  <c r="J1344" i="5"/>
  <c r="M1344" i="5" s="1"/>
  <c r="J1343" i="5"/>
  <c r="J1342" i="5"/>
  <c r="J1341" i="5"/>
  <c r="M1341" i="5" s="1"/>
  <c r="J1340" i="5"/>
  <c r="M1340" i="5" s="1"/>
  <c r="J1339" i="5"/>
  <c r="M1339" i="5" s="1"/>
  <c r="J1338" i="5"/>
  <c r="M1338" i="5" s="1"/>
  <c r="J1337" i="5"/>
  <c r="M1337" i="5" s="1"/>
  <c r="J1336" i="5"/>
  <c r="M1336" i="5" s="1"/>
  <c r="J1335" i="5"/>
  <c r="M1335" i="5" s="1"/>
  <c r="J1334" i="5"/>
  <c r="M1334" i="5" s="1"/>
  <c r="J1333" i="5"/>
  <c r="M1333" i="5" s="1"/>
  <c r="N1333" i="5" s="1"/>
  <c r="O1333" i="5" s="1"/>
  <c r="J1332" i="5"/>
  <c r="M1332" i="5" s="1"/>
  <c r="J1331" i="5"/>
  <c r="J1330" i="5"/>
  <c r="J1329" i="5"/>
  <c r="M1329" i="5" s="1"/>
  <c r="J1328" i="5"/>
  <c r="M1328" i="5" s="1"/>
  <c r="J1327" i="5"/>
  <c r="M1327" i="5" s="1"/>
  <c r="J1326" i="5"/>
  <c r="M1326" i="5" s="1"/>
  <c r="J1325" i="5"/>
  <c r="M1325" i="5" s="1"/>
  <c r="J1324" i="5"/>
  <c r="M1324" i="5" s="1"/>
  <c r="J1323" i="5"/>
  <c r="M1323" i="5" s="1"/>
  <c r="J1322" i="5"/>
  <c r="M1322" i="5" s="1"/>
  <c r="J1321" i="5"/>
  <c r="M1321" i="5" s="1"/>
  <c r="J1320" i="5"/>
  <c r="M1320" i="5" s="1"/>
  <c r="J1319" i="5"/>
  <c r="J1318" i="5"/>
  <c r="J1317" i="5"/>
  <c r="M1317" i="5" s="1"/>
  <c r="J1316" i="5"/>
  <c r="M1316" i="5" s="1"/>
  <c r="J1315" i="5"/>
  <c r="M1315" i="5" s="1"/>
  <c r="J1314" i="5"/>
  <c r="M1314" i="5" s="1"/>
  <c r="J1313" i="5"/>
  <c r="M1313" i="5" s="1"/>
  <c r="J1312" i="5"/>
  <c r="M1312" i="5" s="1"/>
  <c r="J1311" i="5"/>
  <c r="M1311" i="5" s="1"/>
  <c r="J1310" i="5"/>
  <c r="M1310" i="5" s="1"/>
  <c r="J1309" i="5"/>
  <c r="M1309" i="5" s="1"/>
  <c r="J1308" i="5"/>
  <c r="M1308" i="5" s="1"/>
  <c r="J1307" i="5"/>
  <c r="J1306" i="5"/>
  <c r="J1305" i="5"/>
  <c r="M1305" i="5" s="1"/>
  <c r="J1304" i="5"/>
  <c r="M1304" i="5" s="1"/>
  <c r="J1303" i="5"/>
  <c r="M1303" i="5" s="1"/>
  <c r="J1302" i="5"/>
  <c r="M1302" i="5" s="1"/>
  <c r="J1301" i="5"/>
  <c r="M1301" i="5" s="1"/>
  <c r="J1300" i="5"/>
  <c r="M1300" i="5" s="1"/>
  <c r="J1299" i="5"/>
  <c r="M1299" i="5" s="1"/>
  <c r="J1298" i="5"/>
  <c r="M1298" i="5" s="1"/>
  <c r="J1297" i="5"/>
  <c r="M1297" i="5" s="1"/>
  <c r="J1296" i="5"/>
  <c r="M1296" i="5" s="1"/>
  <c r="J1295" i="5"/>
  <c r="J1294" i="5"/>
  <c r="J1293" i="5"/>
  <c r="M1293" i="5" s="1"/>
  <c r="J1292" i="5"/>
  <c r="M1292" i="5" s="1"/>
  <c r="J1291" i="5"/>
  <c r="M1291" i="5" s="1"/>
  <c r="J1290" i="5"/>
  <c r="M1290" i="5" s="1"/>
  <c r="J1289" i="5"/>
  <c r="M1289" i="5" s="1"/>
  <c r="J1288" i="5"/>
  <c r="M1288" i="5" s="1"/>
  <c r="J1287" i="5"/>
  <c r="M1287" i="5" s="1"/>
  <c r="J1286" i="5"/>
  <c r="M1286" i="5" s="1"/>
  <c r="J1285" i="5"/>
  <c r="M1285" i="5" s="1"/>
  <c r="J1284" i="5"/>
  <c r="M1284" i="5" s="1"/>
  <c r="J1283" i="5"/>
  <c r="J1282" i="5"/>
  <c r="J1281" i="5"/>
  <c r="M1281" i="5" s="1"/>
  <c r="J1280" i="5"/>
  <c r="M1280" i="5" s="1"/>
  <c r="J1279" i="5"/>
  <c r="M1279" i="5" s="1"/>
  <c r="J1278" i="5"/>
  <c r="M1278" i="5" s="1"/>
  <c r="J1277" i="5"/>
  <c r="M1277" i="5" s="1"/>
  <c r="J1276" i="5"/>
  <c r="M1276" i="5" s="1"/>
  <c r="J1275" i="5"/>
  <c r="M1275" i="5" s="1"/>
  <c r="J1274" i="5"/>
  <c r="M1274" i="5" s="1"/>
  <c r="J1273" i="5"/>
  <c r="M1273" i="5" s="1"/>
  <c r="J1272" i="5"/>
  <c r="M1272" i="5" s="1"/>
  <c r="J1271" i="5"/>
  <c r="J1270" i="5"/>
  <c r="J1269" i="5"/>
  <c r="M1269" i="5" s="1"/>
  <c r="J1268" i="5"/>
  <c r="M1268" i="5" s="1"/>
  <c r="J1267" i="5"/>
  <c r="M1267" i="5" s="1"/>
  <c r="J1266" i="5"/>
  <c r="M1266" i="5" s="1"/>
  <c r="J1265" i="5"/>
  <c r="M1265" i="5" s="1"/>
  <c r="J1264" i="5"/>
  <c r="M1264" i="5" s="1"/>
  <c r="J1263" i="5"/>
  <c r="M1263" i="5" s="1"/>
  <c r="J1262" i="5"/>
  <c r="M1262" i="5" s="1"/>
  <c r="J1261" i="5"/>
  <c r="M1261" i="5" s="1"/>
  <c r="J1260" i="5"/>
  <c r="M1260" i="5" s="1"/>
  <c r="J1259" i="5"/>
  <c r="J1258" i="5"/>
  <c r="J1257" i="5"/>
  <c r="M1257" i="5" s="1"/>
  <c r="J1256" i="5"/>
  <c r="M1256" i="5" s="1"/>
  <c r="J1255" i="5"/>
  <c r="M1255" i="5" s="1"/>
  <c r="J1254" i="5"/>
  <c r="M1254" i="5" s="1"/>
  <c r="J1253" i="5"/>
  <c r="M1253" i="5" s="1"/>
  <c r="J1252" i="5"/>
  <c r="M1252" i="5" s="1"/>
  <c r="J1251" i="5"/>
  <c r="M1251" i="5" s="1"/>
  <c r="J1250" i="5"/>
  <c r="M1250" i="5" s="1"/>
  <c r="J1249" i="5"/>
  <c r="M1249" i="5" s="1"/>
  <c r="J1248" i="5"/>
  <c r="M1248" i="5" s="1"/>
  <c r="J1247" i="5"/>
  <c r="J1246" i="5"/>
  <c r="J1245" i="5"/>
  <c r="M1245" i="5" s="1"/>
  <c r="J1244" i="5"/>
  <c r="M1244" i="5" s="1"/>
  <c r="J1243" i="5"/>
  <c r="M1243" i="5" s="1"/>
  <c r="J1242" i="5"/>
  <c r="M1242" i="5" s="1"/>
  <c r="J1241" i="5"/>
  <c r="M1241" i="5" s="1"/>
  <c r="J1240" i="5"/>
  <c r="M1240" i="5" s="1"/>
  <c r="J1239" i="5"/>
  <c r="M1239" i="5" s="1"/>
  <c r="J1238" i="5"/>
  <c r="M1238" i="5" s="1"/>
  <c r="J1237" i="5"/>
  <c r="M1237" i="5" s="1"/>
  <c r="J1236" i="5"/>
  <c r="M1236" i="5" s="1"/>
  <c r="J1235" i="5"/>
  <c r="J1234" i="5"/>
  <c r="J1233" i="5"/>
  <c r="M1233" i="5" s="1"/>
  <c r="J1232" i="5"/>
  <c r="M1232" i="5" s="1"/>
  <c r="J1231" i="5"/>
  <c r="M1231" i="5" s="1"/>
  <c r="J1230" i="5"/>
  <c r="M1230" i="5" s="1"/>
  <c r="J1229" i="5"/>
  <c r="M1229" i="5" s="1"/>
  <c r="J1228" i="5"/>
  <c r="M1228" i="5" s="1"/>
  <c r="J1227" i="5"/>
  <c r="M1227" i="5" s="1"/>
  <c r="J1226" i="5"/>
  <c r="M1226" i="5" s="1"/>
  <c r="J1225" i="5"/>
  <c r="M1225" i="5" s="1"/>
  <c r="J1224" i="5"/>
  <c r="M1224" i="5" s="1"/>
  <c r="J1223" i="5"/>
  <c r="J1222" i="5"/>
  <c r="J1221" i="5"/>
  <c r="M1221" i="5" s="1"/>
  <c r="J1220" i="5"/>
  <c r="M1220" i="5" s="1"/>
  <c r="J1219" i="5"/>
  <c r="M1219" i="5" s="1"/>
  <c r="J1218" i="5"/>
  <c r="M1218" i="5" s="1"/>
  <c r="J1217" i="5"/>
  <c r="M1217" i="5" s="1"/>
  <c r="J1216" i="5"/>
  <c r="M1216" i="5" s="1"/>
  <c r="J1215" i="5"/>
  <c r="M1215" i="5" s="1"/>
  <c r="J1214" i="5"/>
  <c r="M1214" i="5" s="1"/>
  <c r="J1213" i="5"/>
  <c r="M1213" i="5" s="1"/>
  <c r="J1212" i="5"/>
  <c r="M1212" i="5" s="1"/>
  <c r="J1211" i="5"/>
  <c r="J1210" i="5"/>
  <c r="J1209" i="5"/>
  <c r="M1209" i="5" s="1"/>
  <c r="J1208" i="5"/>
  <c r="M1208" i="5" s="1"/>
  <c r="J1207" i="5"/>
  <c r="M1207" i="5" s="1"/>
  <c r="J1206" i="5"/>
  <c r="M1206" i="5" s="1"/>
  <c r="J1205" i="5"/>
  <c r="M1205" i="5" s="1"/>
  <c r="J1204" i="5"/>
  <c r="M1204" i="5" s="1"/>
  <c r="J1203" i="5"/>
  <c r="M1203" i="5" s="1"/>
  <c r="J1202" i="5"/>
  <c r="M1202" i="5" s="1"/>
  <c r="J1201" i="5"/>
  <c r="M1201" i="5" s="1"/>
  <c r="J1200" i="5"/>
  <c r="M1200" i="5" s="1"/>
  <c r="J1199" i="5"/>
  <c r="J1198" i="5"/>
  <c r="J1197" i="5"/>
  <c r="M1197" i="5" s="1"/>
  <c r="J1196" i="5"/>
  <c r="M1196" i="5" s="1"/>
  <c r="J1195" i="5"/>
  <c r="M1195" i="5" s="1"/>
  <c r="J1194" i="5"/>
  <c r="M1194" i="5" s="1"/>
  <c r="J1193" i="5"/>
  <c r="M1193" i="5" s="1"/>
  <c r="J1192" i="5"/>
  <c r="M1192" i="5" s="1"/>
  <c r="J1191" i="5"/>
  <c r="M1191" i="5" s="1"/>
  <c r="J1190" i="5"/>
  <c r="M1190" i="5" s="1"/>
  <c r="J1189" i="5"/>
  <c r="M1189" i="5" s="1"/>
  <c r="J1188" i="5"/>
  <c r="M1188" i="5" s="1"/>
  <c r="J1187" i="5"/>
  <c r="J1186" i="5"/>
  <c r="J1185" i="5"/>
  <c r="M1185" i="5" s="1"/>
  <c r="J1184" i="5"/>
  <c r="M1184" i="5" s="1"/>
  <c r="J1183" i="5"/>
  <c r="M1183" i="5" s="1"/>
  <c r="J1182" i="5"/>
  <c r="M1182" i="5" s="1"/>
  <c r="J1181" i="5"/>
  <c r="M1181" i="5" s="1"/>
  <c r="J1180" i="5"/>
  <c r="M1180" i="5" s="1"/>
  <c r="J1179" i="5"/>
  <c r="M1179" i="5" s="1"/>
  <c r="J1178" i="5"/>
  <c r="M1178" i="5" s="1"/>
  <c r="J1177" i="5"/>
  <c r="M1177" i="5" s="1"/>
  <c r="J1176" i="5"/>
  <c r="M1176" i="5" s="1"/>
  <c r="J1175" i="5"/>
  <c r="J1174" i="5"/>
  <c r="J1173" i="5"/>
  <c r="M1173" i="5" s="1"/>
  <c r="J1172" i="5"/>
  <c r="M1172" i="5" s="1"/>
  <c r="J1171" i="5"/>
  <c r="M1171" i="5" s="1"/>
  <c r="J1170" i="5"/>
  <c r="M1170" i="5" s="1"/>
  <c r="J1169" i="5"/>
  <c r="M1169" i="5" s="1"/>
  <c r="J1168" i="5"/>
  <c r="M1168" i="5" s="1"/>
  <c r="J1167" i="5"/>
  <c r="M1167" i="5" s="1"/>
  <c r="J1166" i="5"/>
  <c r="M1166" i="5" s="1"/>
  <c r="J1165" i="5"/>
  <c r="M1165" i="5" s="1"/>
  <c r="J1164" i="5"/>
  <c r="M1164" i="5" s="1"/>
  <c r="J1163" i="5"/>
  <c r="J1162" i="5"/>
  <c r="J1161" i="5"/>
  <c r="M1161" i="5" s="1"/>
  <c r="J1160" i="5"/>
  <c r="M1160" i="5" s="1"/>
  <c r="J1159" i="5"/>
  <c r="M1159" i="5" s="1"/>
  <c r="J1158" i="5"/>
  <c r="M1158" i="5" s="1"/>
  <c r="J1157" i="5"/>
  <c r="M1157" i="5" s="1"/>
  <c r="J1156" i="5"/>
  <c r="M1156" i="5" s="1"/>
  <c r="J1155" i="5"/>
  <c r="M1155" i="5" s="1"/>
  <c r="J1154" i="5"/>
  <c r="M1154" i="5" s="1"/>
  <c r="J1153" i="5"/>
  <c r="M1153" i="5" s="1"/>
  <c r="J1152" i="5"/>
  <c r="M1152" i="5" s="1"/>
  <c r="J1151" i="5"/>
  <c r="J1150" i="5"/>
  <c r="J1149" i="5"/>
  <c r="M1149" i="5" s="1"/>
  <c r="J1148" i="5"/>
  <c r="M1148" i="5" s="1"/>
  <c r="J1147" i="5"/>
  <c r="M1147" i="5" s="1"/>
  <c r="J1146" i="5"/>
  <c r="M1146" i="5" s="1"/>
  <c r="J1145" i="5"/>
  <c r="M1145" i="5" s="1"/>
  <c r="J1144" i="5"/>
  <c r="M1144" i="5" s="1"/>
  <c r="J1143" i="5"/>
  <c r="M1143" i="5" s="1"/>
  <c r="J1142" i="5"/>
  <c r="M1142" i="5" s="1"/>
  <c r="J1141" i="5"/>
  <c r="M1141" i="5" s="1"/>
  <c r="J1140" i="5"/>
  <c r="M1140" i="5" s="1"/>
  <c r="J1139" i="5"/>
  <c r="J1138" i="5"/>
  <c r="J1137" i="5"/>
  <c r="M1137" i="5" s="1"/>
  <c r="J1136" i="5"/>
  <c r="M1136" i="5" s="1"/>
  <c r="J1135" i="5"/>
  <c r="M1135" i="5" s="1"/>
  <c r="J1134" i="5"/>
  <c r="M1134" i="5" s="1"/>
  <c r="J1133" i="5"/>
  <c r="M1133" i="5" s="1"/>
  <c r="J1132" i="5"/>
  <c r="M1132" i="5" s="1"/>
  <c r="J1131" i="5"/>
  <c r="M1131" i="5" s="1"/>
  <c r="J1130" i="5"/>
  <c r="M1130" i="5" s="1"/>
  <c r="J1129" i="5"/>
  <c r="M1129" i="5" s="1"/>
  <c r="J1128" i="5"/>
  <c r="M1128" i="5" s="1"/>
  <c r="J1127" i="5"/>
  <c r="J1126" i="5"/>
  <c r="J1125" i="5"/>
  <c r="M1125" i="5" s="1"/>
  <c r="J1124" i="5"/>
  <c r="M1124" i="5" s="1"/>
  <c r="J1123" i="5"/>
  <c r="M1123" i="5" s="1"/>
  <c r="J1122" i="5"/>
  <c r="M1122" i="5" s="1"/>
  <c r="J1121" i="5"/>
  <c r="M1121" i="5" s="1"/>
  <c r="J1120" i="5"/>
  <c r="M1120" i="5" s="1"/>
  <c r="J1119" i="5"/>
  <c r="M1119" i="5" s="1"/>
  <c r="J1118" i="5"/>
  <c r="M1118" i="5" s="1"/>
  <c r="J1117" i="5"/>
  <c r="M1117" i="5" s="1"/>
  <c r="J1116" i="5"/>
  <c r="M1116" i="5" s="1"/>
  <c r="J1115" i="5"/>
  <c r="J1114" i="5"/>
  <c r="J1113" i="5"/>
  <c r="M1113" i="5" s="1"/>
  <c r="J1112" i="5"/>
  <c r="M1112" i="5" s="1"/>
  <c r="J1111" i="5"/>
  <c r="M1111" i="5" s="1"/>
  <c r="J1110" i="5"/>
  <c r="M1110" i="5" s="1"/>
  <c r="J1109" i="5"/>
  <c r="M1109" i="5" s="1"/>
  <c r="J1108" i="5"/>
  <c r="M1108" i="5" s="1"/>
  <c r="J1107" i="5"/>
  <c r="M1107" i="5" s="1"/>
  <c r="J1106" i="5"/>
  <c r="M1106" i="5" s="1"/>
  <c r="J1105" i="5"/>
  <c r="M1105" i="5" s="1"/>
  <c r="J1104" i="5"/>
  <c r="M1104" i="5" s="1"/>
  <c r="J1103" i="5"/>
  <c r="J1102" i="5"/>
  <c r="J1101" i="5"/>
  <c r="M1101" i="5" s="1"/>
  <c r="J1100" i="5"/>
  <c r="M1100" i="5" s="1"/>
  <c r="J1099" i="5"/>
  <c r="M1099" i="5" s="1"/>
  <c r="J1098" i="5"/>
  <c r="M1098" i="5" s="1"/>
  <c r="J1097" i="5"/>
  <c r="M1097" i="5" s="1"/>
  <c r="J1096" i="5"/>
  <c r="M1096" i="5" s="1"/>
  <c r="J1095" i="5"/>
  <c r="M1095" i="5" s="1"/>
  <c r="J1094" i="5"/>
  <c r="M1094" i="5" s="1"/>
  <c r="J1093" i="5"/>
  <c r="M1093" i="5" s="1"/>
  <c r="J1092" i="5"/>
  <c r="M1092" i="5" s="1"/>
  <c r="J1091" i="5"/>
  <c r="J1090" i="5"/>
  <c r="J1089" i="5"/>
  <c r="M1089" i="5" s="1"/>
  <c r="J1088" i="5"/>
  <c r="M1088" i="5" s="1"/>
  <c r="J1087" i="5"/>
  <c r="M1087" i="5" s="1"/>
  <c r="J1086" i="5"/>
  <c r="M1086" i="5" s="1"/>
  <c r="J1085" i="5"/>
  <c r="M1085" i="5" s="1"/>
  <c r="J1084" i="5"/>
  <c r="M1084" i="5" s="1"/>
  <c r="J1083" i="5"/>
  <c r="M1083" i="5" s="1"/>
  <c r="J1082" i="5"/>
  <c r="M1082" i="5" s="1"/>
  <c r="J1081" i="5"/>
  <c r="M1081" i="5" s="1"/>
  <c r="J1080" i="5"/>
  <c r="M1080" i="5" s="1"/>
  <c r="J1079" i="5"/>
  <c r="J1078" i="5"/>
  <c r="J1077" i="5"/>
  <c r="M1077" i="5" s="1"/>
  <c r="J1076" i="5"/>
  <c r="M1076" i="5" s="1"/>
  <c r="J1075" i="5"/>
  <c r="M1075" i="5" s="1"/>
  <c r="J1074" i="5"/>
  <c r="M1074" i="5" s="1"/>
  <c r="J1073" i="5"/>
  <c r="M1073" i="5" s="1"/>
  <c r="J1072" i="5"/>
  <c r="M1072" i="5" s="1"/>
  <c r="J1071" i="5"/>
  <c r="M1071" i="5" s="1"/>
  <c r="J1070" i="5"/>
  <c r="M1070" i="5" s="1"/>
  <c r="J1069" i="5"/>
  <c r="M1069" i="5" s="1"/>
  <c r="J1068" i="5"/>
  <c r="M1068" i="5" s="1"/>
  <c r="J1067" i="5"/>
  <c r="J1066" i="5"/>
  <c r="J1065" i="5"/>
  <c r="M1065" i="5" s="1"/>
  <c r="J1064" i="5"/>
  <c r="M1064" i="5" s="1"/>
  <c r="J1063" i="5"/>
  <c r="M1063" i="5" s="1"/>
  <c r="J1062" i="5"/>
  <c r="M1062" i="5" s="1"/>
  <c r="J1061" i="5"/>
  <c r="M1061" i="5" s="1"/>
  <c r="J1060" i="5"/>
  <c r="M1060" i="5" s="1"/>
  <c r="J1059" i="5"/>
  <c r="M1059" i="5" s="1"/>
  <c r="J1058" i="5"/>
  <c r="M1058" i="5" s="1"/>
  <c r="J1057" i="5"/>
  <c r="M1057" i="5" s="1"/>
  <c r="J1056" i="5"/>
  <c r="M1056" i="5" s="1"/>
  <c r="J1055" i="5"/>
  <c r="J1054" i="5"/>
  <c r="J1053" i="5"/>
  <c r="M1053" i="5" s="1"/>
  <c r="J1052" i="5"/>
  <c r="M1052" i="5" s="1"/>
  <c r="J1051" i="5"/>
  <c r="M1051" i="5" s="1"/>
  <c r="J1050" i="5"/>
  <c r="M1050" i="5" s="1"/>
  <c r="J1049" i="5"/>
  <c r="M1049" i="5" s="1"/>
  <c r="J1048" i="5"/>
  <c r="M1048" i="5" s="1"/>
  <c r="J1047" i="5"/>
  <c r="M1047" i="5" s="1"/>
  <c r="J1046" i="5"/>
  <c r="M1046" i="5" s="1"/>
  <c r="J1045" i="5"/>
  <c r="M1045" i="5" s="1"/>
  <c r="N1045" i="5" s="1"/>
  <c r="O1045" i="5" s="1"/>
  <c r="J1044" i="5"/>
  <c r="M1044" i="5" s="1"/>
  <c r="J1043" i="5"/>
  <c r="J1042" i="5"/>
  <c r="J1041" i="5"/>
  <c r="M1041" i="5" s="1"/>
  <c r="J1040" i="5"/>
  <c r="M1040" i="5" s="1"/>
  <c r="J1039" i="5"/>
  <c r="M1039" i="5" s="1"/>
  <c r="J1038" i="5"/>
  <c r="M1038" i="5" s="1"/>
  <c r="J1037" i="5"/>
  <c r="M1037" i="5" s="1"/>
  <c r="J1036" i="5"/>
  <c r="M1036" i="5" s="1"/>
  <c r="J1035" i="5"/>
  <c r="M1035" i="5" s="1"/>
  <c r="J1034" i="5"/>
  <c r="M1034" i="5" s="1"/>
  <c r="J1033" i="5"/>
  <c r="M1033" i="5" s="1"/>
  <c r="J1032" i="5"/>
  <c r="M1032" i="5" s="1"/>
  <c r="J1031" i="5"/>
  <c r="J1030" i="5"/>
  <c r="J1029" i="5"/>
  <c r="M1029" i="5" s="1"/>
  <c r="J1028" i="5"/>
  <c r="M1028" i="5" s="1"/>
  <c r="J1027" i="5"/>
  <c r="M1027" i="5" s="1"/>
  <c r="J1026" i="5"/>
  <c r="M1026" i="5" s="1"/>
  <c r="J1025" i="5"/>
  <c r="M1025" i="5" s="1"/>
  <c r="J1024" i="5"/>
  <c r="M1024" i="5" s="1"/>
  <c r="J1023" i="5"/>
  <c r="M1023" i="5" s="1"/>
  <c r="J1022" i="5"/>
  <c r="M1022" i="5" s="1"/>
  <c r="J1021" i="5"/>
  <c r="M1021" i="5" s="1"/>
  <c r="J1020" i="5"/>
  <c r="M1020" i="5" s="1"/>
  <c r="J1019" i="5"/>
  <c r="J1018" i="5"/>
  <c r="J1017" i="5"/>
  <c r="M1017" i="5" s="1"/>
  <c r="J1016" i="5"/>
  <c r="M1016" i="5" s="1"/>
  <c r="J1015" i="5"/>
  <c r="M1015" i="5" s="1"/>
  <c r="J1014" i="5"/>
  <c r="M1014" i="5" s="1"/>
  <c r="J1013" i="5"/>
  <c r="M1013" i="5" s="1"/>
  <c r="J1012" i="5"/>
  <c r="M1012" i="5" s="1"/>
  <c r="J1011" i="5"/>
  <c r="M1011" i="5" s="1"/>
  <c r="J1010" i="5"/>
  <c r="M1010" i="5" s="1"/>
  <c r="J1009" i="5"/>
  <c r="M1009" i="5" s="1"/>
  <c r="J1008" i="5"/>
  <c r="M1008" i="5" s="1"/>
  <c r="J1007" i="5"/>
  <c r="J1006" i="5"/>
  <c r="J1005" i="5"/>
  <c r="M1005" i="5" s="1"/>
  <c r="J1004" i="5"/>
  <c r="M1004" i="5" s="1"/>
  <c r="J1003" i="5"/>
  <c r="M1003" i="5" s="1"/>
  <c r="J1002" i="5"/>
  <c r="M1002" i="5" s="1"/>
  <c r="J1001" i="5"/>
  <c r="M1001" i="5" s="1"/>
  <c r="J1000" i="5"/>
  <c r="M1000" i="5" s="1"/>
  <c r="J999" i="5"/>
  <c r="M999" i="5" s="1"/>
  <c r="J998" i="5"/>
  <c r="M998" i="5" s="1"/>
  <c r="J997" i="5"/>
  <c r="M997" i="5" s="1"/>
  <c r="J996" i="5"/>
  <c r="M996" i="5" s="1"/>
  <c r="J995" i="5"/>
  <c r="J994" i="5"/>
  <c r="J993" i="5"/>
  <c r="M993" i="5" s="1"/>
  <c r="J992" i="5"/>
  <c r="M992" i="5" s="1"/>
  <c r="J991" i="5"/>
  <c r="M991" i="5" s="1"/>
  <c r="J990" i="5"/>
  <c r="M990" i="5" s="1"/>
  <c r="J989" i="5"/>
  <c r="M989" i="5" s="1"/>
  <c r="J988" i="5"/>
  <c r="M988" i="5" s="1"/>
  <c r="J987" i="5"/>
  <c r="M987" i="5" s="1"/>
  <c r="J986" i="5"/>
  <c r="M986" i="5" s="1"/>
  <c r="J985" i="5"/>
  <c r="M985" i="5" s="1"/>
  <c r="J984" i="5"/>
  <c r="M984" i="5" s="1"/>
  <c r="J983" i="5"/>
  <c r="J982" i="5"/>
  <c r="J981" i="5"/>
  <c r="M981" i="5" s="1"/>
  <c r="J980" i="5"/>
  <c r="M980" i="5" s="1"/>
  <c r="J979" i="5"/>
  <c r="M979" i="5" s="1"/>
  <c r="J978" i="5"/>
  <c r="M978" i="5" s="1"/>
  <c r="J977" i="5"/>
  <c r="M977" i="5" s="1"/>
  <c r="J976" i="5"/>
  <c r="M976" i="5" s="1"/>
  <c r="J975" i="5"/>
  <c r="M975" i="5" s="1"/>
  <c r="J974" i="5"/>
  <c r="M974" i="5" s="1"/>
  <c r="J973" i="5"/>
  <c r="M973" i="5" s="1"/>
  <c r="J972" i="5"/>
  <c r="M972" i="5" s="1"/>
  <c r="J971" i="5"/>
  <c r="J970" i="5"/>
  <c r="J969" i="5"/>
  <c r="M969" i="5" s="1"/>
  <c r="J968" i="5"/>
  <c r="M968" i="5" s="1"/>
  <c r="J967" i="5"/>
  <c r="M967" i="5" s="1"/>
  <c r="J966" i="5"/>
  <c r="M966" i="5" s="1"/>
  <c r="J965" i="5"/>
  <c r="M965" i="5" s="1"/>
  <c r="J964" i="5"/>
  <c r="M964" i="5" s="1"/>
  <c r="J963" i="5"/>
  <c r="M963" i="5" s="1"/>
  <c r="J962" i="5"/>
  <c r="M962" i="5" s="1"/>
  <c r="J961" i="5"/>
  <c r="M961" i="5" s="1"/>
  <c r="J960" i="5"/>
  <c r="M960" i="5" s="1"/>
  <c r="J959" i="5"/>
  <c r="J958" i="5"/>
  <c r="J957" i="5"/>
  <c r="M957" i="5" s="1"/>
  <c r="J956" i="5"/>
  <c r="M956" i="5" s="1"/>
  <c r="J955" i="5"/>
  <c r="M955" i="5" s="1"/>
  <c r="J954" i="5"/>
  <c r="M954" i="5" s="1"/>
  <c r="J953" i="5"/>
  <c r="M953" i="5" s="1"/>
  <c r="J952" i="5"/>
  <c r="M952" i="5" s="1"/>
  <c r="J951" i="5"/>
  <c r="M951" i="5" s="1"/>
  <c r="J950" i="5"/>
  <c r="M950" i="5" s="1"/>
  <c r="J949" i="5"/>
  <c r="M949" i="5" s="1"/>
  <c r="J948" i="5"/>
  <c r="M948" i="5" s="1"/>
  <c r="J947" i="5"/>
  <c r="J946" i="5"/>
  <c r="J945" i="5"/>
  <c r="M945" i="5" s="1"/>
  <c r="J944" i="5"/>
  <c r="M944" i="5" s="1"/>
  <c r="J943" i="5"/>
  <c r="M943" i="5" s="1"/>
  <c r="J942" i="5"/>
  <c r="M942" i="5" s="1"/>
  <c r="J941" i="5"/>
  <c r="M941" i="5" s="1"/>
  <c r="J940" i="5"/>
  <c r="M940" i="5" s="1"/>
  <c r="J939" i="5"/>
  <c r="M939" i="5" s="1"/>
  <c r="J938" i="5"/>
  <c r="M938" i="5" s="1"/>
  <c r="J937" i="5"/>
  <c r="M937" i="5" s="1"/>
  <c r="J936" i="5"/>
  <c r="M936" i="5" s="1"/>
  <c r="J935" i="5"/>
  <c r="J934" i="5"/>
  <c r="J933" i="5"/>
  <c r="M933" i="5" s="1"/>
  <c r="J932" i="5"/>
  <c r="M932" i="5" s="1"/>
  <c r="J931" i="5"/>
  <c r="M931" i="5" s="1"/>
  <c r="J930" i="5"/>
  <c r="M930" i="5" s="1"/>
  <c r="J929" i="5"/>
  <c r="M929" i="5" s="1"/>
  <c r="J928" i="5"/>
  <c r="M928" i="5" s="1"/>
  <c r="J927" i="5"/>
  <c r="M927" i="5" s="1"/>
  <c r="J926" i="5"/>
  <c r="M926" i="5" s="1"/>
  <c r="J925" i="5"/>
  <c r="M925" i="5" s="1"/>
  <c r="J924" i="5"/>
  <c r="M924" i="5" s="1"/>
  <c r="J923" i="5"/>
  <c r="J922" i="5"/>
  <c r="J921" i="5"/>
  <c r="M921" i="5" s="1"/>
  <c r="J920" i="5"/>
  <c r="M920" i="5" s="1"/>
  <c r="J919" i="5"/>
  <c r="M919" i="5" s="1"/>
  <c r="J918" i="5"/>
  <c r="M918" i="5" s="1"/>
  <c r="J917" i="5"/>
  <c r="M917" i="5" s="1"/>
  <c r="J916" i="5"/>
  <c r="M916" i="5" s="1"/>
  <c r="J915" i="5"/>
  <c r="M915" i="5" s="1"/>
  <c r="J914" i="5"/>
  <c r="M914" i="5" s="1"/>
  <c r="J913" i="5"/>
  <c r="M913" i="5" s="1"/>
  <c r="J912" i="5"/>
  <c r="M912" i="5" s="1"/>
  <c r="J911" i="5"/>
  <c r="J910" i="5"/>
  <c r="J909" i="5"/>
  <c r="M909" i="5" s="1"/>
  <c r="J908" i="5"/>
  <c r="M908" i="5" s="1"/>
  <c r="J907" i="5"/>
  <c r="M907" i="5" s="1"/>
  <c r="J906" i="5"/>
  <c r="M906" i="5" s="1"/>
  <c r="J905" i="5"/>
  <c r="M905" i="5" s="1"/>
  <c r="J904" i="5"/>
  <c r="M904" i="5" s="1"/>
  <c r="J903" i="5"/>
  <c r="M903" i="5" s="1"/>
  <c r="J902" i="5"/>
  <c r="M902" i="5" s="1"/>
  <c r="J901" i="5"/>
  <c r="M901" i="5" s="1"/>
  <c r="J900" i="5"/>
  <c r="M900" i="5" s="1"/>
  <c r="J899" i="5"/>
  <c r="J898" i="5"/>
  <c r="J897" i="5"/>
  <c r="M897" i="5" s="1"/>
  <c r="J896" i="5"/>
  <c r="M896" i="5" s="1"/>
  <c r="J895" i="5"/>
  <c r="M895" i="5" s="1"/>
  <c r="J894" i="5"/>
  <c r="M894" i="5" s="1"/>
  <c r="J893" i="5"/>
  <c r="M893" i="5" s="1"/>
  <c r="J892" i="5"/>
  <c r="M892" i="5" s="1"/>
  <c r="J891" i="5"/>
  <c r="M891" i="5" s="1"/>
  <c r="J890" i="5"/>
  <c r="M890" i="5" s="1"/>
  <c r="J889" i="5"/>
  <c r="M889" i="5" s="1"/>
  <c r="J888" i="5"/>
  <c r="M888" i="5" s="1"/>
  <c r="J887" i="5"/>
  <c r="J886" i="5"/>
  <c r="J885" i="5"/>
  <c r="M885" i="5" s="1"/>
  <c r="J884" i="5"/>
  <c r="M884" i="5" s="1"/>
  <c r="J883" i="5"/>
  <c r="M883" i="5" s="1"/>
  <c r="J882" i="5"/>
  <c r="M882" i="5" s="1"/>
  <c r="J881" i="5"/>
  <c r="M881" i="5" s="1"/>
  <c r="J880" i="5"/>
  <c r="M880" i="5" s="1"/>
  <c r="J879" i="5"/>
  <c r="M879" i="5" s="1"/>
  <c r="J878" i="5"/>
  <c r="M878" i="5" s="1"/>
  <c r="J877" i="5"/>
  <c r="M877" i="5" s="1"/>
  <c r="J876" i="5"/>
  <c r="M876" i="5" s="1"/>
  <c r="J875" i="5"/>
  <c r="J874" i="5"/>
  <c r="J873" i="5"/>
  <c r="M873" i="5" s="1"/>
  <c r="J872" i="5"/>
  <c r="M872" i="5" s="1"/>
  <c r="J871" i="5"/>
  <c r="M871" i="5" s="1"/>
  <c r="J870" i="5"/>
  <c r="M870" i="5" s="1"/>
  <c r="J869" i="5"/>
  <c r="M869" i="5" s="1"/>
  <c r="J868" i="5"/>
  <c r="M868" i="5" s="1"/>
  <c r="J867" i="5"/>
  <c r="M867" i="5" s="1"/>
  <c r="J866" i="5"/>
  <c r="M866" i="5" s="1"/>
  <c r="J865" i="5"/>
  <c r="M865" i="5" s="1"/>
  <c r="J864" i="5"/>
  <c r="M864" i="5" s="1"/>
  <c r="J863" i="5"/>
  <c r="J862" i="5"/>
  <c r="J861" i="5"/>
  <c r="M861" i="5" s="1"/>
  <c r="J860" i="5"/>
  <c r="M860" i="5" s="1"/>
  <c r="J859" i="5"/>
  <c r="M859" i="5" s="1"/>
  <c r="J858" i="5"/>
  <c r="M858" i="5" s="1"/>
  <c r="J857" i="5"/>
  <c r="M857" i="5" s="1"/>
  <c r="J856" i="5"/>
  <c r="M856" i="5" s="1"/>
  <c r="J855" i="5"/>
  <c r="M855" i="5" s="1"/>
  <c r="J854" i="5"/>
  <c r="M854" i="5" s="1"/>
  <c r="J853" i="5"/>
  <c r="M853" i="5" s="1"/>
  <c r="J852" i="5"/>
  <c r="M852" i="5" s="1"/>
  <c r="J851" i="5"/>
  <c r="J850" i="5"/>
  <c r="J849" i="5"/>
  <c r="M849" i="5" s="1"/>
  <c r="J848" i="5"/>
  <c r="M848" i="5" s="1"/>
  <c r="J847" i="5"/>
  <c r="M847" i="5" s="1"/>
  <c r="J846" i="5"/>
  <c r="M846" i="5" s="1"/>
  <c r="J845" i="5"/>
  <c r="M845" i="5" s="1"/>
  <c r="J844" i="5"/>
  <c r="M844" i="5" s="1"/>
  <c r="J843" i="5"/>
  <c r="M843" i="5" s="1"/>
  <c r="J842" i="5"/>
  <c r="M842" i="5" s="1"/>
  <c r="J841" i="5"/>
  <c r="M841" i="5" s="1"/>
  <c r="J840" i="5"/>
  <c r="M840" i="5" s="1"/>
  <c r="J839" i="5"/>
  <c r="J838" i="5"/>
  <c r="J837" i="5"/>
  <c r="M837" i="5" s="1"/>
  <c r="J836" i="5"/>
  <c r="M836" i="5" s="1"/>
  <c r="J835" i="5"/>
  <c r="M835" i="5" s="1"/>
  <c r="J834" i="5"/>
  <c r="M834" i="5" s="1"/>
  <c r="J833" i="5"/>
  <c r="M833" i="5" s="1"/>
  <c r="J832" i="5"/>
  <c r="M832" i="5" s="1"/>
  <c r="J831" i="5"/>
  <c r="M831" i="5" s="1"/>
  <c r="J830" i="5"/>
  <c r="M830" i="5" s="1"/>
  <c r="J829" i="5"/>
  <c r="M829" i="5" s="1"/>
  <c r="J828" i="5"/>
  <c r="M828" i="5" s="1"/>
  <c r="J827" i="5"/>
  <c r="J826" i="5"/>
  <c r="J825" i="5"/>
  <c r="M825" i="5" s="1"/>
  <c r="J824" i="5"/>
  <c r="M824" i="5" s="1"/>
  <c r="J823" i="5"/>
  <c r="M823" i="5" s="1"/>
  <c r="J822" i="5"/>
  <c r="M822" i="5" s="1"/>
  <c r="J821" i="5"/>
  <c r="M821" i="5" s="1"/>
  <c r="J820" i="5"/>
  <c r="M820" i="5" s="1"/>
  <c r="J819" i="5"/>
  <c r="M819" i="5" s="1"/>
  <c r="J818" i="5"/>
  <c r="M818" i="5" s="1"/>
  <c r="J817" i="5"/>
  <c r="M817" i="5" s="1"/>
  <c r="J816" i="5"/>
  <c r="M816" i="5" s="1"/>
  <c r="J815" i="5"/>
  <c r="J814" i="5"/>
  <c r="J813" i="5"/>
  <c r="M813" i="5" s="1"/>
  <c r="J812" i="5"/>
  <c r="M812" i="5" s="1"/>
  <c r="J811" i="5"/>
  <c r="M811" i="5" s="1"/>
  <c r="J810" i="5"/>
  <c r="M810" i="5" s="1"/>
  <c r="J809" i="5"/>
  <c r="M809" i="5" s="1"/>
  <c r="J808" i="5"/>
  <c r="M808" i="5" s="1"/>
  <c r="J807" i="5"/>
  <c r="M807" i="5" s="1"/>
  <c r="J806" i="5"/>
  <c r="M806" i="5" s="1"/>
  <c r="J805" i="5"/>
  <c r="M805" i="5" s="1"/>
  <c r="J804" i="5"/>
  <c r="M804" i="5" s="1"/>
  <c r="J803" i="5"/>
  <c r="J802" i="5"/>
  <c r="J801" i="5"/>
  <c r="M801" i="5" s="1"/>
  <c r="J800" i="5"/>
  <c r="M800" i="5" s="1"/>
  <c r="J799" i="5"/>
  <c r="M799" i="5" s="1"/>
  <c r="J798" i="5"/>
  <c r="M798" i="5" s="1"/>
  <c r="J797" i="5"/>
  <c r="M797" i="5" s="1"/>
  <c r="J796" i="5"/>
  <c r="M796" i="5" s="1"/>
  <c r="J795" i="5"/>
  <c r="M795" i="5" s="1"/>
  <c r="J794" i="5"/>
  <c r="M794" i="5" s="1"/>
  <c r="J793" i="5"/>
  <c r="M793" i="5" s="1"/>
  <c r="J792" i="5"/>
  <c r="M792" i="5" s="1"/>
  <c r="J791" i="5"/>
  <c r="J790" i="5"/>
  <c r="J789" i="5"/>
  <c r="M789" i="5" s="1"/>
  <c r="J788" i="5"/>
  <c r="M788" i="5" s="1"/>
  <c r="J787" i="5"/>
  <c r="M787" i="5" s="1"/>
  <c r="J786" i="5"/>
  <c r="M786" i="5" s="1"/>
  <c r="J785" i="5"/>
  <c r="M785" i="5" s="1"/>
  <c r="J784" i="5"/>
  <c r="M784" i="5" s="1"/>
  <c r="J783" i="5"/>
  <c r="M783" i="5" s="1"/>
  <c r="J782" i="5"/>
  <c r="M782" i="5" s="1"/>
  <c r="J781" i="5"/>
  <c r="M781" i="5" s="1"/>
  <c r="J780" i="5"/>
  <c r="M780" i="5" s="1"/>
  <c r="J779" i="5"/>
  <c r="J778" i="5"/>
  <c r="J777" i="5"/>
  <c r="M777" i="5" s="1"/>
  <c r="J776" i="5"/>
  <c r="M776" i="5" s="1"/>
  <c r="J775" i="5"/>
  <c r="M775" i="5" s="1"/>
  <c r="J774" i="5"/>
  <c r="M774" i="5" s="1"/>
  <c r="J773" i="5"/>
  <c r="M773" i="5" s="1"/>
  <c r="J772" i="5"/>
  <c r="M772" i="5" s="1"/>
  <c r="J771" i="5"/>
  <c r="M771" i="5" s="1"/>
  <c r="J770" i="5"/>
  <c r="M770" i="5" s="1"/>
  <c r="J769" i="5"/>
  <c r="M769" i="5" s="1"/>
  <c r="J768" i="5"/>
  <c r="M768" i="5" s="1"/>
  <c r="J767" i="5"/>
  <c r="J766" i="5"/>
  <c r="J765" i="5"/>
  <c r="M765" i="5" s="1"/>
  <c r="J764" i="5"/>
  <c r="M764" i="5" s="1"/>
  <c r="J763" i="5"/>
  <c r="M763" i="5" s="1"/>
  <c r="J762" i="5"/>
  <c r="M762" i="5" s="1"/>
  <c r="J761" i="5"/>
  <c r="M761" i="5" s="1"/>
  <c r="J760" i="5"/>
  <c r="M760" i="5" s="1"/>
  <c r="J759" i="5"/>
  <c r="M759" i="5" s="1"/>
  <c r="J758" i="5"/>
  <c r="M758" i="5" s="1"/>
  <c r="J757" i="5"/>
  <c r="M757" i="5" s="1"/>
  <c r="N757" i="5" s="1"/>
  <c r="O757" i="5" s="1"/>
  <c r="J756" i="5"/>
  <c r="M756" i="5" s="1"/>
  <c r="J755" i="5"/>
  <c r="J754" i="5"/>
  <c r="J753" i="5"/>
  <c r="M753" i="5" s="1"/>
  <c r="J752" i="5"/>
  <c r="M752" i="5" s="1"/>
  <c r="J751" i="5"/>
  <c r="M751" i="5" s="1"/>
  <c r="J750" i="5"/>
  <c r="M750" i="5" s="1"/>
  <c r="J749" i="5"/>
  <c r="M749" i="5" s="1"/>
  <c r="J748" i="5"/>
  <c r="M748" i="5" s="1"/>
  <c r="J747" i="5"/>
  <c r="M747" i="5" s="1"/>
  <c r="J746" i="5"/>
  <c r="M746" i="5" s="1"/>
  <c r="J745" i="5"/>
  <c r="M745" i="5" s="1"/>
  <c r="J744" i="5"/>
  <c r="M744" i="5" s="1"/>
  <c r="J743" i="5"/>
  <c r="J742" i="5"/>
  <c r="J741" i="5"/>
  <c r="M741" i="5" s="1"/>
  <c r="J740" i="5"/>
  <c r="M740" i="5" s="1"/>
  <c r="J739" i="5"/>
  <c r="M739" i="5" s="1"/>
  <c r="J738" i="5"/>
  <c r="M738" i="5" s="1"/>
  <c r="J737" i="5"/>
  <c r="M737" i="5" s="1"/>
  <c r="J736" i="5"/>
  <c r="M736" i="5" s="1"/>
  <c r="J735" i="5"/>
  <c r="M735" i="5" s="1"/>
  <c r="J734" i="5"/>
  <c r="M734" i="5" s="1"/>
  <c r="J733" i="5"/>
  <c r="M733" i="5" s="1"/>
  <c r="J732" i="5"/>
  <c r="M732" i="5" s="1"/>
  <c r="J731" i="5"/>
  <c r="J730" i="5"/>
  <c r="J729" i="5"/>
  <c r="M729" i="5" s="1"/>
  <c r="J728" i="5"/>
  <c r="M728" i="5" s="1"/>
  <c r="J727" i="5"/>
  <c r="M727" i="5" s="1"/>
  <c r="J726" i="5"/>
  <c r="M726" i="5" s="1"/>
  <c r="J725" i="5"/>
  <c r="M725" i="5" s="1"/>
  <c r="J724" i="5"/>
  <c r="M724" i="5" s="1"/>
  <c r="J723" i="5"/>
  <c r="M723" i="5" s="1"/>
  <c r="J722" i="5"/>
  <c r="M722" i="5" s="1"/>
  <c r="J721" i="5"/>
  <c r="M721" i="5" s="1"/>
  <c r="J720" i="5"/>
  <c r="M720" i="5" s="1"/>
  <c r="J719" i="5"/>
  <c r="J718" i="5"/>
  <c r="J717" i="5"/>
  <c r="M717" i="5" s="1"/>
  <c r="J716" i="5"/>
  <c r="M716" i="5" s="1"/>
  <c r="J715" i="5"/>
  <c r="M715" i="5" s="1"/>
  <c r="J714" i="5"/>
  <c r="M714" i="5" s="1"/>
  <c r="J713" i="5"/>
  <c r="M713" i="5" s="1"/>
  <c r="J712" i="5"/>
  <c r="M712" i="5" s="1"/>
  <c r="J711" i="5"/>
  <c r="M711" i="5" s="1"/>
  <c r="J710" i="5"/>
  <c r="M710" i="5" s="1"/>
  <c r="J709" i="5"/>
  <c r="M709" i="5" s="1"/>
  <c r="J708" i="5"/>
  <c r="M708" i="5" s="1"/>
  <c r="J707" i="5"/>
  <c r="J706" i="5"/>
  <c r="J705" i="5"/>
  <c r="M705" i="5" s="1"/>
  <c r="J704" i="5"/>
  <c r="M704" i="5" s="1"/>
  <c r="J703" i="5"/>
  <c r="M703" i="5" s="1"/>
  <c r="J702" i="5"/>
  <c r="M702" i="5" s="1"/>
  <c r="J701" i="5"/>
  <c r="M701" i="5" s="1"/>
  <c r="J700" i="5"/>
  <c r="M700" i="5" s="1"/>
  <c r="J699" i="5"/>
  <c r="M699" i="5" s="1"/>
  <c r="J698" i="5"/>
  <c r="M698" i="5" s="1"/>
  <c r="J697" i="5"/>
  <c r="M697" i="5" s="1"/>
  <c r="J696" i="5"/>
  <c r="M696" i="5" s="1"/>
  <c r="J695" i="5"/>
  <c r="J694" i="5"/>
  <c r="J693" i="5"/>
  <c r="M693" i="5" s="1"/>
  <c r="J692" i="5"/>
  <c r="M692" i="5" s="1"/>
  <c r="J691" i="5"/>
  <c r="M691" i="5" s="1"/>
  <c r="J690" i="5"/>
  <c r="M690" i="5" s="1"/>
  <c r="J689" i="5"/>
  <c r="M689" i="5" s="1"/>
  <c r="J688" i="5"/>
  <c r="M688" i="5" s="1"/>
  <c r="J687" i="5"/>
  <c r="M687" i="5" s="1"/>
  <c r="J686" i="5"/>
  <c r="M686" i="5" s="1"/>
  <c r="J685" i="5"/>
  <c r="M685" i="5" s="1"/>
  <c r="J684" i="5"/>
  <c r="M684" i="5" s="1"/>
  <c r="J683" i="5"/>
  <c r="J682" i="5"/>
  <c r="J681" i="5"/>
  <c r="M681" i="5" s="1"/>
  <c r="J680" i="5"/>
  <c r="M680" i="5" s="1"/>
  <c r="J679" i="5"/>
  <c r="M679" i="5" s="1"/>
  <c r="J678" i="5"/>
  <c r="M678" i="5" s="1"/>
  <c r="J677" i="5"/>
  <c r="M677" i="5" s="1"/>
  <c r="J676" i="5"/>
  <c r="M676" i="5" s="1"/>
  <c r="J675" i="5"/>
  <c r="M675" i="5" s="1"/>
  <c r="J674" i="5"/>
  <c r="M674" i="5" s="1"/>
  <c r="J673" i="5"/>
  <c r="M673" i="5" s="1"/>
  <c r="J672" i="5"/>
  <c r="M672" i="5" s="1"/>
  <c r="J671" i="5"/>
  <c r="J670" i="5"/>
  <c r="J669" i="5"/>
  <c r="M669" i="5" s="1"/>
  <c r="J668" i="5"/>
  <c r="M668" i="5" s="1"/>
  <c r="J667" i="5"/>
  <c r="M667" i="5" s="1"/>
  <c r="J666" i="5"/>
  <c r="M666" i="5" s="1"/>
  <c r="J665" i="5"/>
  <c r="M665" i="5" s="1"/>
  <c r="J664" i="5"/>
  <c r="M664" i="5" s="1"/>
  <c r="J663" i="5"/>
  <c r="M663" i="5" s="1"/>
  <c r="J662" i="5"/>
  <c r="M662" i="5" s="1"/>
  <c r="J661" i="5"/>
  <c r="M661" i="5" s="1"/>
  <c r="J660" i="5"/>
  <c r="M660" i="5" s="1"/>
  <c r="J659" i="5"/>
  <c r="J658" i="5"/>
  <c r="J657" i="5"/>
  <c r="M657" i="5" s="1"/>
  <c r="J656" i="5"/>
  <c r="M656" i="5" s="1"/>
  <c r="J655" i="5"/>
  <c r="M655" i="5" s="1"/>
  <c r="J654" i="5"/>
  <c r="M654" i="5" s="1"/>
  <c r="J653" i="5"/>
  <c r="M653" i="5" s="1"/>
  <c r="J652" i="5"/>
  <c r="M652" i="5" s="1"/>
  <c r="J651" i="5"/>
  <c r="M651" i="5" s="1"/>
  <c r="J650" i="5"/>
  <c r="M650" i="5" s="1"/>
  <c r="J649" i="5"/>
  <c r="M649" i="5" s="1"/>
  <c r="J648" i="5"/>
  <c r="M648" i="5" s="1"/>
  <c r="J647" i="5"/>
  <c r="J646" i="5"/>
  <c r="J645" i="5"/>
  <c r="M645" i="5" s="1"/>
  <c r="J644" i="5"/>
  <c r="M644" i="5" s="1"/>
  <c r="J643" i="5"/>
  <c r="M643" i="5" s="1"/>
  <c r="J642" i="5"/>
  <c r="M642" i="5" s="1"/>
  <c r="J641" i="5"/>
  <c r="M641" i="5" s="1"/>
  <c r="J640" i="5"/>
  <c r="M640" i="5" s="1"/>
  <c r="L640" i="5" s="1"/>
  <c r="J639" i="5"/>
  <c r="M639" i="5" s="1"/>
  <c r="J638" i="5"/>
  <c r="M638" i="5" s="1"/>
  <c r="J637" i="5"/>
  <c r="M637" i="5" s="1"/>
  <c r="J636" i="5"/>
  <c r="M636" i="5" s="1"/>
  <c r="J635" i="5"/>
  <c r="J634" i="5"/>
  <c r="J633" i="5"/>
  <c r="M633" i="5" s="1"/>
  <c r="J632" i="5"/>
  <c r="M632" i="5" s="1"/>
  <c r="J631" i="5"/>
  <c r="M631" i="5" s="1"/>
  <c r="J630" i="5"/>
  <c r="M630" i="5" s="1"/>
  <c r="J629" i="5"/>
  <c r="M629" i="5" s="1"/>
  <c r="J628" i="5"/>
  <c r="M628" i="5" s="1"/>
  <c r="L628" i="5" s="1"/>
  <c r="J627" i="5"/>
  <c r="M627" i="5" s="1"/>
  <c r="J626" i="5"/>
  <c r="M626" i="5" s="1"/>
  <c r="J625" i="5"/>
  <c r="M625" i="5" s="1"/>
  <c r="J624" i="5"/>
  <c r="M624" i="5" s="1"/>
  <c r="J623" i="5"/>
  <c r="J622" i="5"/>
  <c r="J621" i="5"/>
  <c r="M621" i="5" s="1"/>
  <c r="J620" i="5"/>
  <c r="M620" i="5" s="1"/>
  <c r="J619" i="5"/>
  <c r="M619" i="5" s="1"/>
  <c r="J618" i="5"/>
  <c r="M618" i="5" s="1"/>
  <c r="J617" i="5"/>
  <c r="M617" i="5" s="1"/>
  <c r="J616" i="5"/>
  <c r="M616" i="5" s="1"/>
  <c r="L616" i="5" s="1"/>
  <c r="J615" i="5"/>
  <c r="M615" i="5" s="1"/>
  <c r="J614" i="5"/>
  <c r="M614" i="5" s="1"/>
  <c r="J613" i="5"/>
  <c r="M613" i="5" s="1"/>
  <c r="J612" i="5"/>
  <c r="M612" i="5" s="1"/>
  <c r="J611" i="5"/>
  <c r="J610" i="5"/>
  <c r="J609" i="5"/>
  <c r="M609" i="5" s="1"/>
  <c r="J608" i="5"/>
  <c r="M608" i="5" s="1"/>
  <c r="J607" i="5"/>
  <c r="M607" i="5" s="1"/>
  <c r="J606" i="5"/>
  <c r="M606" i="5" s="1"/>
  <c r="J605" i="5"/>
  <c r="M605" i="5" s="1"/>
  <c r="J604" i="5"/>
  <c r="M604" i="5" s="1"/>
  <c r="L604" i="5" s="1"/>
  <c r="J603" i="5"/>
  <c r="M603" i="5" s="1"/>
  <c r="L603" i="5" s="1"/>
  <c r="J602" i="5"/>
  <c r="M602" i="5" s="1"/>
  <c r="J601" i="5"/>
  <c r="M601" i="5" s="1"/>
  <c r="J600" i="5"/>
  <c r="M600" i="5" s="1"/>
  <c r="J599" i="5"/>
  <c r="J598" i="5"/>
  <c r="J597" i="5"/>
  <c r="M597" i="5" s="1"/>
  <c r="J596" i="5"/>
  <c r="M596" i="5" s="1"/>
  <c r="J595" i="5"/>
  <c r="M595" i="5" s="1"/>
  <c r="J594" i="5"/>
  <c r="M594" i="5" s="1"/>
  <c r="N594" i="5" s="1"/>
  <c r="O594" i="5" s="1"/>
  <c r="J593" i="5"/>
  <c r="M593" i="5" s="1"/>
  <c r="J592" i="5"/>
  <c r="M592" i="5" s="1"/>
  <c r="L592" i="5" s="1"/>
  <c r="J591" i="5"/>
  <c r="M591" i="5" s="1"/>
  <c r="L591" i="5" s="1"/>
  <c r="J590" i="5"/>
  <c r="M590" i="5" s="1"/>
  <c r="J589" i="5"/>
  <c r="M589" i="5" s="1"/>
  <c r="J588" i="5"/>
  <c r="M588" i="5" s="1"/>
  <c r="J587" i="5"/>
  <c r="J586" i="5"/>
  <c r="J585" i="5"/>
  <c r="M585" i="5" s="1"/>
  <c r="J584" i="5"/>
  <c r="M584" i="5" s="1"/>
  <c r="J583" i="5"/>
  <c r="M583" i="5" s="1"/>
  <c r="J582" i="5"/>
  <c r="M582" i="5" s="1"/>
  <c r="J581" i="5"/>
  <c r="M581" i="5" s="1"/>
  <c r="J580" i="5"/>
  <c r="M580" i="5" s="1"/>
  <c r="L580" i="5" s="1"/>
  <c r="J579" i="5"/>
  <c r="M579" i="5" s="1"/>
  <c r="L579" i="5" s="1"/>
  <c r="J578" i="5"/>
  <c r="M578" i="5" s="1"/>
  <c r="J577" i="5"/>
  <c r="M577" i="5" s="1"/>
  <c r="J576" i="5"/>
  <c r="M576" i="5" s="1"/>
  <c r="J575" i="5"/>
  <c r="J574" i="5"/>
  <c r="J573" i="5"/>
  <c r="M573" i="5" s="1"/>
  <c r="J572" i="5"/>
  <c r="M572" i="5" s="1"/>
  <c r="J571" i="5"/>
  <c r="M571" i="5" s="1"/>
  <c r="J570" i="5"/>
  <c r="M570" i="5" s="1"/>
  <c r="J569" i="5"/>
  <c r="M569" i="5" s="1"/>
  <c r="J568" i="5"/>
  <c r="M568" i="5" s="1"/>
  <c r="L568" i="5" s="1"/>
  <c r="J567" i="5"/>
  <c r="M567" i="5" s="1"/>
  <c r="L567" i="5" s="1"/>
  <c r="J566" i="5"/>
  <c r="M566" i="5" s="1"/>
  <c r="J565" i="5"/>
  <c r="M565" i="5" s="1"/>
  <c r="J564" i="5"/>
  <c r="M564" i="5" s="1"/>
  <c r="J563" i="5"/>
  <c r="J562" i="5"/>
  <c r="J561" i="5"/>
  <c r="M561" i="5" s="1"/>
  <c r="J560" i="5"/>
  <c r="M560" i="5" s="1"/>
  <c r="J559" i="5"/>
  <c r="M559" i="5" s="1"/>
  <c r="J558" i="5"/>
  <c r="M558" i="5" s="1"/>
  <c r="J557" i="5"/>
  <c r="M557" i="5" s="1"/>
  <c r="J556" i="5"/>
  <c r="M556" i="5" s="1"/>
  <c r="L556" i="5" s="1"/>
  <c r="J555" i="5"/>
  <c r="M555" i="5" s="1"/>
  <c r="L555" i="5" s="1"/>
  <c r="J554" i="5"/>
  <c r="M554" i="5" s="1"/>
  <c r="J553" i="5"/>
  <c r="M553" i="5" s="1"/>
  <c r="J552" i="5"/>
  <c r="M552" i="5" s="1"/>
  <c r="J551" i="5"/>
  <c r="J550" i="5"/>
  <c r="J549" i="5"/>
  <c r="M549" i="5" s="1"/>
  <c r="J548" i="5"/>
  <c r="M548" i="5" s="1"/>
  <c r="J547" i="5"/>
  <c r="M547" i="5" s="1"/>
  <c r="J546" i="5"/>
  <c r="M546" i="5" s="1"/>
  <c r="J545" i="5"/>
  <c r="M545" i="5" s="1"/>
  <c r="J544" i="5"/>
  <c r="M544" i="5" s="1"/>
  <c r="L544" i="5" s="1"/>
  <c r="J543" i="5"/>
  <c r="M543" i="5" s="1"/>
  <c r="L543" i="5" s="1"/>
  <c r="J542" i="5"/>
  <c r="M542" i="5" s="1"/>
  <c r="J541" i="5"/>
  <c r="M541" i="5" s="1"/>
  <c r="J540" i="5"/>
  <c r="M540" i="5" s="1"/>
  <c r="J539" i="5"/>
  <c r="J538" i="5"/>
  <c r="J537" i="5"/>
  <c r="M537" i="5" s="1"/>
  <c r="J536" i="5"/>
  <c r="M536" i="5" s="1"/>
  <c r="J535" i="5"/>
  <c r="M535" i="5" s="1"/>
  <c r="J534" i="5"/>
  <c r="M534" i="5" s="1"/>
  <c r="J533" i="5"/>
  <c r="M533" i="5" s="1"/>
  <c r="J532" i="5"/>
  <c r="M532" i="5" s="1"/>
  <c r="L532" i="5" s="1"/>
  <c r="J531" i="5"/>
  <c r="M531" i="5" s="1"/>
  <c r="L531" i="5" s="1"/>
  <c r="J530" i="5"/>
  <c r="M530" i="5" s="1"/>
  <c r="J529" i="5"/>
  <c r="M529" i="5" s="1"/>
  <c r="J528" i="5"/>
  <c r="M528" i="5" s="1"/>
  <c r="J527" i="5"/>
  <c r="J526" i="5"/>
  <c r="J525" i="5"/>
  <c r="M525" i="5" s="1"/>
  <c r="J524" i="5"/>
  <c r="M524" i="5" s="1"/>
  <c r="J523" i="5"/>
  <c r="M523" i="5" s="1"/>
  <c r="J522" i="5"/>
  <c r="M522" i="5" s="1"/>
  <c r="J521" i="5"/>
  <c r="M521" i="5" s="1"/>
  <c r="J520" i="5"/>
  <c r="M520" i="5" s="1"/>
  <c r="L520" i="5" s="1"/>
  <c r="J519" i="5"/>
  <c r="M519" i="5" s="1"/>
  <c r="L519" i="5" s="1"/>
  <c r="J518" i="5"/>
  <c r="M518" i="5" s="1"/>
  <c r="J517" i="5"/>
  <c r="M517" i="5" s="1"/>
  <c r="J516" i="5"/>
  <c r="M516" i="5" s="1"/>
  <c r="J515" i="5"/>
  <c r="J514" i="5"/>
  <c r="J513" i="5"/>
  <c r="M513" i="5" s="1"/>
  <c r="J512" i="5"/>
  <c r="M512" i="5" s="1"/>
  <c r="J511" i="5"/>
  <c r="M511" i="5" s="1"/>
  <c r="J510" i="5"/>
  <c r="M510" i="5" s="1"/>
  <c r="J509" i="5"/>
  <c r="M509" i="5" s="1"/>
  <c r="J508" i="5"/>
  <c r="M508" i="5" s="1"/>
  <c r="L508" i="5" s="1"/>
  <c r="J507" i="5"/>
  <c r="M507" i="5" s="1"/>
  <c r="L507" i="5" s="1"/>
  <c r="J506" i="5"/>
  <c r="M506" i="5" s="1"/>
  <c r="J505" i="5"/>
  <c r="M505" i="5" s="1"/>
  <c r="J504" i="5"/>
  <c r="M504" i="5" s="1"/>
  <c r="J503" i="5"/>
  <c r="J502" i="5"/>
  <c r="J501" i="5"/>
  <c r="M501" i="5" s="1"/>
  <c r="J500" i="5"/>
  <c r="M500" i="5" s="1"/>
  <c r="J499" i="5"/>
  <c r="M499" i="5" s="1"/>
  <c r="J498" i="5"/>
  <c r="M498" i="5" s="1"/>
  <c r="J497" i="5"/>
  <c r="M497" i="5" s="1"/>
  <c r="J496" i="5"/>
  <c r="M496" i="5" s="1"/>
  <c r="L496" i="5" s="1"/>
  <c r="J495" i="5"/>
  <c r="M495" i="5" s="1"/>
  <c r="L495" i="5" s="1"/>
  <c r="J494" i="5"/>
  <c r="M494" i="5" s="1"/>
  <c r="J493" i="5"/>
  <c r="M493" i="5" s="1"/>
  <c r="J492" i="5"/>
  <c r="M492" i="5" s="1"/>
  <c r="J491" i="5"/>
  <c r="J490" i="5"/>
  <c r="J489" i="5"/>
  <c r="M489" i="5" s="1"/>
  <c r="J488" i="5"/>
  <c r="M488" i="5" s="1"/>
  <c r="J487" i="5"/>
  <c r="M487" i="5" s="1"/>
  <c r="J486" i="5"/>
  <c r="M486" i="5" s="1"/>
  <c r="J485" i="5"/>
  <c r="M485" i="5" s="1"/>
  <c r="J484" i="5"/>
  <c r="M484" i="5" s="1"/>
  <c r="L484" i="5" s="1"/>
  <c r="J483" i="5"/>
  <c r="M483" i="5" s="1"/>
  <c r="L483" i="5" s="1"/>
  <c r="J482" i="5"/>
  <c r="M482" i="5" s="1"/>
  <c r="J481" i="5"/>
  <c r="M481" i="5" s="1"/>
  <c r="J480" i="5"/>
  <c r="M480" i="5" s="1"/>
  <c r="J479" i="5"/>
  <c r="J478" i="5"/>
  <c r="J477" i="5"/>
  <c r="M477" i="5" s="1"/>
  <c r="J476" i="5"/>
  <c r="M476" i="5" s="1"/>
  <c r="J475" i="5"/>
  <c r="M475" i="5" s="1"/>
  <c r="J474" i="5"/>
  <c r="M474" i="5" s="1"/>
  <c r="J473" i="5"/>
  <c r="M473" i="5" s="1"/>
  <c r="J472" i="5"/>
  <c r="M472" i="5" s="1"/>
  <c r="J471" i="5"/>
  <c r="M471" i="5" s="1"/>
  <c r="L471" i="5" s="1"/>
  <c r="J470" i="5"/>
  <c r="M470" i="5" s="1"/>
  <c r="J469" i="5"/>
  <c r="M469" i="5" s="1"/>
  <c r="J468" i="5"/>
  <c r="M468" i="5" s="1"/>
  <c r="J467" i="5"/>
  <c r="J466" i="5"/>
  <c r="J465" i="5"/>
  <c r="M465" i="5" s="1"/>
  <c r="J464" i="5"/>
  <c r="M464" i="5" s="1"/>
  <c r="J463" i="5"/>
  <c r="M463" i="5" s="1"/>
  <c r="J462" i="5"/>
  <c r="M462" i="5" s="1"/>
  <c r="J461" i="5"/>
  <c r="M461" i="5" s="1"/>
  <c r="J460" i="5"/>
  <c r="M460" i="5" s="1"/>
  <c r="J459" i="5"/>
  <c r="M459" i="5" s="1"/>
  <c r="L459" i="5" s="1"/>
  <c r="J458" i="5"/>
  <c r="M458" i="5" s="1"/>
  <c r="J457" i="5"/>
  <c r="M457" i="5" s="1"/>
  <c r="J456" i="5"/>
  <c r="M456" i="5" s="1"/>
  <c r="J455" i="5"/>
  <c r="J454" i="5"/>
  <c r="J453" i="5"/>
  <c r="M453" i="5" s="1"/>
  <c r="J452" i="5"/>
  <c r="M452" i="5" s="1"/>
  <c r="J451" i="5"/>
  <c r="M451" i="5" s="1"/>
  <c r="J450" i="5"/>
  <c r="M450" i="5" s="1"/>
  <c r="J449" i="5"/>
  <c r="M449" i="5" s="1"/>
  <c r="J448" i="5"/>
  <c r="M448" i="5" s="1"/>
  <c r="J447" i="5"/>
  <c r="M447" i="5" s="1"/>
  <c r="L447" i="5" s="1"/>
  <c r="J446" i="5"/>
  <c r="M446" i="5" s="1"/>
  <c r="J445" i="5"/>
  <c r="M445" i="5" s="1"/>
  <c r="J444" i="5"/>
  <c r="M444" i="5" s="1"/>
  <c r="J443" i="5"/>
  <c r="J442" i="5"/>
  <c r="J441" i="5"/>
  <c r="M441" i="5" s="1"/>
  <c r="J440" i="5"/>
  <c r="M440" i="5" s="1"/>
  <c r="J439" i="5"/>
  <c r="M439" i="5" s="1"/>
  <c r="J438" i="5"/>
  <c r="M438" i="5" s="1"/>
  <c r="J437" i="5"/>
  <c r="M437" i="5" s="1"/>
  <c r="J436" i="5"/>
  <c r="M436" i="5" s="1"/>
  <c r="N436" i="5" s="1"/>
  <c r="O436" i="5" s="1"/>
  <c r="J435" i="5"/>
  <c r="M435" i="5" s="1"/>
  <c r="L435" i="5" s="1"/>
  <c r="J434" i="5"/>
  <c r="M434" i="5" s="1"/>
  <c r="J433" i="5"/>
  <c r="M433" i="5" s="1"/>
  <c r="J432" i="5"/>
  <c r="M432" i="5" s="1"/>
  <c r="J431" i="5"/>
  <c r="J430" i="5"/>
  <c r="J429" i="5"/>
  <c r="M429" i="5" s="1"/>
  <c r="J428" i="5"/>
  <c r="M428" i="5" s="1"/>
  <c r="J427" i="5"/>
  <c r="M427" i="5" s="1"/>
  <c r="J426" i="5"/>
  <c r="M426" i="5" s="1"/>
  <c r="J425" i="5"/>
  <c r="M425" i="5" s="1"/>
  <c r="J424" i="5"/>
  <c r="M424" i="5" s="1"/>
  <c r="J423" i="5"/>
  <c r="M423" i="5" s="1"/>
  <c r="L423" i="5" s="1"/>
  <c r="J422" i="5"/>
  <c r="M422" i="5" s="1"/>
  <c r="J421" i="5"/>
  <c r="M421" i="5" s="1"/>
  <c r="J420" i="5"/>
  <c r="M420" i="5" s="1"/>
  <c r="J419" i="5"/>
  <c r="J418" i="5"/>
  <c r="J417" i="5"/>
  <c r="M417" i="5" s="1"/>
  <c r="J416" i="5"/>
  <c r="M416" i="5" s="1"/>
  <c r="J415" i="5"/>
  <c r="M415" i="5" s="1"/>
  <c r="J414" i="5"/>
  <c r="M414" i="5" s="1"/>
  <c r="J413" i="5"/>
  <c r="M413" i="5" s="1"/>
  <c r="J412" i="5"/>
  <c r="M412" i="5" s="1"/>
  <c r="J411" i="5"/>
  <c r="M411" i="5" s="1"/>
  <c r="L411" i="5" s="1"/>
  <c r="J410" i="5"/>
  <c r="M410" i="5" s="1"/>
  <c r="J409" i="5"/>
  <c r="M409" i="5" s="1"/>
  <c r="J408" i="5"/>
  <c r="M408" i="5" s="1"/>
  <c r="J407" i="5"/>
  <c r="J406" i="5"/>
  <c r="J405" i="5"/>
  <c r="M405" i="5" s="1"/>
  <c r="J404" i="5"/>
  <c r="M404" i="5" s="1"/>
  <c r="J403" i="5"/>
  <c r="M403" i="5" s="1"/>
  <c r="J402" i="5"/>
  <c r="M402" i="5" s="1"/>
  <c r="J401" i="5"/>
  <c r="M401" i="5" s="1"/>
  <c r="J400" i="5"/>
  <c r="M400" i="5" s="1"/>
  <c r="J399" i="5"/>
  <c r="M399" i="5" s="1"/>
  <c r="L399" i="5" s="1"/>
  <c r="J398" i="5"/>
  <c r="M398" i="5" s="1"/>
  <c r="J397" i="5"/>
  <c r="M397" i="5" s="1"/>
  <c r="J396" i="5"/>
  <c r="M396" i="5" s="1"/>
  <c r="J395" i="5"/>
  <c r="J394" i="5"/>
  <c r="J393" i="5"/>
  <c r="M393" i="5" s="1"/>
  <c r="J392" i="5"/>
  <c r="M392" i="5" s="1"/>
  <c r="J391" i="5"/>
  <c r="M391" i="5" s="1"/>
  <c r="J390" i="5"/>
  <c r="M390" i="5" s="1"/>
  <c r="J389" i="5"/>
  <c r="M389" i="5" s="1"/>
  <c r="J388" i="5"/>
  <c r="M388" i="5" s="1"/>
  <c r="J387" i="5"/>
  <c r="M387" i="5" s="1"/>
  <c r="L387" i="5" s="1"/>
  <c r="J386" i="5"/>
  <c r="M386" i="5" s="1"/>
  <c r="J385" i="5"/>
  <c r="M385" i="5" s="1"/>
  <c r="J384" i="5"/>
  <c r="M384" i="5" s="1"/>
  <c r="J383" i="5"/>
  <c r="J382" i="5"/>
  <c r="J381" i="5"/>
  <c r="M381" i="5" s="1"/>
  <c r="J380" i="5"/>
  <c r="M380" i="5" s="1"/>
  <c r="J379" i="5"/>
  <c r="M379" i="5" s="1"/>
  <c r="J378" i="5"/>
  <c r="M378" i="5" s="1"/>
  <c r="J377" i="5"/>
  <c r="M377" i="5" s="1"/>
  <c r="J376" i="5"/>
  <c r="M376" i="5" s="1"/>
  <c r="J375" i="5"/>
  <c r="M375" i="5" s="1"/>
  <c r="L375" i="5" s="1"/>
  <c r="J374" i="5"/>
  <c r="M374" i="5" s="1"/>
  <c r="J373" i="5"/>
  <c r="M373" i="5" s="1"/>
  <c r="J372" i="5"/>
  <c r="M372" i="5" s="1"/>
  <c r="J371" i="5"/>
  <c r="J370" i="5"/>
  <c r="J369" i="5"/>
  <c r="M369" i="5" s="1"/>
  <c r="J368" i="5"/>
  <c r="M368" i="5" s="1"/>
  <c r="J367" i="5"/>
  <c r="M367" i="5" s="1"/>
  <c r="J366" i="5"/>
  <c r="M366" i="5" s="1"/>
  <c r="J365" i="5"/>
  <c r="M365" i="5" s="1"/>
  <c r="J364" i="5"/>
  <c r="M364" i="5" s="1"/>
  <c r="N364" i="5" s="1"/>
  <c r="O364" i="5" s="1"/>
  <c r="J363" i="5"/>
  <c r="M363" i="5" s="1"/>
  <c r="L363" i="5" s="1"/>
  <c r="J362" i="5"/>
  <c r="M362" i="5" s="1"/>
  <c r="J361" i="5"/>
  <c r="M361" i="5" s="1"/>
  <c r="J360" i="5"/>
  <c r="M360" i="5" s="1"/>
  <c r="J359" i="5"/>
  <c r="J358" i="5"/>
  <c r="J357" i="5"/>
  <c r="M357" i="5" s="1"/>
  <c r="J356" i="5"/>
  <c r="M356" i="5" s="1"/>
  <c r="J355" i="5"/>
  <c r="M355" i="5" s="1"/>
  <c r="J354" i="5"/>
  <c r="M354" i="5" s="1"/>
  <c r="J353" i="5"/>
  <c r="M353" i="5" s="1"/>
  <c r="J352" i="5"/>
  <c r="M352" i="5" s="1"/>
  <c r="J351" i="5"/>
  <c r="M351" i="5" s="1"/>
  <c r="L351" i="5" s="1"/>
  <c r="J350" i="5"/>
  <c r="M350" i="5" s="1"/>
  <c r="J349" i="5"/>
  <c r="M349" i="5" s="1"/>
  <c r="J348" i="5"/>
  <c r="M348" i="5" s="1"/>
  <c r="J347" i="5"/>
  <c r="J346" i="5"/>
  <c r="J345" i="5"/>
  <c r="M345" i="5" s="1"/>
  <c r="J344" i="5"/>
  <c r="M344" i="5" s="1"/>
  <c r="J343" i="5"/>
  <c r="M343" i="5" s="1"/>
  <c r="J342" i="5"/>
  <c r="M342" i="5" s="1"/>
  <c r="J341" i="5"/>
  <c r="M341" i="5" s="1"/>
  <c r="J340" i="5"/>
  <c r="M340" i="5" s="1"/>
  <c r="J339" i="5"/>
  <c r="M339" i="5" s="1"/>
  <c r="L339" i="5" s="1"/>
  <c r="J338" i="5"/>
  <c r="M338" i="5" s="1"/>
  <c r="J337" i="5"/>
  <c r="M337" i="5" s="1"/>
  <c r="J336" i="5"/>
  <c r="M336" i="5" s="1"/>
  <c r="J335" i="5"/>
  <c r="J334" i="5"/>
  <c r="J333" i="5"/>
  <c r="M333" i="5" s="1"/>
  <c r="J332" i="5"/>
  <c r="M332" i="5" s="1"/>
  <c r="J331" i="5"/>
  <c r="M331" i="5" s="1"/>
  <c r="J330" i="5"/>
  <c r="M330" i="5" s="1"/>
  <c r="J329" i="5"/>
  <c r="M329" i="5" s="1"/>
  <c r="J328" i="5"/>
  <c r="M328" i="5" s="1"/>
  <c r="J327" i="5"/>
  <c r="M327" i="5" s="1"/>
  <c r="L327" i="5" s="1"/>
  <c r="J326" i="5"/>
  <c r="M326" i="5" s="1"/>
  <c r="J325" i="5"/>
  <c r="M325" i="5" s="1"/>
  <c r="J324" i="5"/>
  <c r="M324" i="5" s="1"/>
  <c r="J323" i="5"/>
  <c r="J322" i="5"/>
  <c r="J321" i="5"/>
  <c r="M321" i="5" s="1"/>
  <c r="J320" i="5"/>
  <c r="M320" i="5" s="1"/>
  <c r="J319" i="5"/>
  <c r="M319" i="5" s="1"/>
  <c r="J318" i="5"/>
  <c r="M318" i="5" s="1"/>
  <c r="J317" i="5"/>
  <c r="M317" i="5" s="1"/>
  <c r="J316" i="5"/>
  <c r="M316" i="5" s="1"/>
  <c r="J315" i="5"/>
  <c r="M315" i="5" s="1"/>
  <c r="L315" i="5" s="1"/>
  <c r="J314" i="5"/>
  <c r="M314" i="5" s="1"/>
  <c r="J313" i="5"/>
  <c r="M313" i="5" s="1"/>
  <c r="J312" i="5"/>
  <c r="M312" i="5" s="1"/>
  <c r="J311" i="5"/>
  <c r="J310" i="5"/>
  <c r="J309" i="5"/>
  <c r="M309" i="5" s="1"/>
  <c r="J308" i="5"/>
  <c r="M308" i="5" s="1"/>
  <c r="J307" i="5"/>
  <c r="M307" i="5" s="1"/>
  <c r="J306" i="5"/>
  <c r="M306" i="5" s="1"/>
  <c r="J305" i="5"/>
  <c r="M305" i="5" s="1"/>
  <c r="J304" i="5"/>
  <c r="M304" i="5" s="1"/>
  <c r="J303" i="5"/>
  <c r="M303" i="5" s="1"/>
  <c r="L303" i="5" s="1"/>
  <c r="J302" i="5"/>
  <c r="M302" i="5" s="1"/>
  <c r="J301" i="5"/>
  <c r="M301" i="5" s="1"/>
  <c r="J300" i="5"/>
  <c r="M300" i="5" s="1"/>
  <c r="J299" i="5"/>
  <c r="J298" i="5"/>
  <c r="J297" i="5"/>
  <c r="M297" i="5" s="1"/>
  <c r="J296" i="5"/>
  <c r="M296" i="5" s="1"/>
  <c r="J295" i="5"/>
  <c r="M295" i="5" s="1"/>
  <c r="J294" i="5"/>
  <c r="M294" i="5" s="1"/>
  <c r="J293" i="5"/>
  <c r="M293" i="5" s="1"/>
  <c r="J292" i="5"/>
  <c r="M292" i="5" s="1"/>
  <c r="N292" i="5" s="1"/>
  <c r="O292" i="5" s="1"/>
  <c r="J291" i="5"/>
  <c r="M291" i="5" s="1"/>
  <c r="L291" i="5" s="1"/>
  <c r="J290" i="5"/>
  <c r="M290" i="5" s="1"/>
  <c r="J289" i="5"/>
  <c r="M289" i="5" s="1"/>
  <c r="J288" i="5"/>
  <c r="M288" i="5" s="1"/>
  <c r="J287" i="5"/>
  <c r="J286" i="5"/>
  <c r="J285" i="5"/>
  <c r="M285" i="5" s="1"/>
  <c r="J284" i="5"/>
  <c r="M284" i="5" s="1"/>
  <c r="J283" i="5"/>
  <c r="M283" i="5" s="1"/>
  <c r="J282" i="5"/>
  <c r="M282" i="5" s="1"/>
  <c r="J281" i="5"/>
  <c r="M281" i="5" s="1"/>
  <c r="J280" i="5"/>
  <c r="M280" i="5" s="1"/>
  <c r="J279" i="5"/>
  <c r="M279" i="5" s="1"/>
  <c r="L279" i="5" s="1"/>
  <c r="J278" i="5"/>
  <c r="M278" i="5" s="1"/>
  <c r="J277" i="5"/>
  <c r="M277" i="5" s="1"/>
  <c r="J276" i="5"/>
  <c r="M276" i="5" s="1"/>
  <c r="J275" i="5"/>
  <c r="M275" i="5" s="1"/>
  <c r="J274" i="5"/>
  <c r="J273" i="5"/>
  <c r="M273" i="5" s="1"/>
  <c r="J272" i="5"/>
  <c r="M272" i="5" s="1"/>
  <c r="J271" i="5"/>
  <c r="M271" i="5" s="1"/>
  <c r="J270" i="5"/>
  <c r="M270" i="5" s="1"/>
  <c r="J269" i="5"/>
  <c r="M269" i="5" s="1"/>
  <c r="J268" i="5"/>
  <c r="M268" i="5" s="1"/>
  <c r="N268" i="5" s="1"/>
  <c r="O268" i="5" s="1"/>
  <c r="J267" i="5"/>
  <c r="M267" i="5" s="1"/>
  <c r="L267" i="5" s="1"/>
  <c r="J266" i="5"/>
  <c r="M266" i="5" s="1"/>
  <c r="J265" i="5"/>
  <c r="M265" i="5" s="1"/>
  <c r="J264" i="5"/>
  <c r="M264" i="5" s="1"/>
  <c r="J263" i="5"/>
  <c r="M263" i="5" s="1"/>
  <c r="J262" i="5"/>
  <c r="M262" i="5" s="1"/>
  <c r="J261" i="5"/>
  <c r="M261" i="5" s="1"/>
  <c r="J260" i="5"/>
  <c r="M260" i="5" s="1"/>
  <c r="J259" i="5"/>
  <c r="M259" i="5" s="1"/>
  <c r="J258" i="5"/>
  <c r="M258" i="5" s="1"/>
  <c r="J257" i="5"/>
  <c r="M257" i="5" s="1"/>
  <c r="J256" i="5"/>
  <c r="M256" i="5" s="1"/>
  <c r="N256" i="5" s="1"/>
  <c r="O256" i="5" s="1"/>
  <c r="J255" i="5"/>
  <c r="M255" i="5" s="1"/>
  <c r="L255" i="5" s="1"/>
  <c r="J254" i="5"/>
  <c r="J253" i="5"/>
  <c r="M253" i="5" s="1"/>
  <c r="J252" i="5"/>
  <c r="M252" i="5" s="1"/>
  <c r="J251" i="5"/>
  <c r="M251" i="5" s="1"/>
  <c r="J250" i="5"/>
  <c r="M250" i="5" s="1"/>
  <c r="J249" i="5"/>
  <c r="M249" i="5" s="1"/>
  <c r="J248" i="5"/>
  <c r="M248" i="5" s="1"/>
  <c r="J247" i="5"/>
  <c r="M247" i="5" s="1"/>
  <c r="J246" i="5"/>
  <c r="M246" i="5" s="1"/>
  <c r="J245" i="5"/>
  <c r="M245" i="5" s="1"/>
  <c r="L245" i="5" s="1"/>
  <c r="J244" i="5"/>
  <c r="M244" i="5" s="1"/>
  <c r="N244" i="5" s="1"/>
  <c r="O244" i="5" s="1"/>
  <c r="J243" i="5"/>
  <c r="M243" i="5" s="1"/>
  <c r="L243" i="5" s="1"/>
  <c r="J242" i="5"/>
  <c r="M242" i="5" s="1"/>
  <c r="J241" i="5"/>
  <c r="M241" i="5" s="1"/>
  <c r="J240" i="5"/>
  <c r="M240" i="5" s="1"/>
  <c r="J239" i="5"/>
  <c r="M239" i="5" s="1"/>
  <c r="J238" i="5"/>
  <c r="J237" i="5"/>
  <c r="M237" i="5" s="1"/>
  <c r="J236" i="5"/>
  <c r="M236" i="5" s="1"/>
  <c r="J235" i="5"/>
  <c r="M235" i="5" s="1"/>
  <c r="J234" i="5"/>
  <c r="M234" i="5" s="1"/>
  <c r="J233" i="5"/>
  <c r="M233" i="5" s="1"/>
  <c r="J232" i="5"/>
  <c r="M232" i="5" s="1"/>
  <c r="N232" i="5" s="1"/>
  <c r="O232" i="5" s="1"/>
  <c r="J231" i="5"/>
  <c r="M231" i="5" s="1"/>
  <c r="N231" i="5" s="1"/>
  <c r="O231" i="5" s="1"/>
  <c r="J230" i="5"/>
  <c r="M230" i="5" s="1"/>
  <c r="J229" i="5"/>
  <c r="M229" i="5" s="1"/>
  <c r="J228" i="5"/>
  <c r="M228" i="5" s="1"/>
  <c r="J227" i="5"/>
  <c r="M227" i="5" s="1"/>
  <c r="J226" i="5"/>
  <c r="M226" i="5" s="1"/>
  <c r="J225" i="5"/>
  <c r="M225" i="5" s="1"/>
  <c r="J224" i="5"/>
  <c r="M224" i="5" s="1"/>
  <c r="J223" i="5"/>
  <c r="M223" i="5" s="1"/>
  <c r="J222" i="5"/>
  <c r="M222" i="5" s="1"/>
  <c r="J221" i="5"/>
  <c r="M221" i="5" s="1"/>
  <c r="J220" i="5"/>
  <c r="M220" i="5" s="1"/>
  <c r="N220" i="5" s="1"/>
  <c r="O220" i="5" s="1"/>
  <c r="J219" i="5"/>
  <c r="M219" i="5" s="1"/>
  <c r="N219" i="5" s="1"/>
  <c r="O219" i="5" s="1"/>
  <c r="J218" i="5"/>
  <c r="J217" i="5"/>
  <c r="M217" i="5" s="1"/>
  <c r="J216" i="5"/>
  <c r="J215" i="5"/>
  <c r="M215" i="5" s="1"/>
  <c r="J214" i="5"/>
  <c r="M214" i="5" s="1"/>
  <c r="J213" i="5"/>
  <c r="M213" i="5" s="1"/>
  <c r="J212" i="5"/>
  <c r="M212" i="5" s="1"/>
  <c r="J211" i="5"/>
  <c r="M211" i="5" s="1"/>
  <c r="J210" i="5"/>
  <c r="M210" i="5" s="1"/>
  <c r="J209" i="5"/>
  <c r="M209" i="5" s="1"/>
  <c r="J208" i="5"/>
  <c r="M208" i="5" s="1"/>
  <c r="N208" i="5" s="1"/>
  <c r="O208" i="5" s="1"/>
  <c r="J207" i="5"/>
  <c r="M207" i="5" s="1"/>
  <c r="N207" i="5" s="1"/>
  <c r="O207" i="5" s="1"/>
  <c r="J206" i="5"/>
  <c r="M206" i="5" s="1"/>
  <c r="J205" i="5"/>
  <c r="M205" i="5" s="1"/>
  <c r="J204" i="5"/>
  <c r="M204" i="5" s="1"/>
  <c r="J203" i="5"/>
  <c r="M203" i="5" s="1"/>
  <c r="J202" i="5"/>
  <c r="M202" i="5" s="1"/>
  <c r="J201" i="5"/>
  <c r="M201" i="5" s="1"/>
  <c r="J200" i="5"/>
  <c r="M200" i="5" s="1"/>
  <c r="J199" i="5"/>
  <c r="J198" i="5"/>
  <c r="M198" i="5" s="1"/>
  <c r="J197" i="5"/>
  <c r="M197" i="5" s="1"/>
  <c r="J196" i="5"/>
  <c r="M196" i="5" s="1"/>
  <c r="N196" i="5" s="1"/>
  <c r="O196" i="5" s="1"/>
  <c r="J195" i="5"/>
  <c r="M195" i="5" s="1"/>
  <c r="N195" i="5" s="1"/>
  <c r="O195" i="5" s="1"/>
  <c r="J194" i="5"/>
  <c r="M194" i="5" s="1"/>
  <c r="J193" i="5"/>
  <c r="M193" i="5" s="1"/>
  <c r="J192" i="5"/>
  <c r="M192" i="5" s="1"/>
  <c r="J191" i="5"/>
  <c r="M191" i="5" s="1"/>
  <c r="J190" i="5"/>
  <c r="M190" i="5" s="1"/>
  <c r="J189" i="5"/>
  <c r="M189" i="5" s="1"/>
  <c r="J188" i="5"/>
  <c r="M188" i="5" s="1"/>
  <c r="J187" i="5"/>
  <c r="M187" i="5" s="1"/>
  <c r="J186" i="5"/>
  <c r="M186" i="5" s="1"/>
  <c r="J185" i="5"/>
  <c r="M185" i="5" s="1"/>
  <c r="J184" i="5"/>
  <c r="M184" i="5" s="1"/>
  <c r="N184" i="5" s="1"/>
  <c r="O184" i="5" s="1"/>
  <c r="J183" i="5"/>
  <c r="M183" i="5" s="1"/>
  <c r="N183" i="5" s="1"/>
  <c r="O183" i="5" s="1"/>
  <c r="J182" i="5"/>
  <c r="M182" i="5" s="1"/>
  <c r="J181" i="5"/>
  <c r="M181" i="5" s="1"/>
  <c r="J180" i="5"/>
  <c r="M180" i="5" s="1"/>
  <c r="J179" i="5"/>
  <c r="M179" i="5" s="1"/>
  <c r="J178" i="5"/>
  <c r="J177" i="5"/>
  <c r="M177" i="5" s="1"/>
  <c r="J176" i="5"/>
  <c r="M176" i="5" s="1"/>
  <c r="J175" i="5"/>
  <c r="M175" i="5" s="1"/>
  <c r="J174" i="5"/>
  <c r="M174" i="5" s="1"/>
  <c r="J173" i="5"/>
  <c r="M173" i="5" s="1"/>
  <c r="J172" i="5"/>
  <c r="M172" i="5" s="1"/>
  <c r="N172" i="5" s="1"/>
  <c r="O172" i="5" s="1"/>
  <c r="J171" i="5"/>
  <c r="M171" i="5" s="1"/>
  <c r="N171" i="5" s="1"/>
  <c r="O171" i="5" s="1"/>
  <c r="J170" i="5"/>
  <c r="M170" i="5" s="1"/>
  <c r="J169" i="5"/>
  <c r="M169" i="5" s="1"/>
  <c r="J168" i="5"/>
  <c r="M168" i="5" s="1"/>
  <c r="J167" i="5"/>
  <c r="M167" i="5" s="1"/>
  <c r="J166" i="5"/>
  <c r="M166" i="5" s="1"/>
  <c r="J165" i="5"/>
  <c r="M165" i="5" s="1"/>
  <c r="J164" i="5"/>
  <c r="M164" i="5" s="1"/>
  <c r="J163" i="5"/>
  <c r="M163" i="5" s="1"/>
  <c r="J162" i="5"/>
  <c r="M162" i="5" s="1"/>
  <c r="J161" i="5"/>
  <c r="M161" i="5" s="1"/>
  <c r="J160" i="5"/>
  <c r="M160" i="5" s="1"/>
  <c r="N160" i="5" s="1"/>
  <c r="O160" i="5" s="1"/>
  <c r="J159" i="5"/>
  <c r="M159" i="5" s="1"/>
  <c r="N159" i="5" s="1"/>
  <c r="O159" i="5" s="1"/>
  <c r="J158" i="5"/>
  <c r="M158" i="5" s="1"/>
  <c r="J157" i="5"/>
  <c r="M157" i="5" s="1"/>
  <c r="J156" i="5"/>
  <c r="M156" i="5" s="1"/>
  <c r="J155" i="5"/>
  <c r="J154" i="5"/>
  <c r="J153" i="5"/>
  <c r="M153" i="5" s="1"/>
  <c r="J152" i="5"/>
  <c r="M152" i="5" s="1"/>
  <c r="J151" i="5"/>
  <c r="M151" i="5" s="1"/>
  <c r="J150" i="5"/>
  <c r="M150" i="5" s="1"/>
  <c r="J149" i="5"/>
  <c r="M149" i="5" s="1"/>
  <c r="J148" i="5"/>
  <c r="M148" i="5" s="1"/>
  <c r="N148" i="5" s="1"/>
  <c r="O148" i="5" s="1"/>
  <c r="J147" i="5"/>
  <c r="M147" i="5" s="1"/>
  <c r="N147" i="5" s="1"/>
  <c r="O147" i="5" s="1"/>
  <c r="J146" i="5"/>
  <c r="M146" i="5" s="1"/>
  <c r="J145" i="5"/>
  <c r="M145" i="5" s="1"/>
  <c r="J144" i="5"/>
  <c r="M144" i="5" s="1"/>
  <c r="J143" i="5"/>
  <c r="M143" i="5" s="1"/>
  <c r="J142" i="5"/>
  <c r="M142" i="5" s="1"/>
  <c r="J141" i="5"/>
  <c r="M141" i="5" s="1"/>
  <c r="J140" i="5"/>
  <c r="M140" i="5" s="1"/>
  <c r="J139" i="5"/>
  <c r="M139" i="5" s="1"/>
  <c r="J138" i="5"/>
  <c r="M138" i="5" s="1"/>
  <c r="J137" i="5"/>
  <c r="M137" i="5" s="1"/>
  <c r="J136" i="5"/>
  <c r="M136" i="5" s="1"/>
  <c r="J135" i="5"/>
  <c r="M135" i="5" s="1"/>
  <c r="N135" i="5" s="1"/>
  <c r="O135" i="5" s="1"/>
  <c r="J134" i="5"/>
  <c r="M134" i="5" s="1"/>
  <c r="J133" i="5"/>
  <c r="M133" i="5" s="1"/>
  <c r="J132" i="5"/>
  <c r="M132" i="5" s="1"/>
  <c r="J131" i="5"/>
  <c r="M131" i="5" s="1"/>
  <c r="J130" i="5"/>
  <c r="M130" i="5" s="1"/>
  <c r="J129" i="5"/>
  <c r="M129" i="5" s="1"/>
  <c r="J128" i="5"/>
  <c r="M128" i="5" s="1"/>
  <c r="J127" i="5"/>
  <c r="J126" i="5"/>
  <c r="M126" i="5" s="1"/>
  <c r="J125" i="5"/>
  <c r="M125" i="5" s="1"/>
  <c r="J124" i="5"/>
  <c r="M124" i="5" s="1"/>
  <c r="J123" i="5"/>
  <c r="M123" i="5" s="1"/>
  <c r="J122" i="5"/>
  <c r="M122" i="5" s="1"/>
  <c r="J121" i="5"/>
  <c r="M121" i="5" s="1"/>
  <c r="J120" i="5"/>
  <c r="M120" i="5" s="1"/>
  <c r="J119" i="5"/>
  <c r="M119" i="5" s="1"/>
  <c r="J118" i="5"/>
  <c r="M118" i="5" s="1"/>
  <c r="J117" i="5"/>
  <c r="M117" i="5" s="1"/>
  <c r="J116" i="5"/>
  <c r="M116" i="5" s="1"/>
  <c r="J115" i="5"/>
  <c r="M115" i="5" s="1"/>
  <c r="J114" i="5"/>
  <c r="M114" i="5" s="1"/>
  <c r="J113" i="5"/>
  <c r="M113" i="5" s="1"/>
  <c r="J112" i="5"/>
  <c r="M112" i="5" s="1"/>
  <c r="J111" i="5"/>
  <c r="M111" i="5" s="1"/>
  <c r="J110" i="5"/>
  <c r="M110" i="5" s="1"/>
  <c r="J109" i="5"/>
  <c r="M109" i="5" s="1"/>
  <c r="J108" i="5"/>
  <c r="M108" i="5" s="1"/>
  <c r="J107" i="5"/>
  <c r="M107" i="5" s="1"/>
  <c r="J106" i="5"/>
  <c r="M106" i="5" s="1"/>
  <c r="J105" i="5"/>
  <c r="M105" i="5" s="1"/>
  <c r="J104" i="5"/>
  <c r="M104" i="5" s="1"/>
  <c r="J103" i="5"/>
  <c r="M103" i="5" s="1"/>
  <c r="J102" i="5"/>
  <c r="M102" i="5" s="1"/>
  <c r="J101" i="5"/>
  <c r="M101" i="5" s="1"/>
  <c r="J100" i="5"/>
  <c r="M100" i="5" s="1"/>
  <c r="J99" i="5"/>
  <c r="M99" i="5" s="1"/>
  <c r="J98" i="5"/>
  <c r="M98" i="5" s="1"/>
  <c r="J97" i="5"/>
  <c r="M97" i="5" s="1"/>
  <c r="J96" i="5"/>
  <c r="J95" i="5"/>
  <c r="J94" i="5"/>
  <c r="M94" i="5" s="1"/>
  <c r="J93" i="5"/>
  <c r="M93" i="5" s="1"/>
  <c r="J92" i="5"/>
  <c r="M92" i="5" s="1"/>
  <c r="J91" i="5"/>
  <c r="M91" i="5" s="1"/>
  <c r="J90" i="5"/>
  <c r="M90" i="5" s="1"/>
  <c r="J89" i="5"/>
  <c r="M89" i="5" s="1"/>
  <c r="J88" i="5"/>
  <c r="M88" i="5" s="1"/>
  <c r="J87" i="5"/>
  <c r="M87" i="5" s="1"/>
  <c r="N87" i="5" s="1"/>
  <c r="O87" i="5" s="1"/>
  <c r="J86" i="5"/>
  <c r="M86" i="5" s="1"/>
  <c r="J85" i="5"/>
  <c r="M85" i="5" s="1"/>
  <c r="J84" i="5"/>
  <c r="M84" i="5" s="1"/>
  <c r="J83" i="5"/>
  <c r="M83" i="5" s="1"/>
  <c r="J82" i="5"/>
  <c r="M82" i="5" s="1"/>
  <c r="J81" i="5"/>
  <c r="M81" i="5" s="1"/>
  <c r="J80" i="5"/>
  <c r="M80" i="5" s="1"/>
  <c r="J79" i="5"/>
  <c r="M79" i="5" s="1"/>
  <c r="J78" i="5"/>
  <c r="M78" i="5" s="1"/>
  <c r="J77" i="5"/>
  <c r="M77" i="5" s="1"/>
  <c r="J76" i="5"/>
  <c r="M76" i="5" s="1"/>
  <c r="N76" i="5" s="1"/>
  <c r="O76" i="5" s="1"/>
  <c r="J75" i="5"/>
  <c r="M75" i="5" s="1"/>
  <c r="J74" i="5"/>
  <c r="M74" i="5" s="1"/>
  <c r="L74" i="5" s="1"/>
  <c r="J73" i="5"/>
  <c r="M73" i="5" s="1"/>
  <c r="J72" i="5"/>
  <c r="M72" i="5" s="1"/>
  <c r="J71" i="5"/>
  <c r="M71" i="5" s="1"/>
  <c r="J70" i="5"/>
  <c r="J69" i="5"/>
  <c r="M69" i="5" s="1"/>
  <c r="J68" i="5"/>
  <c r="M68" i="5" s="1"/>
  <c r="J67" i="5"/>
  <c r="J66" i="5"/>
  <c r="M66" i="5" s="1"/>
  <c r="J65" i="5"/>
  <c r="M65" i="5" s="1"/>
  <c r="J64" i="5"/>
  <c r="M64" i="5" s="1"/>
  <c r="J63" i="5"/>
  <c r="M63" i="5" s="1"/>
  <c r="J62" i="5"/>
  <c r="M62" i="5" s="1"/>
  <c r="L62" i="5" s="1"/>
  <c r="J61" i="5"/>
  <c r="M61" i="5" s="1"/>
  <c r="J60" i="5"/>
  <c r="M60" i="5" s="1"/>
  <c r="J59" i="5"/>
  <c r="M59" i="5" s="1"/>
  <c r="J58" i="5"/>
  <c r="M58" i="5" s="1"/>
  <c r="J57" i="5"/>
  <c r="M57" i="5" s="1"/>
  <c r="J56" i="5"/>
  <c r="M56" i="5" s="1"/>
  <c r="J55" i="5"/>
  <c r="M55" i="5" s="1"/>
  <c r="J54" i="5"/>
  <c r="M54" i="5" s="1"/>
  <c r="J53" i="5"/>
  <c r="M53" i="5" s="1"/>
  <c r="J52" i="5"/>
  <c r="M52" i="5" s="1"/>
  <c r="J51" i="5"/>
  <c r="M51" i="5" s="1"/>
  <c r="J50" i="5"/>
  <c r="M50" i="5" s="1"/>
  <c r="L50" i="5" s="1"/>
  <c r="J49" i="5"/>
  <c r="M49" i="5" s="1"/>
  <c r="J48" i="5"/>
  <c r="M48" i="5" s="1"/>
  <c r="J47" i="5"/>
  <c r="M47" i="5" s="1"/>
  <c r="J46" i="5"/>
  <c r="M46" i="5" s="1"/>
  <c r="J45" i="5"/>
  <c r="M45" i="5" s="1"/>
  <c r="J44" i="5"/>
  <c r="M44" i="5" s="1"/>
  <c r="J43" i="5"/>
  <c r="M43" i="5" s="1"/>
  <c r="J42" i="5"/>
  <c r="M42" i="5" s="1"/>
  <c r="J41" i="5"/>
  <c r="M41" i="5" s="1"/>
  <c r="J40" i="5"/>
  <c r="M40" i="5" s="1"/>
  <c r="J39" i="5"/>
  <c r="M39" i="5" s="1"/>
  <c r="J38" i="5"/>
  <c r="M38" i="5" s="1"/>
  <c r="L38" i="5" s="1"/>
  <c r="J37" i="5"/>
  <c r="M37" i="5" s="1"/>
  <c r="J36" i="5"/>
  <c r="J35" i="5"/>
  <c r="M35" i="5" s="1"/>
  <c r="J34" i="5"/>
  <c r="M34" i="5" s="1"/>
  <c r="J33" i="5"/>
  <c r="M33" i="5" s="1"/>
  <c r="N33" i="5" s="1"/>
  <c r="O33" i="5" s="1"/>
  <c r="J32" i="5"/>
  <c r="M32" i="5" s="1"/>
  <c r="J31" i="5"/>
  <c r="M31" i="5" s="1"/>
  <c r="J30" i="5"/>
  <c r="M30" i="5" s="1"/>
  <c r="J29" i="5"/>
  <c r="M29" i="5" s="1"/>
  <c r="J28" i="5"/>
  <c r="M28" i="5" s="1"/>
  <c r="N28" i="5" s="1"/>
  <c r="O28" i="5" s="1"/>
  <c r="J27" i="5"/>
  <c r="M27" i="5" s="1"/>
  <c r="J26" i="5"/>
  <c r="M26" i="5" s="1"/>
  <c r="L26" i="5" s="1"/>
  <c r="J25" i="5"/>
  <c r="M25" i="5" s="1"/>
  <c r="J24" i="5"/>
  <c r="M24" i="5" s="1"/>
  <c r="J23" i="5"/>
  <c r="M23" i="5" s="1"/>
  <c r="J22" i="5"/>
  <c r="M22" i="5" s="1"/>
  <c r="J21" i="5"/>
  <c r="M21" i="5" s="1"/>
  <c r="L21" i="5" s="1"/>
  <c r="J20" i="5"/>
  <c r="M20" i="5" s="1"/>
  <c r="J19" i="5"/>
  <c r="M19" i="5" s="1"/>
  <c r="L19" i="5" s="1"/>
  <c r="J18" i="5"/>
  <c r="M18" i="5" s="1"/>
  <c r="J17" i="5"/>
  <c r="M17" i="5" s="1"/>
  <c r="J16" i="5"/>
  <c r="M16" i="5" s="1"/>
  <c r="J15" i="5"/>
  <c r="M15" i="5" s="1"/>
  <c r="J14" i="5"/>
  <c r="M14" i="5" s="1"/>
  <c r="L14" i="5" s="1"/>
  <c r="J13" i="5"/>
  <c r="M13" i="5" s="1"/>
  <c r="J12" i="5"/>
  <c r="M12" i="5" s="1"/>
  <c r="J11" i="5"/>
  <c r="J10" i="5"/>
  <c r="J9" i="5"/>
  <c r="M9" i="5" s="1"/>
  <c r="J8" i="5"/>
  <c r="M8" i="5" s="1"/>
  <c r="L8" i="5" s="1"/>
  <c r="J7" i="5"/>
  <c r="M7" i="5" s="1"/>
  <c r="L7" i="5" s="1"/>
  <c r="J6" i="5"/>
  <c r="M6" i="5" s="1"/>
  <c r="L6" i="5" s="1"/>
  <c r="J5" i="5"/>
  <c r="M5" i="5" s="1"/>
  <c r="L5" i="5" s="1"/>
  <c r="J4" i="5"/>
  <c r="M4" i="5" s="1"/>
  <c r="L4" i="5" s="1"/>
  <c r="J3" i="5"/>
  <c r="M3" i="5" s="1"/>
  <c r="L3" i="5" s="1"/>
  <c r="J2" i="5"/>
  <c r="M2" i="5" s="1"/>
  <c r="L2" i="5" s="1"/>
  <c r="S13" i="5"/>
  <c r="S10" i="5"/>
  <c r="S9" i="5"/>
  <c r="S8" i="5"/>
  <c r="S7" i="5"/>
  <c r="S2" i="5"/>
  <c r="N126" i="5" l="1"/>
  <c r="O126" i="5" s="1"/>
  <c r="L126" i="5"/>
  <c r="N258" i="5"/>
  <c r="O258" i="5" s="1"/>
  <c r="L258" i="5"/>
  <c r="N42" i="5"/>
  <c r="O42" i="5" s="1"/>
  <c r="L42" i="5"/>
  <c r="N198" i="5"/>
  <c r="O198" i="5" s="1"/>
  <c r="L198" i="5"/>
  <c r="N273" i="5"/>
  <c r="O273" i="5" s="1"/>
  <c r="L273" i="5"/>
  <c r="N177" i="5"/>
  <c r="O177" i="5" s="1"/>
  <c r="L177" i="5"/>
  <c r="N237" i="5"/>
  <c r="O237" i="5" s="1"/>
  <c r="L237" i="5"/>
  <c r="N132" i="5"/>
  <c r="O132" i="5" s="1"/>
  <c r="L132" i="5"/>
  <c r="N252" i="5"/>
  <c r="O252" i="5" s="1"/>
  <c r="L252" i="5"/>
  <c r="N372" i="5"/>
  <c r="O372" i="5" s="1"/>
  <c r="L372" i="5"/>
  <c r="N492" i="5"/>
  <c r="O492" i="5" s="1"/>
  <c r="L492" i="5"/>
  <c r="L636" i="5"/>
  <c r="N636" i="5"/>
  <c r="O636" i="5" s="1"/>
  <c r="O3" i="8" s="1"/>
  <c r="L768" i="5"/>
  <c r="N768" i="5"/>
  <c r="O768" i="5" s="1"/>
  <c r="L888" i="5"/>
  <c r="N888" i="5"/>
  <c r="O888" i="5" s="1"/>
  <c r="L996" i="5"/>
  <c r="N996" i="5"/>
  <c r="O996" i="5" s="1"/>
  <c r="L1116" i="5"/>
  <c r="N1116" i="5"/>
  <c r="O1116" i="5" s="1"/>
  <c r="L1236" i="5"/>
  <c r="N1236" i="5"/>
  <c r="O1236" i="5" s="1"/>
  <c r="L1356" i="5"/>
  <c r="N1356" i="5"/>
  <c r="O1356" i="5" s="1"/>
  <c r="L1476" i="5"/>
  <c r="N1476" i="5"/>
  <c r="O1476" i="5" s="1"/>
  <c r="L1548" i="5"/>
  <c r="N1548" i="5"/>
  <c r="O1548" i="5" s="1"/>
  <c r="L1680" i="5"/>
  <c r="N1680" i="5"/>
  <c r="O1680" i="5" s="1"/>
  <c r="L1800" i="5"/>
  <c r="N1800" i="5"/>
  <c r="O1800" i="5" s="1"/>
  <c r="L1908" i="5"/>
  <c r="N1908" i="5"/>
  <c r="O1908" i="5" s="1"/>
  <c r="L1259" i="5"/>
  <c r="N1259" i="5"/>
  <c r="O1259" i="5" s="1"/>
  <c r="N683" i="5"/>
  <c r="O683" i="5" s="1"/>
  <c r="L683" i="5"/>
  <c r="N289" i="5"/>
  <c r="O289" i="5" s="1"/>
  <c r="L289" i="5"/>
  <c r="N66" i="5"/>
  <c r="O66" i="5" s="1"/>
  <c r="L66" i="5"/>
  <c r="N138" i="5"/>
  <c r="O138" i="5" s="1"/>
  <c r="L138" i="5"/>
  <c r="N210" i="5"/>
  <c r="O210" i="5" s="1"/>
  <c r="L210" i="5"/>
  <c r="N56" i="5"/>
  <c r="O56" i="5" s="1"/>
  <c r="L56" i="5"/>
  <c r="N104" i="5"/>
  <c r="O104" i="5" s="1"/>
  <c r="L104" i="5"/>
  <c r="N152" i="5"/>
  <c r="O152" i="5" s="1"/>
  <c r="L152" i="5"/>
  <c r="N200" i="5"/>
  <c r="O200" i="5" s="1"/>
  <c r="L200" i="5"/>
  <c r="N248" i="5"/>
  <c r="O248" i="5" s="1"/>
  <c r="L248" i="5"/>
  <c r="N296" i="5"/>
  <c r="O296" i="5" s="1"/>
  <c r="L296" i="5"/>
  <c r="N344" i="5"/>
  <c r="O344" i="5" s="1"/>
  <c r="L344" i="5"/>
  <c r="N392" i="5"/>
  <c r="O392" i="5" s="1"/>
  <c r="L392" i="5"/>
  <c r="N440" i="5"/>
  <c r="O440" i="5" s="1"/>
  <c r="L440" i="5"/>
  <c r="N488" i="5"/>
  <c r="O488" i="5" s="1"/>
  <c r="L488" i="5"/>
  <c r="N524" i="5"/>
  <c r="O524" i="5" s="1"/>
  <c r="L524" i="5"/>
  <c r="N572" i="5"/>
  <c r="O572" i="5" s="1"/>
  <c r="L572" i="5"/>
  <c r="N620" i="5"/>
  <c r="O620" i="5" s="1"/>
  <c r="L620" i="5"/>
  <c r="L656" i="5"/>
  <c r="N656" i="5"/>
  <c r="O656" i="5" s="1"/>
  <c r="L704" i="5"/>
  <c r="N704" i="5"/>
  <c r="O704" i="5" s="1"/>
  <c r="N764" i="5"/>
  <c r="O764" i="5" s="1"/>
  <c r="L764" i="5"/>
  <c r="N69" i="5"/>
  <c r="O69" i="5" s="1"/>
  <c r="L69" i="5"/>
  <c r="N105" i="5"/>
  <c r="O105" i="5" s="1"/>
  <c r="L105" i="5"/>
  <c r="N129" i="5"/>
  <c r="O129" i="5" s="1"/>
  <c r="L129" i="5"/>
  <c r="N165" i="5"/>
  <c r="O165" i="5" s="1"/>
  <c r="L165" i="5"/>
  <c r="N213" i="5"/>
  <c r="O213" i="5" s="1"/>
  <c r="L213" i="5"/>
  <c r="N285" i="5"/>
  <c r="O285" i="5" s="1"/>
  <c r="L285" i="5"/>
  <c r="N321" i="5"/>
  <c r="O321" i="5" s="1"/>
  <c r="L321" i="5"/>
  <c r="N357" i="5"/>
  <c r="O357" i="5" s="1"/>
  <c r="L357" i="5"/>
  <c r="N393" i="5"/>
  <c r="O393" i="5" s="1"/>
  <c r="L393" i="5"/>
  <c r="N417" i="5"/>
  <c r="O417" i="5" s="1"/>
  <c r="L417" i="5"/>
  <c r="N465" i="5"/>
  <c r="O465" i="5" s="1"/>
  <c r="L465" i="5"/>
  <c r="N501" i="5"/>
  <c r="O501" i="5" s="1"/>
  <c r="L501" i="5"/>
  <c r="N537" i="5"/>
  <c r="O537" i="5" s="1"/>
  <c r="L537" i="5"/>
  <c r="N573" i="5"/>
  <c r="O573" i="5" s="1"/>
  <c r="L573" i="5"/>
  <c r="N609" i="5"/>
  <c r="O609" i="5" s="1"/>
  <c r="L609" i="5"/>
  <c r="N645" i="5"/>
  <c r="O645" i="5" s="1"/>
  <c r="L645" i="5"/>
  <c r="N681" i="5"/>
  <c r="O681" i="5" s="1"/>
  <c r="L681" i="5"/>
  <c r="N717" i="5"/>
  <c r="O717" i="5" s="1"/>
  <c r="L717" i="5"/>
  <c r="L753" i="5"/>
  <c r="N753" i="5"/>
  <c r="O753" i="5" s="1"/>
  <c r="N777" i="5"/>
  <c r="O777" i="5" s="1"/>
  <c r="L777" i="5"/>
  <c r="N825" i="5"/>
  <c r="O825" i="5" s="1"/>
  <c r="L825" i="5"/>
  <c r="N861" i="5"/>
  <c r="O861" i="5" s="1"/>
  <c r="L861" i="5"/>
  <c r="N897" i="5"/>
  <c r="O897" i="5" s="1"/>
  <c r="L897" i="5"/>
  <c r="N921" i="5"/>
  <c r="O921" i="5" s="1"/>
  <c r="L921" i="5"/>
  <c r="N957" i="5"/>
  <c r="O957" i="5" s="1"/>
  <c r="L957" i="5"/>
  <c r="N993" i="5"/>
  <c r="O993" i="5" s="1"/>
  <c r="L993" i="5"/>
  <c r="N1041" i="5"/>
  <c r="O1041" i="5" s="1"/>
  <c r="L1041" i="5"/>
  <c r="N1065" i="5"/>
  <c r="O1065" i="5" s="1"/>
  <c r="L1065" i="5"/>
  <c r="N1101" i="5"/>
  <c r="O1101" i="5" s="1"/>
  <c r="L1101" i="5"/>
  <c r="N1149" i="5"/>
  <c r="O1149" i="5" s="1"/>
  <c r="L1149" i="5"/>
  <c r="N1185" i="5"/>
  <c r="O1185" i="5" s="1"/>
  <c r="L1185" i="5"/>
  <c r="N1221" i="5"/>
  <c r="O1221" i="5" s="1"/>
  <c r="L1221" i="5"/>
  <c r="N1257" i="5"/>
  <c r="O1257" i="5" s="1"/>
  <c r="L1257" i="5"/>
  <c r="N1293" i="5"/>
  <c r="O1293" i="5" s="1"/>
  <c r="L1293" i="5"/>
  <c r="N1329" i="5"/>
  <c r="O1329" i="5" s="1"/>
  <c r="L1329" i="5"/>
  <c r="N1365" i="5"/>
  <c r="O1365" i="5" s="1"/>
  <c r="L1365" i="5"/>
  <c r="N1389" i="5"/>
  <c r="O1389" i="5" s="1"/>
  <c r="L1389" i="5"/>
  <c r="L1425" i="5"/>
  <c r="N1425" i="5"/>
  <c r="O1425" i="5" s="1"/>
  <c r="L1473" i="5"/>
  <c r="N1473" i="5"/>
  <c r="O1473" i="5" s="1"/>
  <c r="N1509" i="5"/>
  <c r="O1509" i="5" s="1"/>
  <c r="L1509" i="5"/>
  <c r="L1545" i="5"/>
  <c r="N1545" i="5"/>
  <c r="O1545" i="5" s="1"/>
  <c r="L1581" i="5"/>
  <c r="N1581" i="5"/>
  <c r="O1581" i="5" s="1"/>
  <c r="L1605" i="5"/>
  <c r="N1605" i="5"/>
  <c r="O1605" i="5" s="1"/>
  <c r="L1629" i="5"/>
  <c r="N1629" i="5"/>
  <c r="O1629" i="5" s="1"/>
  <c r="N1653" i="5"/>
  <c r="O1653" i="5" s="1"/>
  <c r="L1653" i="5"/>
  <c r="N1677" i="5"/>
  <c r="O1677" i="5" s="1"/>
  <c r="L1677" i="5"/>
  <c r="N1701" i="5"/>
  <c r="O1701" i="5" s="1"/>
  <c r="L1701" i="5"/>
  <c r="N1725" i="5"/>
  <c r="O1725" i="5" s="1"/>
  <c r="L1725" i="5"/>
  <c r="N1749" i="5"/>
  <c r="O1749" i="5" s="1"/>
  <c r="L1749" i="5"/>
  <c r="N1785" i="5"/>
  <c r="O1785" i="5" s="1"/>
  <c r="L1785" i="5"/>
  <c r="N1809" i="5"/>
  <c r="O1809" i="5" s="1"/>
  <c r="L1809" i="5"/>
  <c r="N1833" i="5"/>
  <c r="O1833" i="5" s="1"/>
  <c r="L1833" i="5"/>
  <c r="N1857" i="5"/>
  <c r="O1857" i="5" s="1"/>
  <c r="L1857" i="5"/>
  <c r="N1881" i="5"/>
  <c r="O1881" i="5" s="1"/>
  <c r="L1881" i="5"/>
  <c r="N1905" i="5"/>
  <c r="O1905" i="5" s="1"/>
  <c r="L1905" i="5"/>
  <c r="N1917" i="5"/>
  <c r="O1917" i="5" s="1"/>
  <c r="L1917" i="5"/>
  <c r="L1786" i="5"/>
  <c r="N1786" i="5"/>
  <c r="O1786" i="5" s="1"/>
  <c r="L1642" i="5"/>
  <c r="N1642" i="5"/>
  <c r="O1642" i="5" s="1"/>
  <c r="L1498" i="5"/>
  <c r="N1498" i="5"/>
  <c r="O1498" i="5" s="1"/>
  <c r="L1282" i="5"/>
  <c r="N1282" i="5"/>
  <c r="O1282" i="5" s="1"/>
  <c r="L1210" i="5"/>
  <c r="N1210" i="5"/>
  <c r="O1210" i="5" s="1"/>
  <c r="L1066" i="5"/>
  <c r="N1066" i="5"/>
  <c r="O1066" i="5" s="1"/>
  <c r="L922" i="5"/>
  <c r="N922" i="5"/>
  <c r="O922" i="5" s="1"/>
  <c r="N778" i="5"/>
  <c r="O778" i="5" s="1"/>
  <c r="L778" i="5"/>
  <c r="N634" i="5"/>
  <c r="O634" i="5" s="1"/>
  <c r="L634" i="5"/>
  <c r="N418" i="5"/>
  <c r="O418" i="5" s="1"/>
  <c r="L418" i="5"/>
  <c r="N22" i="5"/>
  <c r="O22" i="5" s="1"/>
  <c r="L22" i="5"/>
  <c r="N34" i="5"/>
  <c r="O34" i="5" s="1"/>
  <c r="L34" i="5"/>
  <c r="N46" i="5"/>
  <c r="O46" i="5" s="1"/>
  <c r="L46" i="5"/>
  <c r="N58" i="5"/>
  <c r="O58" i="5" s="1"/>
  <c r="L58" i="5"/>
  <c r="N82" i="5"/>
  <c r="O82" i="5" s="1"/>
  <c r="L82" i="5"/>
  <c r="N94" i="5"/>
  <c r="O94" i="5" s="1"/>
  <c r="L94" i="5"/>
  <c r="N106" i="5"/>
  <c r="O106" i="5" s="1"/>
  <c r="L106" i="5"/>
  <c r="N118" i="5"/>
  <c r="O118" i="5" s="1"/>
  <c r="L118" i="5"/>
  <c r="N130" i="5"/>
  <c r="O130" i="5" s="1"/>
  <c r="L130" i="5"/>
  <c r="N142" i="5"/>
  <c r="O142" i="5" s="1"/>
  <c r="L142" i="5"/>
  <c r="N166" i="5"/>
  <c r="O166" i="5" s="1"/>
  <c r="L166" i="5"/>
  <c r="N190" i="5"/>
  <c r="O190" i="5" s="1"/>
  <c r="L190" i="5"/>
  <c r="L202" i="5"/>
  <c r="N202" i="5"/>
  <c r="O202" i="5" s="1"/>
  <c r="N214" i="5"/>
  <c r="O214" i="5" s="1"/>
  <c r="L214" i="5"/>
  <c r="N226" i="5"/>
  <c r="O226" i="5" s="1"/>
  <c r="L226" i="5"/>
  <c r="N250" i="5"/>
  <c r="O250" i="5" s="1"/>
  <c r="L250" i="5"/>
  <c r="N262" i="5"/>
  <c r="O262" i="5" s="1"/>
  <c r="L262" i="5"/>
  <c r="L1919" i="5"/>
  <c r="N1919" i="5"/>
  <c r="O1919" i="5" s="1"/>
  <c r="L1847" i="5"/>
  <c r="N1847" i="5"/>
  <c r="O1847" i="5" s="1"/>
  <c r="L1775" i="5"/>
  <c r="N1775" i="5"/>
  <c r="O1775" i="5" s="1"/>
  <c r="L1703" i="5"/>
  <c r="N1703" i="5"/>
  <c r="O1703" i="5" s="1"/>
  <c r="N1631" i="5"/>
  <c r="O1631" i="5" s="1"/>
  <c r="L1631" i="5"/>
  <c r="L1559" i="5"/>
  <c r="N1559" i="5"/>
  <c r="O1559" i="5" s="1"/>
  <c r="N1487" i="5"/>
  <c r="O1487" i="5" s="1"/>
  <c r="L1487" i="5"/>
  <c r="N1415" i="5"/>
  <c r="O1415" i="5" s="1"/>
  <c r="L1415" i="5"/>
  <c r="L1343" i="5"/>
  <c r="N1343" i="5"/>
  <c r="O1343" i="5" s="1"/>
  <c r="L1271" i="5"/>
  <c r="N1271" i="5"/>
  <c r="O1271" i="5" s="1"/>
  <c r="L1199" i="5"/>
  <c r="N1199" i="5"/>
  <c r="O1199" i="5" s="1"/>
  <c r="L1127" i="5"/>
  <c r="N1127" i="5"/>
  <c r="O1127" i="5" s="1"/>
  <c r="L1055" i="5"/>
  <c r="N1055" i="5"/>
  <c r="O1055" i="5" s="1"/>
  <c r="L983" i="5"/>
  <c r="N983" i="5"/>
  <c r="O983" i="5" s="1"/>
  <c r="L911" i="5"/>
  <c r="N911" i="5"/>
  <c r="O911" i="5" s="1"/>
  <c r="L839" i="5"/>
  <c r="N839" i="5"/>
  <c r="O839" i="5" s="1"/>
  <c r="L767" i="5"/>
  <c r="N767" i="5"/>
  <c r="O767" i="5" s="1"/>
  <c r="N695" i="5"/>
  <c r="O695" i="5" s="1"/>
  <c r="L695" i="5"/>
  <c r="N623" i="5"/>
  <c r="O623" i="5" s="1"/>
  <c r="L623" i="5"/>
  <c r="N551" i="5"/>
  <c r="O551" i="5" s="1"/>
  <c r="L551" i="5"/>
  <c r="N479" i="5"/>
  <c r="O479" i="5" s="1"/>
  <c r="L479" i="5"/>
  <c r="N407" i="5"/>
  <c r="O407" i="5" s="1"/>
  <c r="L407" i="5"/>
  <c r="N335" i="5"/>
  <c r="O335" i="5" s="1"/>
  <c r="L335" i="5"/>
  <c r="N127" i="5"/>
  <c r="O127" i="5" s="1"/>
  <c r="L127" i="5"/>
  <c r="L76" i="5"/>
  <c r="L1045" i="5"/>
  <c r="N48" i="5"/>
  <c r="O48" i="5" s="1"/>
  <c r="L48" i="5"/>
  <c r="N180" i="5"/>
  <c r="O180" i="5" s="1"/>
  <c r="L180" i="5"/>
  <c r="N312" i="5"/>
  <c r="O312" i="5" s="1"/>
  <c r="L312" i="5"/>
  <c r="N456" i="5"/>
  <c r="O456" i="5" s="1"/>
  <c r="L456" i="5"/>
  <c r="N588" i="5"/>
  <c r="O588" i="5" s="1"/>
  <c r="L588" i="5"/>
  <c r="L720" i="5"/>
  <c r="N720" i="5"/>
  <c r="O720" i="5" s="1"/>
  <c r="L828" i="5"/>
  <c r="N828" i="5"/>
  <c r="O828" i="5" s="1"/>
  <c r="L936" i="5"/>
  <c r="N936" i="5"/>
  <c r="O936" i="5" s="1"/>
  <c r="L1068" i="5"/>
  <c r="N1068" i="5"/>
  <c r="O1068" i="5" s="1"/>
  <c r="L1188" i="5"/>
  <c r="N1188" i="5"/>
  <c r="O1188" i="5" s="1"/>
  <c r="L1308" i="5"/>
  <c r="N1308" i="5"/>
  <c r="O1308" i="5" s="1"/>
  <c r="L1440" i="5"/>
  <c r="N1440" i="5"/>
  <c r="O1440" i="5" s="1"/>
  <c r="L1536" i="5"/>
  <c r="N1536" i="5"/>
  <c r="O1536" i="5" s="1"/>
  <c r="L1668" i="5"/>
  <c r="N1668" i="5"/>
  <c r="O1668" i="5" s="1"/>
  <c r="L1788" i="5"/>
  <c r="N1788" i="5"/>
  <c r="O1788" i="5" s="1"/>
  <c r="L1920" i="5"/>
  <c r="N1920" i="5"/>
  <c r="O1920" i="5" s="1"/>
  <c r="L1403" i="5"/>
  <c r="N1403" i="5"/>
  <c r="O1403" i="5" s="1"/>
  <c r="N755" i="5"/>
  <c r="O755" i="5" s="1"/>
  <c r="L755" i="5"/>
  <c r="N238" i="5"/>
  <c r="O238" i="5" s="1"/>
  <c r="L238" i="5"/>
  <c r="N13" i="5"/>
  <c r="O13" i="5" s="1"/>
  <c r="L13" i="5"/>
  <c r="N102" i="5"/>
  <c r="O102" i="5" s="1"/>
  <c r="L102" i="5"/>
  <c r="N174" i="5"/>
  <c r="O174" i="5" s="1"/>
  <c r="L174" i="5"/>
  <c r="N246" i="5"/>
  <c r="O246" i="5" s="1"/>
  <c r="L246" i="5"/>
  <c r="N20" i="5"/>
  <c r="O20" i="5" s="1"/>
  <c r="L20" i="5"/>
  <c r="N68" i="5"/>
  <c r="O68" i="5" s="1"/>
  <c r="L68" i="5"/>
  <c r="N116" i="5"/>
  <c r="O116" i="5" s="1"/>
  <c r="L116" i="5"/>
  <c r="N164" i="5"/>
  <c r="O164" i="5" s="1"/>
  <c r="L164" i="5"/>
  <c r="N212" i="5"/>
  <c r="O212" i="5" s="1"/>
  <c r="L212" i="5"/>
  <c r="N260" i="5"/>
  <c r="O260" i="5" s="1"/>
  <c r="L260" i="5"/>
  <c r="N308" i="5"/>
  <c r="O308" i="5" s="1"/>
  <c r="L308" i="5"/>
  <c r="N356" i="5"/>
  <c r="O356" i="5" s="1"/>
  <c r="L356" i="5"/>
  <c r="N404" i="5"/>
  <c r="O404" i="5" s="1"/>
  <c r="L404" i="5"/>
  <c r="N452" i="5"/>
  <c r="O452" i="5" s="1"/>
  <c r="L452" i="5"/>
  <c r="N500" i="5"/>
  <c r="O500" i="5" s="1"/>
  <c r="L500" i="5"/>
  <c r="N548" i="5"/>
  <c r="O548" i="5" s="1"/>
  <c r="L548" i="5"/>
  <c r="N608" i="5"/>
  <c r="O608" i="5" s="1"/>
  <c r="L608" i="5"/>
  <c r="N644" i="5"/>
  <c r="O644" i="5" s="1"/>
  <c r="L644" i="5"/>
  <c r="N692" i="5"/>
  <c r="O692" i="5" s="1"/>
  <c r="L692" i="5"/>
  <c r="N776" i="5"/>
  <c r="O776" i="5" s="1"/>
  <c r="L776" i="5"/>
  <c r="N57" i="5"/>
  <c r="O57" i="5" s="1"/>
  <c r="L57" i="5"/>
  <c r="N93" i="5"/>
  <c r="O93" i="5" s="1"/>
  <c r="L93" i="5"/>
  <c r="N141" i="5"/>
  <c r="O141" i="5" s="1"/>
  <c r="L141" i="5"/>
  <c r="N189" i="5"/>
  <c r="O189" i="5" s="1"/>
  <c r="L189" i="5"/>
  <c r="N225" i="5"/>
  <c r="O225" i="5" s="1"/>
  <c r="L225" i="5"/>
  <c r="N261" i="5"/>
  <c r="O261" i="5" s="1"/>
  <c r="L261" i="5"/>
  <c r="N309" i="5"/>
  <c r="O309" i="5" s="1"/>
  <c r="L309" i="5"/>
  <c r="N345" i="5"/>
  <c r="O345" i="5" s="1"/>
  <c r="L345" i="5"/>
  <c r="N381" i="5"/>
  <c r="O381" i="5" s="1"/>
  <c r="L381" i="5"/>
  <c r="N429" i="5"/>
  <c r="O429" i="5" s="1"/>
  <c r="L429" i="5"/>
  <c r="N453" i="5"/>
  <c r="O453" i="5" s="1"/>
  <c r="L453" i="5"/>
  <c r="N489" i="5"/>
  <c r="O489" i="5" s="1"/>
  <c r="L489" i="5"/>
  <c r="N525" i="5"/>
  <c r="O525" i="5" s="1"/>
  <c r="L525" i="5"/>
  <c r="L561" i="5"/>
  <c r="N561" i="5"/>
  <c r="O561" i="5" s="1"/>
  <c r="N597" i="5"/>
  <c r="O597" i="5" s="1"/>
  <c r="L597" i="5"/>
  <c r="N633" i="5"/>
  <c r="O633" i="5" s="1"/>
  <c r="L633" i="5"/>
  <c r="N669" i="5"/>
  <c r="O669" i="5" s="1"/>
  <c r="L669" i="5"/>
  <c r="L705" i="5"/>
  <c r="N705" i="5"/>
  <c r="O705" i="5" s="1"/>
  <c r="N741" i="5"/>
  <c r="O741" i="5" s="1"/>
  <c r="L741" i="5"/>
  <c r="N789" i="5"/>
  <c r="O789" i="5" s="1"/>
  <c r="L789" i="5"/>
  <c r="N813" i="5"/>
  <c r="O813" i="5" s="1"/>
  <c r="L813" i="5"/>
  <c r="N849" i="5"/>
  <c r="O849" i="5" s="1"/>
  <c r="L849" i="5"/>
  <c r="N885" i="5"/>
  <c r="O885" i="5" s="1"/>
  <c r="L885" i="5"/>
  <c r="N933" i="5"/>
  <c r="O933" i="5" s="1"/>
  <c r="L933" i="5"/>
  <c r="N969" i="5"/>
  <c r="O969" i="5" s="1"/>
  <c r="L969" i="5"/>
  <c r="N1005" i="5"/>
  <c r="O1005" i="5" s="1"/>
  <c r="L1005" i="5"/>
  <c r="N1029" i="5"/>
  <c r="O1029" i="5" s="1"/>
  <c r="L1029" i="5"/>
  <c r="N1077" i="5"/>
  <c r="O1077" i="5" s="1"/>
  <c r="L1077" i="5"/>
  <c r="N1113" i="5"/>
  <c r="O1113" i="5" s="1"/>
  <c r="L1113" i="5"/>
  <c r="N1137" i="5"/>
  <c r="O1137" i="5" s="1"/>
  <c r="L1137" i="5"/>
  <c r="N1173" i="5"/>
  <c r="O1173" i="5" s="1"/>
  <c r="L1173" i="5"/>
  <c r="N1209" i="5"/>
  <c r="O1209" i="5" s="1"/>
  <c r="L1209" i="5"/>
  <c r="N1245" i="5"/>
  <c r="O1245" i="5" s="1"/>
  <c r="L1245" i="5"/>
  <c r="N1281" i="5"/>
  <c r="O1281" i="5" s="1"/>
  <c r="L1281" i="5"/>
  <c r="N1317" i="5"/>
  <c r="O1317" i="5" s="1"/>
  <c r="L1317" i="5"/>
  <c r="N1353" i="5"/>
  <c r="O1353" i="5" s="1"/>
  <c r="L1353" i="5"/>
  <c r="N1401" i="5"/>
  <c r="O1401" i="5" s="1"/>
  <c r="L1401" i="5"/>
  <c r="L1437" i="5"/>
  <c r="N1437" i="5"/>
  <c r="O1437" i="5" s="1"/>
  <c r="L1461" i="5"/>
  <c r="N1461" i="5"/>
  <c r="O1461" i="5" s="1"/>
  <c r="L1497" i="5"/>
  <c r="N1497" i="5"/>
  <c r="O1497" i="5" s="1"/>
  <c r="N1533" i="5"/>
  <c r="O1533" i="5" s="1"/>
  <c r="L1533" i="5"/>
  <c r="L1557" i="5"/>
  <c r="N1557" i="5"/>
  <c r="O1557" i="5" s="1"/>
  <c r="N1593" i="5"/>
  <c r="O1593" i="5" s="1"/>
  <c r="L1593" i="5"/>
  <c r="L1617" i="5"/>
  <c r="N1617" i="5"/>
  <c r="O1617" i="5" s="1"/>
  <c r="L1641" i="5"/>
  <c r="N1641" i="5"/>
  <c r="O1641" i="5" s="1"/>
  <c r="N1665" i="5"/>
  <c r="O1665" i="5" s="1"/>
  <c r="L1665" i="5"/>
  <c r="N1689" i="5"/>
  <c r="O1689" i="5" s="1"/>
  <c r="L1689" i="5"/>
  <c r="N1713" i="5"/>
  <c r="O1713" i="5" s="1"/>
  <c r="L1713" i="5"/>
  <c r="N1737" i="5"/>
  <c r="O1737" i="5" s="1"/>
  <c r="L1737" i="5"/>
  <c r="N1773" i="5"/>
  <c r="O1773" i="5" s="1"/>
  <c r="L1773" i="5"/>
  <c r="N1797" i="5"/>
  <c r="O1797" i="5" s="1"/>
  <c r="L1797" i="5"/>
  <c r="N1821" i="5"/>
  <c r="O1821" i="5" s="1"/>
  <c r="L1821" i="5"/>
  <c r="N1845" i="5"/>
  <c r="O1845" i="5" s="1"/>
  <c r="L1845" i="5"/>
  <c r="N1869" i="5"/>
  <c r="O1869" i="5" s="1"/>
  <c r="L1869" i="5"/>
  <c r="N1893" i="5"/>
  <c r="O1893" i="5" s="1"/>
  <c r="L1893" i="5"/>
  <c r="N1929" i="5"/>
  <c r="O1929" i="5" s="1"/>
  <c r="L1929" i="5"/>
  <c r="L1858" i="5"/>
  <c r="N1858" i="5"/>
  <c r="O1858" i="5" s="1"/>
  <c r="L1714" i="5"/>
  <c r="N1714" i="5"/>
  <c r="O1714" i="5" s="1"/>
  <c r="N1570" i="5"/>
  <c r="O1570" i="5" s="1"/>
  <c r="L1570" i="5"/>
  <c r="L1426" i="5"/>
  <c r="N1426" i="5"/>
  <c r="O1426" i="5" s="1"/>
  <c r="L1354" i="5"/>
  <c r="N1354" i="5"/>
  <c r="O1354" i="5" s="1"/>
  <c r="L1138" i="5"/>
  <c r="N1138" i="5"/>
  <c r="O1138" i="5" s="1"/>
  <c r="L994" i="5"/>
  <c r="N994" i="5"/>
  <c r="O994" i="5" s="1"/>
  <c r="L850" i="5"/>
  <c r="N850" i="5"/>
  <c r="O850" i="5" s="1"/>
  <c r="N706" i="5"/>
  <c r="O706" i="5" s="1"/>
  <c r="L706" i="5"/>
  <c r="L562" i="5"/>
  <c r="N562" i="5"/>
  <c r="O562" i="5" s="1"/>
  <c r="N346" i="5"/>
  <c r="O346" i="5" s="1"/>
  <c r="L346" i="5"/>
  <c r="N23" i="5"/>
  <c r="O23" i="5" s="1"/>
  <c r="L23" i="5"/>
  <c r="N35" i="5"/>
  <c r="O35" i="5" s="1"/>
  <c r="L35" i="5"/>
  <c r="N47" i="5"/>
  <c r="O47" i="5" s="1"/>
  <c r="L47" i="5"/>
  <c r="N59" i="5"/>
  <c r="O59" i="5" s="1"/>
  <c r="L59" i="5"/>
  <c r="N71" i="5"/>
  <c r="O71" i="5" s="1"/>
  <c r="L71" i="5"/>
  <c r="N83" i="5"/>
  <c r="O83" i="5" s="1"/>
  <c r="L83" i="5"/>
  <c r="N107" i="5"/>
  <c r="O107" i="5" s="1"/>
  <c r="L107" i="5"/>
  <c r="N119" i="5"/>
  <c r="O119" i="5" s="1"/>
  <c r="L119" i="5"/>
  <c r="N131" i="5"/>
  <c r="O131" i="5" s="1"/>
  <c r="L131" i="5"/>
  <c r="N143" i="5"/>
  <c r="O143" i="5" s="1"/>
  <c r="L143" i="5"/>
  <c r="N167" i="5"/>
  <c r="O167" i="5" s="1"/>
  <c r="L167" i="5"/>
  <c r="N179" i="5"/>
  <c r="O179" i="5" s="1"/>
  <c r="L179" i="5"/>
  <c r="N191" i="5"/>
  <c r="O191" i="5" s="1"/>
  <c r="L191" i="5"/>
  <c r="N203" i="5"/>
  <c r="O203" i="5" s="1"/>
  <c r="L203" i="5"/>
  <c r="N215" i="5"/>
  <c r="O215" i="5" s="1"/>
  <c r="L215" i="5"/>
  <c r="N227" i="5"/>
  <c r="O227" i="5" s="1"/>
  <c r="L227" i="5"/>
  <c r="N239" i="5"/>
  <c r="O239" i="5" s="1"/>
  <c r="L239" i="5"/>
  <c r="N251" i="5"/>
  <c r="O251" i="5" s="1"/>
  <c r="L251" i="5"/>
  <c r="N263" i="5"/>
  <c r="O263" i="5" s="1"/>
  <c r="L263" i="5"/>
  <c r="N275" i="5"/>
  <c r="O275" i="5" s="1"/>
  <c r="L275" i="5"/>
  <c r="L1918" i="5"/>
  <c r="N1918" i="5"/>
  <c r="O1918" i="5" s="1"/>
  <c r="L1846" i="5"/>
  <c r="N1846" i="5"/>
  <c r="O1846" i="5" s="1"/>
  <c r="L1774" i="5"/>
  <c r="N1774" i="5"/>
  <c r="O1774" i="5" s="1"/>
  <c r="L1702" i="5"/>
  <c r="N1702" i="5"/>
  <c r="O1702" i="5" s="1"/>
  <c r="N1630" i="5"/>
  <c r="O1630" i="5" s="1"/>
  <c r="L1630" i="5"/>
  <c r="L1558" i="5"/>
  <c r="N1558" i="5"/>
  <c r="O1558" i="5" s="1"/>
  <c r="N1486" i="5"/>
  <c r="O1486" i="5" s="1"/>
  <c r="L1486" i="5"/>
  <c r="L1414" i="5"/>
  <c r="N1414" i="5"/>
  <c r="O1414" i="5" s="1"/>
  <c r="N1342" i="5"/>
  <c r="O1342" i="5" s="1"/>
  <c r="L1342" i="5"/>
  <c r="L1270" i="5"/>
  <c r="N1270" i="5"/>
  <c r="O1270" i="5" s="1"/>
  <c r="N1198" i="5"/>
  <c r="O1198" i="5" s="1"/>
  <c r="L1198" i="5"/>
  <c r="L1126" i="5"/>
  <c r="N1126" i="5"/>
  <c r="O1126" i="5" s="1"/>
  <c r="N1054" i="5"/>
  <c r="O1054" i="5" s="1"/>
  <c r="L1054" i="5"/>
  <c r="L982" i="5"/>
  <c r="N982" i="5"/>
  <c r="O982" i="5" s="1"/>
  <c r="N910" i="5"/>
  <c r="O910" i="5" s="1"/>
  <c r="L910" i="5"/>
  <c r="L838" i="5"/>
  <c r="N838" i="5"/>
  <c r="O838" i="5" s="1"/>
  <c r="L766" i="5"/>
  <c r="N766" i="5"/>
  <c r="O766" i="5" s="1"/>
  <c r="N694" i="5"/>
  <c r="O694" i="5" s="1"/>
  <c r="L694" i="5"/>
  <c r="L622" i="5"/>
  <c r="N622" i="5"/>
  <c r="O622" i="5" s="1"/>
  <c r="N550" i="5"/>
  <c r="O550" i="5" s="1"/>
  <c r="L550" i="5"/>
  <c r="N478" i="5"/>
  <c r="O478" i="5" s="1"/>
  <c r="L478" i="5"/>
  <c r="N406" i="5"/>
  <c r="O406" i="5" s="1"/>
  <c r="L406" i="5"/>
  <c r="N334" i="5"/>
  <c r="O334" i="5" s="1"/>
  <c r="L334" i="5"/>
  <c r="N254" i="5"/>
  <c r="O254" i="5" s="1"/>
  <c r="L254" i="5"/>
  <c r="L87" i="5"/>
  <c r="L1333" i="5"/>
  <c r="N120" i="5"/>
  <c r="O120" i="5" s="1"/>
  <c r="L120" i="5"/>
  <c r="N288" i="5"/>
  <c r="O288" i="5" s="1"/>
  <c r="L288" i="5"/>
  <c r="N444" i="5"/>
  <c r="O444" i="5" s="1"/>
  <c r="L444" i="5"/>
  <c r="N552" i="5"/>
  <c r="O552" i="5" s="1"/>
  <c r="L552" i="5"/>
  <c r="N684" i="5"/>
  <c r="O684" i="5" s="1"/>
  <c r="L684" i="5"/>
  <c r="N804" i="5"/>
  <c r="O804" i="5" s="1"/>
  <c r="L804" i="5"/>
  <c r="L924" i="5"/>
  <c r="N924" i="5"/>
  <c r="O924" i="5" s="1"/>
  <c r="L1056" i="5"/>
  <c r="N1056" i="5"/>
  <c r="O1056" i="5" s="1"/>
  <c r="J3" i="8" s="1"/>
  <c r="L1200" i="5"/>
  <c r="N1200" i="5"/>
  <c r="O1200" i="5" s="1"/>
  <c r="L1320" i="5"/>
  <c r="N1320" i="5"/>
  <c r="O1320" i="5" s="1"/>
  <c r="L1464" i="5"/>
  <c r="N1464" i="5"/>
  <c r="O1464" i="5" s="1"/>
  <c r="L1584" i="5"/>
  <c r="N1584" i="5"/>
  <c r="O1584" i="5" s="1"/>
  <c r="L1728" i="5"/>
  <c r="N1728" i="5"/>
  <c r="O1728" i="5" s="1"/>
  <c r="L1860" i="5"/>
  <c r="N1860" i="5"/>
  <c r="O1860" i="5" s="1"/>
  <c r="N1331" i="5"/>
  <c r="O1331" i="5" s="1"/>
  <c r="L1331" i="5"/>
  <c r="N361" i="5"/>
  <c r="O361" i="5" s="1"/>
  <c r="L361" i="5"/>
  <c r="N421" i="5"/>
  <c r="O421" i="5" s="1"/>
  <c r="L421" i="5"/>
  <c r="N481" i="5"/>
  <c r="O481" i="5" s="1"/>
  <c r="L481" i="5"/>
  <c r="N541" i="5"/>
  <c r="O541" i="5" s="1"/>
  <c r="L541" i="5"/>
  <c r="N613" i="5"/>
  <c r="O613" i="5" s="1"/>
  <c r="L613" i="5"/>
  <c r="N673" i="5"/>
  <c r="O673" i="5" s="1"/>
  <c r="L673" i="5"/>
  <c r="N721" i="5"/>
  <c r="O721" i="5" s="1"/>
  <c r="L721" i="5"/>
  <c r="N781" i="5"/>
  <c r="O781" i="5" s="1"/>
  <c r="L781" i="5"/>
  <c r="N841" i="5"/>
  <c r="O841" i="5" s="1"/>
  <c r="L841" i="5"/>
  <c r="N913" i="5"/>
  <c r="O913" i="5" s="1"/>
  <c r="L913" i="5"/>
  <c r="N1105" i="5"/>
  <c r="O1105" i="5" s="1"/>
  <c r="L1105" i="5"/>
  <c r="N1129" i="5"/>
  <c r="O1129" i="5" s="1"/>
  <c r="L1129" i="5"/>
  <c r="N1153" i="5"/>
  <c r="O1153" i="5" s="1"/>
  <c r="L1153" i="5"/>
  <c r="N1189" i="5"/>
  <c r="O1189" i="5" s="1"/>
  <c r="L1189" i="5"/>
  <c r="N1225" i="5"/>
  <c r="O1225" i="5" s="1"/>
  <c r="L1225" i="5"/>
  <c r="N1261" i="5"/>
  <c r="O1261" i="5" s="1"/>
  <c r="L1261" i="5"/>
  <c r="N1285" i="5"/>
  <c r="O1285" i="5" s="1"/>
  <c r="L1285" i="5"/>
  <c r="N1309" i="5"/>
  <c r="O1309" i="5" s="1"/>
  <c r="L1309" i="5"/>
  <c r="N1321" i="5"/>
  <c r="O1321" i="5" s="1"/>
  <c r="L1321" i="5"/>
  <c r="N1345" i="5"/>
  <c r="O1345" i="5" s="1"/>
  <c r="L1345" i="5"/>
  <c r="N1369" i="5"/>
  <c r="O1369" i="5" s="1"/>
  <c r="L1369" i="5"/>
  <c r="N1393" i="5"/>
  <c r="O1393" i="5" s="1"/>
  <c r="L1393" i="5"/>
  <c r="N1417" i="5"/>
  <c r="O1417" i="5" s="1"/>
  <c r="L1417" i="5"/>
  <c r="N1441" i="5"/>
  <c r="O1441" i="5" s="1"/>
  <c r="L1441" i="5"/>
  <c r="N1465" i="5"/>
  <c r="O1465" i="5" s="1"/>
  <c r="L1465" i="5"/>
  <c r="N1489" i="5"/>
  <c r="O1489" i="5" s="1"/>
  <c r="L1489" i="5"/>
  <c r="N1513" i="5"/>
  <c r="O1513" i="5" s="1"/>
  <c r="L1513" i="5"/>
  <c r="N1537" i="5"/>
  <c r="O1537" i="5" s="1"/>
  <c r="L1537" i="5"/>
  <c r="N1561" i="5"/>
  <c r="O1561" i="5" s="1"/>
  <c r="L1561" i="5"/>
  <c r="N1585" i="5"/>
  <c r="O1585" i="5" s="1"/>
  <c r="L1585" i="5"/>
  <c r="N1597" i="5"/>
  <c r="O1597" i="5" s="1"/>
  <c r="L1597" i="5"/>
  <c r="N1609" i="5"/>
  <c r="O1609" i="5" s="1"/>
  <c r="L1609" i="5"/>
  <c r="N1633" i="5"/>
  <c r="O1633" i="5" s="1"/>
  <c r="L1633" i="5"/>
  <c r="N1657" i="5"/>
  <c r="O1657" i="5" s="1"/>
  <c r="L1657" i="5"/>
  <c r="N1681" i="5"/>
  <c r="O1681" i="5" s="1"/>
  <c r="L1681" i="5"/>
  <c r="N1693" i="5"/>
  <c r="O1693" i="5" s="1"/>
  <c r="L1693" i="5"/>
  <c r="N1705" i="5"/>
  <c r="O1705" i="5" s="1"/>
  <c r="L1705" i="5"/>
  <c r="N1717" i="5"/>
  <c r="O1717" i="5" s="1"/>
  <c r="L1717" i="5"/>
  <c r="N1729" i="5"/>
  <c r="O1729" i="5" s="1"/>
  <c r="L1729" i="5"/>
  <c r="N1741" i="5"/>
  <c r="O1741" i="5" s="1"/>
  <c r="L1741" i="5"/>
  <c r="N1765" i="5"/>
  <c r="O1765" i="5" s="1"/>
  <c r="L1765" i="5"/>
  <c r="N1777" i="5"/>
  <c r="O1777" i="5" s="1"/>
  <c r="L1777" i="5"/>
  <c r="N1789" i="5"/>
  <c r="O1789" i="5" s="1"/>
  <c r="L1789" i="5"/>
  <c r="N1801" i="5"/>
  <c r="O1801" i="5" s="1"/>
  <c r="L1801" i="5"/>
  <c r="N1813" i="5"/>
  <c r="O1813" i="5" s="1"/>
  <c r="L1813" i="5"/>
  <c r="N1825" i="5"/>
  <c r="O1825" i="5" s="1"/>
  <c r="L1825" i="5"/>
  <c r="N1837" i="5"/>
  <c r="O1837" i="5" s="1"/>
  <c r="L1837" i="5"/>
  <c r="N1849" i="5"/>
  <c r="O1849" i="5" s="1"/>
  <c r="L1849" i="5"/>
  <c r="N1861" i="5"/>
  <c r="O1861" i="5" s="1"/>
  <c r="L1861" i="5"/>
  <c r="N1873" i="5"/>
  <c r="O1873" i="5" s="1"/>
  <c r="L1873" i="5"/>
  <c r="N1885" i="5"/>
  <c r="O1885" i="5" s="1"/>
  <c r="L1885" i="5"/>
  <c r="N1897" i="5"/>
  <c r="O1897" i="5" s="1"/>
  <c r="L1897" i="5"/>
  <c r="N1909" i="5"/>
  <c r="O1909" i="5" s="1"/>
  <c r="L1909" i="5"/>
  <c r="N1921" i="5"/>
  <c r="O1921" i="5" s="1"/>
  <c r="L1921" i="5"/>
  <c r="L1906" i="5"/>
  <c r="N1906" i="5"/>
  <c r="O1906" i="5" s="1"/>
  <c r="L1834" i="5"/>
  <c r="N1834" i="5"/>
  <c r="O1834" i="5" s="1"/>
  <c r="L1762" i="5"/>
  <c r="N1762" i="5"/>
  <c r="O1762" i="5" s="1"/>
  <c r="L1690" i="5"/>
  <c r="N1690" i="5"/>
  <c r="O1690" i="5" s="1"/>
  <c r="L1618" i="5"/>
  <c r="N1618" i="5"/>
  <c r="O1618" i="5" s="1"/>
  <c r="L1546" i="5"/>
  <c r="N1546" i="5"/>
  <c r="O1546" i="5" s="1"/>
  <c r="L1474" i="5"/>
  <c r="N1474" i="5"/>
  <c r="O1474" i="5" s="1"/>
  <c r="L1402" i="5"/>
  <c r="N1402" i="5"/>
  <c r="O1402" i="5" s="1"/>
  <c r="L1330" i="5"/>
  <c r="N1330" i="5"/>
  <c r="O1330" i="5" s="1"/>
  <c r="L1258" i="5"/>
  <c r="N1258" i="5"/>
  <c r="O1258" i="5" s="1"/>
  <c r="L1186" i="5"/>
  <c r="N1186" i="5"/>
  <c r="O1186" i="5" s="1"/>
  <c r="L1114" i="5"/>
  <c r="N1114" i="5"/>
  <c r="O1114" i="5" s="1"/>
  <c r="L1042" i="5"/>
  <c r="N1042" i="5"/>
  <c r="O1042" i="5" s="1"/>
  <c r="L970" i="5"/>
  <c r="N970" i="5"/>
  <c r="O970" i="5" s="1"/>
  <c r="L898" i="5"/>
  <c r="N898" i="5"/>
  <c r="O898" i="5" s="1"/>
  <c r="L826" i="5"/>
  <c r="N826" i="5"/>
  <c r="O826" i="5" s="1"/>
  <c r="N754" i="5"/>
  <c r="O754" i="5" s="1"/>
  <c r="L754" i="5"/>
  <c r="N682" i="5"/>
  <c r="O682" i="5" s="1"/>
  <c r="L682" i="5"/>
  <c r="N610" i="5"/>
  <c r="O610" i="5" s="1"/>
  <c r="L610" i="5"/>
  <c r="N538" i="5"/>
  <c r="O538" i="5" s="1"/>
  <c r="L538" i="5"/>
  <c r="N466" i="5"/>
  <c r="O466" i="5" s="1"/>
  <c r="L466" i="5"/>
  <c r="N394" i="5"/>
  <c r="O394" i="5" s="1"/>
  <c r="L394" i="5"/>
  <c r="N322" i="5"/>
  <c r="O322" i="5" s="1"/>
  <c r="L322" i="5"/>
  <c r="N95" i="5"/>
  <c r="O95" i="5" s="1"/>
  <c r="L95" i="5"/>
  <c r="N1864" i="5"/>
  <c r="O1864" i="5" s="1"/>
  <c r="N72" i="5"/>
  <c r="O72" i="5" s="1"/>
  <c r="L72" i="5"/>
  <c r="N240" i="5"/>
  <c r="O240" i="5" s="1"/>
  <c r="L240" i="5"/>
  <c r="N384" i="5"/>
  <c r="O384" i="5" s="1"/>
  <c r="L384" i="5"/>
  <c r="N516" i="5"/>
  <c r="O516" i="5" s="1"/>
  <c r="L516" i="5"/>
  <c r="N648" i="5"/>
  <c r="O648" i="5" s="1"/>
  <c r="P3" i="8" s="1"/>
  <c r="L648" i="5"/>
  <c r="N780" i="5"/>
  <c r="O780" i="5" s="1"/>
  <c r="L780" i="5"/>
  <c r="L960" i="5"/>
  <c r="N960" i="5"/>
  <c r="O960" i="5" s="1"/>
  <c r="L1104" i="5"/>
  <c r="N1104" i="5"/>
  <c r="O1104" i="5" s="1"/>
  <c r="L1248" i="5"/>
  <c r="N1248" i="5"/>
  <c r="O1248" i="5" s="1"/>
  <c r="L1392" i="5"/>
  <c r="N1392" i="5"/>
  <c r="O1392" i="5" s="1"/>
  <c r="L1620" i="5"/>
  <c r="N1620" i="5"/>
  <c r="O1620" i="5" s="1"/>
  <c r="L1752" i="5"/>
  <c r="N1752" i="5"/>
  <c r="O1752" i="5" s="1"/>
  <c r="L1896" i="5"/>
  <c r="N1896" i="5"/>
  <c r="O1896" i="5" s="1"/>
  <c r="L1763" i="5"/>
  <c r="N1763" i="5"/>
  <c r="O1763" i="5" s="1"/>
  <c r="L1475" i="5"/>
  <c r="N1475" i="5"/>
  <c r="O1475" i="5" s="1"/>
  <c r="L971" i="5"/>
  <c r="N971" i="5"/>
  <c r="O971" i="5" s="1"/>
  <c r="N467" i="5"/>
  <c r="O467" i="5" s="1"/>
  <c r="L467" i="5"/>
  <c r="N25" i="5"/>
  <c r="O25" i="5" s="1"/>
  <c r="L25" i="5"/>
  <c r="N349" i="5"/>
  <c r="O349" i="5" s="1"/>
  <c r="L349" i="5"/>
  <c r="N409" i="5"/>
  <c r="O409" i="5" s="1"/>
  <c r="L409" i="5"/>
  <c r="N469" i="5"/>
  <c r="O469" i="5" s="1"/>
  <c r="L469" i="5"/>
  <c r="N529" i="5"/>
  <c r="O529" i="5" s="1"/>
  <c r="L529" i="5"/>
  <c r="N589" i="5"/>
  <c r="O589" i="5" s="1"/>
  <c r="L589" i="5"/>
  <c r="N649" i="5"/>
  <c r="O649" i="5" s="1"/>
  <c r="L649" i="5"/>
  <c r="N709" i="5"/>
  <c r="O709" i="5" s="1"/>
  <c r="L709" i="5"/>
  <c r="N769" i="5"/>
  <c r="O769" i="5" s="1"/>
  <c r="L769" i="5"/>
  <c r="N829" i="5"/>
  <c r="O829" i="5" s="1"/>
  <c r="L829" i="5"/>
  <c r="N877" i="5"/>
  <c r="O877" i="5" s="1"/>
  <c r="L877" i="5"/>
  <c r="N937" i="5"/>
  <c r="O937" i="5" s="1"/>
  <c r="T3" i="8" s="1"/>
  <c r="L937" i="5"/>
  <c r="N985" i="5"/>
  <c r="O985" i="5" s="1"/>
  <c r="L985" i="5"/>
  <c r="N1033" i="5"/>
  <c r="O1033" i="5" s="1"/>
  <c r="L1033" i="5"/>
  <c r="N1081" i="5"/>
  <c r="O1081" i="5" s="1"/>
  <c r="L1081" i="5"/>
  <c r="N1117" i="5"/>
  <c r="O1117" i="5" s="1"/>
  <c r="L1117" i="5"/>
  <c r="N1141" i="5"/>
  <c r="O1141" i="5" s="1"/>
  <c r="L1141" i="5"/>
  <c r="N1165" i="5"/>
  <c r="O1165" i="5" s="1"/>
  <c r="L1165" i="5"/>
  <c r="N1201" i="5"/>
  <c r="O1201" i="5" s="1"/>
  <c r="L1201" i="5"/>
  <c r="N1249" i="5"/>
  <c r="O1249" i="5" s="1"/>
  <c r="L1249" i="5"/>
  <c r="N1273" i="5"/>
  <c r="O1273" i="5" s="1"/>
  <c r="L1273" i="5"/>
  <c r="N1297" i="5"/>
  <c r="O1297" i="5" s="1"/>
  <c r="L1297" i="5"/>
  <c r="N1357" i="5"/>
  <c r="O1357" i="5" s="1"/>
  <c r="L1357" i="5"/>
  <c r="N1381" i="5"/>
  <c r="O1381" i="5" s="1"/>
  <c r="L1381" i="5"/>
  <c r="N1405" i="5"/>
  <c r="O1405" i="5" s="1"/>
  <c r="L1405" i="5"/>
  <c r="N1429" i="5"/>
  <c r="O1429" i="5" s="1"/>
  <c r="L1429" i="5"/>
  <c r="N1453" i="5"/>
  <c r="O1453" i="5" s="1"/>
  <c r="L1453" i="5"/>
  <c r="N1477" i="5"/>
  <c r="O1477" i="5" s="1"/>
  <c r="L1477" i="5"/>
  <c r="N1501" i="5"/>
  <c r="O1501" i="5" s="1"/>
  <c r="L1501" i="5"/>
  <c r="N1525" i="5"/>
  <c r="O1525" i="5" s="1"/>
  <c r="L1525" i="5"/>
  <c r="N1549" i="5"/>
  <c r="O1549" i="5" s="1"/>
  <c r="L1549" i="5"/>
  <c r="N1573" i="5"/>
  <c r="O1573" i="5" s="1"/>
  <c r="L1573" i="5"/>
  <c r="N1645" i="5"/>
  <c r="O1645" i="5" s="1"/>
  <c r="L1645" i="5"/>
  <c r="N1669" i="5"/>
  <c r="O1669" i="5" s="1"/>
  <c r="L1669" i="5"/>
  <c r="N1753" i="5"/>
  <c r="O1753" i="5" s="1"/>
  <c r="L1753" i="5"/>
  <c r="N170" i="5"/>
  <c r="O170" i="5" s="1"/>
  <c r="L170" i="5"/>
  <c r="N182" i="5"/>
  <c r="O182" i="5" s="1"/>
  <c r="L182" i="5"/>
  <c r="N194" i="5"/>
  <c r="O194" i="5" s="1"/>
  <c r="L194" i="5"/>
  <c r="N206" i="5"/>
  <c r="O206" i="5" s="1"/>
  <c r="L206" i="5"/>
  <c r="N230" i="5"/>
  <c r="O230" i="5" s="1"/>
  <c r="L230" i="5"/>
  <c r="N242" i="5"/>
  <c r="O242" i="5" s="1"/>
  <c r="L242" i="5"/>
  <c r="N266" i="5"/>
  <c r="O266" i="5" s="1"/>
  <c r="L266" i="5"/>
  <c r="N278" i="5"/>
  <c r="O278" i="5" s="1"/>
  <c r="L278" i="5"/>
  <c r="N290" i="5"/>
  <c r="O290" i="5" s="1"/>
  <c r="L290" i="5"/>
  <c r="N302" i="5"/>
  <c r="O302" i="5" s="1"/>
  <c r="L302" i="5"/>
  <c r="N314" i="5"/>
  <c r="O314" i="5" s="1"/>
  <c r="L314" i="5"/>
  <c r="N326" i="5"/>
  <c r="O326" i="5" s="1"/>
  <c r="L326" i="5"/>
  <c r="N338" i="5"/>
  <c r="O338" i="5" s="1"/>
  <c r="L338" i="5"/>
  <c r="N350" i="5"/>
  <c r="O350" i="5" s="1"/>
  <c r="L350" i="5"/>
  <c r="N362" i="5"/>
  <c r="O362" i="5" s="1"/>
  <c r="L362" i="5"/>
  <c r="N374" i="5"/>
  <c r="O374" i="5" s="1"/>
  <c r="L374" i="5"/>
  <c r="N386" i="5"/>
  <c r="O386" i="5" s="1"/>
  <c r="L386" i="5"/>
  <c r="N398" i="5"/>
  <c r="O398" i="5" s="1"/>
  <c r="L398" i="5"/>
  <c r="N410" i="5"/>
  <c r="O410" i="5" s="1"/>
  <c r="L410" i="5"/>
  <c r="N422" i="5"/>
  <c r="O422" i="5" s="1"/>
  <c r="L422" i="5"/>
  <c r="N434" i="5"/>
  <c r="O434" i="5" s="1"/>
  <c r="L434" i="5"/>
  <c r="N446" i="5"/>
  <c r="O446" i="5" s="1"/>
  <c r="L446" i="5"/>
  <c r="N458" i="5"/>
  <c r="O458" i="5" s="1"/>
  <c r="L458" i="5"/>
  <c r="N470" i="5"/>
  <c r="O470" i="5" s="1"/>
  <c r="L470" i="5"/>
  <c r="N482" i="5"/>
  <c r="O482" i="5" s="1"/>
  <c r="L482" i="5"/>
  <c r="N494" i="5"/>
  <c r="O494" i="5" s="1"/>
  <c r="L494" i="5"/>
  <c r="N506" i="5"/>
  <c r="O506" i="5" s="1"/>
  <c r="L506" i="5"/>
  <c r="N518" i="5"/>
  <c r="O518" i="5" s="1"/>
  <c r="L518" i="5"/>
  <c r="N530" i="5"/>
  <c r="O530" i="5" s="1"/>
  <c r="L530" i="5"/>
  <c r="N542" i="5"/>
  <c r="O542" i="5" s="1"/>
  <c r="L542" i="5"/>
  <c r="N554" i="5"/>
  <c r="O554" i="5" s="1"/>
  <c r="L554" i="5"/>
  <c r="N566" i="5"/>
  <c r="O566" i="5" s="1"/>
  <c r="L566" i="5"/>
  <c r="N578" i="5"/>
  <c r="O578" i="5" s="1"/>
  <c r="L578" i="5"/>
  <c r="N590" i="5"/>
  <c r="O590" i="5" s="1"/>
  <c r="L590" i="5"/>
  <c r="N602" i="5"/>
  <c r="O602" i="5" s="1"/>
  <c r="L602" i="5"/>
  <c r="N614" i="5"/>
  <c r="O614" i="5" s="1"/>
  <c r="L614" i="5"/>
  <c r="N626" i="5"/>
  <c r="O626" i="5" s="1"/>
  <c r="L626" i="5"/>
  <c r="N638" i="5"/>
  <c r="O638" i="5" s="1"/>
  <c r="L638" i="5"/>
  <c r="N650" i="5"/>
  <c r="O650" i="5" s="1"/>
  <c r="L650" i="5"/>
  <c r="N662" i="5"/>
  <c r="O662" i="5" s="1"/>
  <c r="L662" i="5"/>
  <c r="N674" i="5"/>
  <c r="O674" i="5" s="1"/>
  <c r="L674" i="5"/>
  <c r="N686" i="5"/>
  <c r="O686" i="5" s="1"/>
  <c r="L686" i="5"/>
  <c r="N698" i="5"/>
  <c r="O698" i="5" s="1"/>
  <c r="L698" i="5"/>
  <c r="N710" i="5"/>
  <c r="O710" i="5" s="1"/>
  <c r="L710" i="5"/>
  <c r="N722" i="5"/>
  <c r="O722" i="5" s="1"/>
  <c r="L722" i="5"/>
  <c r="N734" i="5"/>
  <c r="O734" i="5" s="1"/>
  <c r="L734" i="5"/>
  <c r="N746" i="5"/>
  <c r="O746" i="5" s="1"/>
  <c r="L746" i="5"/>
  <c r="N758" i="5"/>
  <c r="O758" i="5" s="1"/>
  <c r="L758" i="5"/>
  <c r="N770" i="5"/>
  <c r="O770" i="5" s="1"/>
  <c r="L770" i="5"/>
  <c r="L782" i="5"/>
  <c r="N782" i="5"/>
  <c r="O782" i="5" s="1"/>
  <c r="N794" i="5"/>
  <c r="O794" i="5" s="1"/>
  <c r="L794" i="5"/>
  <c r="N806" i="5"/>
  <c r="O806" i="5" s="1"/>
  <c r="L806" i="5"/>
  <c r="N818" i="5"/>
  <c r="O818" i="5" s="1"/>
  <c r="L818" i="5"/>
  <c r="N830" i="5"/>
  <c r="O830" i="5" s="1"/>
  <c r="L830" i="5"/>
  <c r="N842" i="5"/>
  <c r="O842" i="5" s="1"/>
  <c r="L842" i="5"/>
  <c r="N854" i="5"/>
  <c r="O854" i="5" s="1"/>
  <c r="L854" i="5"/>
  <c r="N866" i="5"/>
  <c r="O866" i="5" s="1"/>
  <c r="L866" i="5"/>
  <c r="N878" i="5"/>
  <c r="O878" i="5" s="1"/>
  <c r="L878" i="5"/>
  <c r="N890" i="5"/>
  <c r="O890" i="5" s="1"/>
  <c r="L890" i="5"/>
  <c r="N902" i="5"/>
  <c r="O902" i="5" s="1"/>
  <c r="L902" i="5"/>
  <c r="N914" i="5"/>
  <c r="O914" i="5" s="1"/>
  <c r="L914" i="5"/>
  <c r="N926" i="5"/>
  <c r="O926" i="5" s="1"/>
  <c r="L926" i="5"/>
  <c r="N938" i="5"/>
  <c r="O938" i="5" s="1"/>
  <c r="L938" i="5"/>
  <c r="N950" i="5"/>
  <c r="O950" i="5" s="1"/>
  <c r="L950" i="5"/>
  <c r="N962" i="5"/>
  <c r="O962" i="5" s="1"/>
  <c r="L962" i="5"/>
  <c r="N974" i="5"/>
  <c r="O974" i="5" s="1"/>
  <c r="L974" i="5"/>
  <c r="N986" i="5"/>
  <c r="O986" i="5" s="1"/>
  <c r="L986" i="5"/>
  <c r="N998" i="5"/>
  <c r="O998" i="5" s="1"/>
  <c r="L998" i="5"/>
  <c r="N1010" i="5"/>
  <c r="O1010" i="5" s="1"/>
  <c r="L1010" i="5"/>
  <c r="N1022" i="5"/>
  <c r="O1022" i="5" s="1"/>
  <c r="L1022" i="5"/>
  <c r="N1034" i="5"/>
  <c r="O1034" i="5" s="1"/>
  <c r="L1034" i="5"/>
  <c r="N1046" i="5"/>
  <c r="O1046" i="5" s="1"/>
  <c r="L1046" i="5"/>
  <c r="N1058" i="5"/>
  <c r="O1058" i="5" s="1"/>
  <c r="L1058" i="5"/>
  <c r="N1070" i="5"/>
  <c r="O1070" i="5" s="1"/>
  <c r="L1070" i="5"/>
  <c r="N1082" i="5"/>
  <c r="O1082" i="5" s="1"/>
  <c r="L1082" i="5"/>
  <c r="N1094" i="5"/>
  <c r="O1094" i="5" s="1"/>
  <c r="L1094" i="5"/>
  <c r="N1106" i="5"/>
  <c r="O1106" i="5" s="1"/>
  <c r="L1106" i="5"/>
  <c r="N1118" i="5"/>
  <c r="O1118" i="5" s="1"/>
  <c r="L1118" i="5"/>
  <c r="N1130" i="5"/>
  <c r="O1130" i="5" s="1"/>
  <c r="L1130" i="5"/>
  <c r="N1142" i="5"/>
  <c r="O1142" i="5" s="1"/>
  <c r="L1142" i="5"/>
  <c r="N1154" i="5"/>
  <c r="O1154" i="5" s="1"/>
  <c r="L1154" i="5"/>
  <c r="N1166" i="5"/>
  <c r="O1166" i="5" s="1"/>
  <c r="L1166" i="5"/>
  <c r="N1178" i="5"/>
  <c r="O1178" i="5" s="1"/>
  <c r="L1178" i="5"/>
  <c r="N1190" i="5"/>
  <c r="O1190" i="5" s="1"/>
  <c r="L1190" i="5"/>
  <c r="N1202" i="5"/>
  <c r="O1202" i="5" s="1"/>
  <c r="L1202" i="5"/>
  <c r="N1214" i="5"/>
  <c r="O1214" i="5" s="1"/>
  <c r="L1214" i="5"/>
  <c r="N1226" i="5"/>
  <c r="O1226" i="5" s="1"/>
  <c r="L1226" i="5"/>
  <c r="N1238" i="5"/>
  <c r="O1238" i="5" s="1"/>
  <c r="L1238" i="5"/>
  <c r="N1250" i="5"/>
  <c r="O1250" i="5" s="1"/>
  <c r="L1250" i="5"/>
  <c r="N1262" i="5"/>
  <c r="O1262" i="5" s="1"/>
  <c r="L1262" i="5"/>
  <c r="N1274" i="5"/>
  <c r="O1274" i="5" s="1"/>
  <c r="H3" i="8" s="1"/>
  <c r="L1274" i="5"/>
  <c r="N1286" i="5"/>
  <c r="O1286" i="5" s="1"/>
  <c r="L1286" i="5"/>
  <c r="N1298" i="5"/>
  <c r="O1298" i="5" s="1"/>
  <c r="L1298" i="5"/>
  <c r="N1310" i="5"/>
  <c r="O1310" i="5" s="1"/>
  <c r="L1310" i="5"/>
  <c r="N1322" i="5"/>
  <c r="O1322" i="5" s="1"/>
  <c r="L1322" i="5"/>
  <c r="N1334" i="5"/>
  <c r="O1334" i="5" s="1"/>
  <c r="L1334" i="5"/>
  <c r="N1346" i="5"/>
  <c r="O1346" i="5" s="1"/>
  <c r="L1346" i="5"/>
  <c r="N1358" i="5"/>
  <c r="O1358" i="5" s="1"/>
  <c r="L1358" i="5"/>
  <c r="N1370" i="5"/>
  <c r="O1370" i="5" s="1"/>
  <c r="L1370" i="5"/>
  <c r="N1382" i="5"/>
  <c r="O1382" i="5" s="1"/>
  <c r="L1382" i="5"/>
  <c r="N1394" i="5"/>
  <c r="O1394" i="5" s="1"/>
  <c r="L1394" i="5"/>
  <c r="N1406" i="5"/>
  <c r="O1406" i="5" s="1"/>
  <c r="L1406" i="5"/>
  <c r="N1418" i="5"/>
  <c r="O1418" i="5" s="1"/>
  <c r="L1418" i="5"/>
  <c r="N1430" i="5"/>
  <c r="O1430" i="5" s="1"/>
  <c r="L1430" i="5"/>
  <c r="N1442" i="5"/>
  <c r="O1442" i="5" s="1"/>
  <c r="L1442" i="5"/>
  <c r="N1454" i="5"/>
  <c r="O1454" i="5" s="1"/>
  <c r="L1454" i="5"/>
  <c r="N1466" i="5"/>
  <c r="O1466" i="5" s="1"/>
  <c r="L1466" i="5"/>
  <c r="N1478" i="5"/>
  <c r="O1478" i="5" s="1"/>
  <c r="L1478" i="5"/>
  <c r="N1490" i="5"/>
  <c r="O1490" i="5" s="1"/>
  <c r="L1490" i="5"/>
  <c r="N1502" i="5"/>
  <c r="O1502" i="5" s="1"/>
  <c r="L1502" i="5"/>
  <c r="N1514" i="5"/>
  <c r="O1514" i="5" s="1"/>
  <c r="L1514" i="5"/>
  <c r="N1526" i="5"/>
  <c r="O1526" i="5" s="1"/>
  <c r="L1526" i="5"/>
  <c r="N1538" i="5"/>
  <c r="O1538" i="5" s="1"/>
  <c r="L1538" i="5"/>
  <c r="N1550" i="5"/>
  <c r="O1550" i="5" s="1"/>
  <c r="L1550" i="5"/>
  <c r="N1562" i="5"/>
  <c r="O1562" i="5" s="1"/>
  <c r="L1562" i="5"/>
  <c r="N1574" i="5"/>
  <c r="O1574" i="5" s="1"/>
  <c r="L1574" i="5"/>
  <c r="N1586" i="5"/>
  <c r="O1586" i="5" s="1"/>
  <c r="L1586" i="5"/>
  <c r="N1598" i="5"/>
  <c r="O1598" i="5" s="1"/>
  <c r="L1598" i="5"/>
  <c r="N1610" i="5"/>
  <c r="O1610" i="5" s="1"/>
  <c r="L1610" i="5"/>
  <c r="N1622" i="5"/>
  <c r="O1622" i="5" s="1"/>
  <c r="L1622" i="5"/>
  <c r="N1634" i="5"/>
  <c r="O1634" i="5" s="1"/>
  <c r="L1634" i="5"/>
  <c r="N1646" i="5"/>
  <c r="O1646" i="5" s="1"/>
  <c r="L1646" i="5"/>
  <c r="N1658" i="5"/>
  <c r="O1658" i="5" s="1"/>
  <c r="L1658" i="5"/>
  <c r="N1670" i="5"/>
  <c r="O1670" i="5" s="1"/>
  <c r="L1670" i="5"/>
  <c r="N1682" i="5"/>
  <c r="O1682" i="5" s="1"/>
  <c r="L1682" i="5"/>
  <c r="N1694" i="5"/>
  <c r="O1694" i="5" s="1"/>
  <c r="L1694" i="5"/>
  <c r="N1706" i="5"/>
  <c r="O1706" i="5" s="1"/>
  <c r="L1706" i="5"/>
  <c r="N1718" i="5"/>
  <c r="O1718" i="5" s="1"/>
  <c r="L1718" i="5"/>
  <c r="N1730" i="5"/>
  <c r="O1730" i="5" s="1"/>
  <c r="L1730" i="5"/>
  <c r="N1742" i="5"/>
  <c r="O1742" i="5" s="1"/>
  <c r="L1742" i="5"/>
  <c r="N1754" i="5"/>
  <c r="O1754" i="5" s="1"/>
  <c r="L1754" i="5"/>
  <c r="N1766" i="5"/>
  <c r="O1766" i="5" s="1"/>
  <c r="L1766" i="5"/>
  <c r="N1778" i="5"/>
  <c r="O1778" i="5" s="1"/>
  <c r="L1778" i="5"/>
  <c r="N1790" i="5"/>
  <c r="O1790" i="5" s="1"/>
  <c r="L1790" i="5"/>
  <c r="N1802" i="5"/>
  <c r="O1802" i="5" s="1"/>
  <c r="L1802" i="5"/>
  <c r="N1814" i="5"/>
  <c r="O1814" i="5" s="1"/>
  <c r="L1814" i="5"/>
  <c r="N1826" i="5"/>
  <c r="O1826" i="5" s="1"/>
  <c r="L1826" i="5"/>
  <c r="N1838" i="5"/>
  <c r="O1838" i="5" s="1"/>
  <c r="L1838" i="5"/>
  <c r="N1850" i="5"/>
  <c r="O1850" i="5" s="1"/>
  <c r="L1850" i="5"/>
  <c r="N1862" i="5"/>
  <c r="O1862" i="5" s="1"/>
  <c r="L1862" i="5"/>
  <c r="N1874" i="5"/>
  <c r="O1874" i="5" s="1"/>
  <c r="L1874" i="5"/>
  <c r="N1886" i="5"/>
  <c r="O1886" i="5" s="1"/>
  <c r="L1886" i="5"/>
  <c r="N1898" i="5"/>
  <c r="O1898" i="5" s="1"/>
  <c r="L1898" i="5"/>
  <c r="N1910" i="5"/>
  <c r="O1910" i="5" s="1"/>
  <c r="L1910" i="5"/>
  <c r="N1922" i="5"/>
  <c r="O1922" i="5" s="1"/>
  <c r="L1922" i="5"/>
  <c r="L1895" i="5"/>
  <c r="N1895" i="5"/>
  <c r="O1895" i="5" s="1"/>
  <c r="L1823" i="5"/>
  <c r="N1823" i="5"/>
  <c r="O1823" i="5" s="1"/>
  <c r="L1751" i="5"/>
  <c r="N1751" i="5"/>
  <c r="O1751" i="5" s="1"/>
  <c r="L1679" i="5"/>
  <c r="N1679" i="5"/>
  <c r="O1679" i="5" s="1"/>
  <c r="L1607" i="5"/>
  <c r="N1607" i="5"/>
  <c r="O1607" i="5" s="1"/>
  <c r="L1535" i="5"/>
  <c r="N1535" i="5"/>
  <c r="O1535" i="5" s="1"/>
  <c r="N1463" i="5"/>
  <c r="O1463" i="5" s="1"/>
  <c r="L1463" i="5"/>
  <c r="L1391" i="5"/>
  <c r="N1391" i="5"/>
  <c r="O1391" i="5" s="1"/>
  <c r="L1319" i="5"/>
  <c r="N1319" i="5"/>
  <c r="O1319" i="5" s="1"/>
  <c r="L1247" i="5"/>
  <c r="N1247" i="5"/>
  <c r="O1247" i="5" s="1"/>
  <c r="L1175" i="5"/>
  <c r="N1175" i="5"/>
  <c r="O1175" i="5" s="1"/>
  <c r="L1103" i="5"/>
  <c r="N1103" i="5"/>
  <c r="O1103" i="5" s="1"/>
  <c r="L1031" i="5"/>
  <c r="N1031" i="5"/>
  <c r="O1031" i="5" s="1"/>
  <c r="L959" i="5"/>
  <c r="N959" i="5"/>
  <c r="O959" i="5" s="1"/>
  <c r="L887" i="5"/>
  <c r="N887" i="5"/>
  <c r="O887" i="5" s="1"/>
  <c r="L815" i="5"/>
  <c r="N815" i="5"/>
  <c r="O815" i="5" s="1"/>
  <c r="N743" i="5"/>
  <c r="O743" i="5" s="1"/>
  <c r="L743" i="5"/>
  <c r="N671" i="5"/>
  <c r="O671" i="5" s="1"/>
  <c r="L671" i="5"/>
  <c r="N599" i="5"/>
  <c r="O599" i="5" s="1"/>
  <c r="L599" i="5"/>
  <c r="N527" i="5"/>
  <c r="O527" i="5" s="1"/>
  <c r="L527" i="5"/>
  <c r="N455" i="5"/>
  <c r="O455" i="5" s="1"/>
  <c r="L455" i="5"/>
  <c r="N383" i="5"/>
  <c r="O383" i="5" s="1"/>
  <c r="L383" i="5"/>
  <c r="N311" i="5"/>
  <c r="O311" i="5" s="1"/>
  <c r="L311" i="5"/>
  <c r="N218" i="5"/>
  <c r="O218" i="5" s="1"/>
  <c r="L218" i="5"/>
  <c r="N70" i="5"/>
  <c r="O70" i="5" s="1"/>
  <c r="L70" i="5"/>
  <c r="N1079" i="5"/>
  <c r="O1079" i="5" s="1"/>
  <c r="N12" i="5"/>
  <c r="O12" i="5" s="1"/>
  <c r="L12" i="5"/>
  <c r="N156" i="5"/>
  <c r="O156" i="5" s="1"/>
  <c r="L156" i="5"/>
  <c r="N300" i="5"/>
  <c r="O300" i="5" s="1"/>
  <c r="L300" i="5"/>
  <c r="N432" i="5"/>
  <c r="O432" i="5" s="1"/>
  <c r="L432" i="5"/>
  <c r="N576" i="5"/>
  <c r="O576" i="5" s="1"/>
  <c r="L576" i="5"/>
  <c r="N708" i="5"/>
  <c r="O708" i="5" s="1"/>
  <c r="L708" i="5"/>
  <c r="L840" i="5"/>
  <c r="N840" i="5"/>
  <c r="O840" i="5" s="1"/>
  <c r="L972" i="5"/>
  <c r="N972" i="5"/>
  <c r="O972" i="5" s="1"/>
  <c r="L1092" i="5"/>
  <c r="N1092" i="5"/>
  <c r="O1092" i="5" s="1"/>
  <c r="L1212" i="5"/>
  <c r="N1212" i="5"/>
  <c r="O1212" i="5" s="1"/>
  <c r="L1332" i="5"/>
  <c r="N1332" i="5"/>
  <c r="O1332" i="5" s="1"/>
  <c r="L1452" i="5"/>
  <c r="N1452" i="5"/>
  <c r="O1452" i="5" s="1"/>
  <c r="L1572" i="5"/>
  <c r="N1572" i="5"/>
  <c r="O1572" i="5" s="1"/>
  <c r="L1704" i="5"/>
  <c r="N1704" i="5"/>
  <c r="O1704" i="5" s="1"/>
  <c r="L1824" i="5"/>
  <c r="N1824" i="5"/>
  <c r="O1824" i="5" s="1"/>
  <c r="L1907" i="5"/>
  <c r="N1907" i="5"/>
  <c r="O1907" i="5" s="1"/>
  <c r="N1187" i="5"/>
  <c r="O1187" i="5" s="1"/>
  <c r="L1187" i="5"/>
  <c r="N539" i="5"/>
  <c r="O539" i="5" s="1"/>
  <c r="L539" i="5"/>
  <c r="N325" i="5"/>
  <c r="O325" i="5" s="1"/>
  <c r="L325" i="5"/>
  <c r="N397" i="5"/>
  <c r="O397" i="5" s="1"/>
  <c r="L397" i="5"/>
  <c r="N457" i="5"/>
  <c r="O457" i="5" s="1"/>
  <c r="L457" i="5"/>
  <c r="N517" i="5"/>
  <c r="O517" i="5" s="1"/>
  <c r="L517" i="5"/>
  <c r="N577" i="5"/>
  <c r="O577" i="5" s="1"/>
  <c r="L577" i="5"/>
  <c r="N637" i="5"/>
  <c r="O637" i="5" s="1"/>
  <c r="L637" i="5"/>
  <c r="N697" i="5"/>
  <c r="O697" i="5" s="1"/>
  <c r="L697" i="5"/>
  <c r="N745" i="5"/>
  <c r="O745" i="5" s="1"/>
  <c r="L745" i="5"/>
  <c r="N817" i="5"/>
  <c r="O817" i="5" s="1"/>
  <c r="L817" i="5"/>
  <c r="N889" i="5"/>
  <c r="O889" i="5" s="1"/>
  <c r="L889" i="5"/>
  <c r="N949" i="5"/>
  <c r="O949" i="5" s="1"/>
  <c r="L949" i="5"/>
  <c r="N997" i="5"/>
  <c r="O997" i="5" s="1"/>
  <c r="L997" i="5"/>
  <c r="N1069" i="5"/>
  <c r="O1069" i="5" s="1"/>
  <c r="L1069" i="5"/>
  <c r="N1213" i="5"/>
  <c r="O1213" i="5" s="1"/>
  <c r="L1213" i="5"/>
  <c r="N15" i="5"/>
  <c r="O15" i="5" s="1"/>
  <c r="L15" i="5"/>
  <c r="N111" i="5"/>
  <c r="O111" i="5" s="1"/>
  <c r="L111" i="5"/>
  <c r="N615" i="5"/>
  <c r="O615" i="5" s="1"/>
  <c r="L615" i="5"/>
  <c r="N627" i="5"/>
  <c r="O627" i="5" s="1"/>
  <c r="L627" i="5"/>
  <c r="N639" i="5"/>
  <c r="O639" i="5" s="1"/>
  <c r="L639" i="5"/>
  <c r="N651" i="5"/>
  <c r="O651" i="5" s="1"/>
  <c r="L651" i="5"/>
  <c r="N663" i="5"/>
  <c r="O663" i="5" s="1"/>
  <c r="L663" i="5"/>
  <c r="N675" i="5"/>
  <c r="O675" i="5" s="1"/>
  <c r="L675" i="5"/>
  <c r="N687" i="5"/>
  <c r="O687" i="5" s="1"/>
  <c r="L687" i="5"/>
  <c r="N699" i="5"/>
  <c r="O699" i="5" s="1"/>
  <c r="L699" i="5"/>
  <c r="N711" i="5"/>
  <c r="O711" i="5" s="1"/>
  <c r="L711" i="5"/>
  <c r="N723" i="5"/>
  <c r="O723" i="5" s="1"/>
  <c r="L723" i="5"/>
  <c r="N735" i="5"/>
  <c r="O735" i="5" s="1"/>
  <c r="L735" i="5"/>
  <c r="N747" i="5"/>
  <c r="O747" i="5" s="1"/>
  <c r="L747" i="5"/>
  <c r="N759" i="5"/>
  <c r="O759" i="5" s="1"/>
  <c r="L759" i="5"/>
  <c r="N771" i="5"/>
  <c r="O771" i="5" s="1"/>
  <c r="L771" i="5"/>
  <c r="N783" i="5"/>
  <c r="O783" i="5" s="1"/>
  <c r="L783" i="5"/>
  <c r="N795" i="5"/>
  <c r="O795" i="5" s="1"/>
  <c r="L795" i="5"/>
  <c r="N807" i="5"/>
  <c r="O807" i="5" s="1"/>
  <c r="L807" i="5"/>
  <c r="N819" i="5"/>
  <c r="O819" i="5" s="1"/>
  <c r="L819" i="5"/>
  <c r="N831" i="5"/>
  <c r="O831" i="5" s="1"/>
  <c r="L831" i="5"/>
  <c r="N843" i="5"/>
  <c r="O843" i="5" s="1"/>
  <c r="L843" i="5"/>
  <c r="N855" i="5"/>
  <c r="O855" i="5" s="1"/>
  <c r="L855" i="5"/>
  <c r="N867" i="5"/>
  <c r="O867" i="5" s="1"/>
  <c r="L867" i="5"/>
  <c r="N879" i="5"/>
  <c r="O879" i="5" s="1"/>
  <c r="L879" i="5"/>
  <c r="N891" i="5"/>
  <c r="O891" i="5" s="1"/>
  <c r="L891" i="5"/>
  <c r="N903" i="5"/>
  <c r="O903" i="5" s="1"/>
  <c r="L903" i="5"/>
  <c r="N915" i="5"/>
  <c r="O915" i="5" s="1"/>
  <c r="L915" i="5"/>
  <c r="N927" i="5"/>
  <c r="O927" i="5" s="1"/>
  <c r="L927" i="5"/>
  <c r="N939" i="5"/>
  <c r="O939" i="5" s="1"/>
  <c r="L939" i="5"/>
  <c r="N951" i="5"/>
  <c r="O951" i="5" s="1"/>
  <c r="L951" i="5"/>
  <c r="N963" i="5"/>
  <c r="O963" i="5" s="1"/>
  <c r="L963" i="5"/>
  <c r="N975" i="5"/>
  <c r="O975" i="5" s="1"/>
  <c r="L975" i="5"/>
  <c r="N987" i="5"/>
  <c r="O987" i="5" s="1"/>
  <c r="L987" i="5"/>
  <c r="N999" i="5"/>
  <c r="O999" i="5" s="1"/>
  <c r="L999" i="5"/>
  <c r="N1011" i="5"/>
  <c r="O1011" i="5" s="1"/>
  <c r="L1011" i="5"/>
  <c r="N1023" i="5"/>
  <c r="O1023" i="5" s="1"/>
  <c r="L1023" i="5"/>
  <c r="N1035" i="5"/>
  <c r="O1035" i="5" s="1"/>
  <c r="L1035" i="5"/>
  <c r="N1047" i="5"/>
  <c r="O1047" i="5" s="1"/>
  <c r="L1047" i="5"/>
  <c r="N1059" i="5"/>
  <c r="O1059" i="5" s="1"/>
  <c r="L1059" i="5"/>
  <c r="N1071" i="5"/>
  <c r="O1071" i="5" s="1"/>
  <c r="L1071" i="5"/>
  <c r="N1083" i="5"/>
  <c r="O1083" i="5" s="1"/>
  <c r="L1083" i="5"/>
  <c r="N1095" i="5"/>
  <c r="O1095" i="5" s="1"/>
  <c r="L1095" i="5"/>
  <c r="N1107" i="5"/>
  <c r="O1107" i="5" s="1"/>
  <c r="L1107" i="5"/>
  <c r="N1119" i="5"/>
  <c r="O1119" i="5" s="1"/>
  <c r="L1119" i="5"/>
  <c r="N1131" i="5"/>
  <c r="O1131" i="5" s="1"/>
  <c r="L1131" i="5"/>
  <c r="N1143" i="5"/>
  <c r="O1143" i="5" s="1"/>
  <c r="L1143" i="5"/>
  <c r="N1155" i="5"/>
  <c r="O1155" i="5" s="1"/>
  <c r="L1155" i="5"/>
  <c r="N1167" i="5"/>
  <c r="O1167" i="5" s="1"/>
  <c r="L1167" i="5"/>
  <c r="N1179" i="5"/>
  <c r="O1179" i="5" s="1"/>
  <c r="L1179" i="5"/>
  <c r="N1191" i="5"/>
  <c r="O1191" i="5" s="1"/>
  <c r="L1191" i="5"/>
  <c r="N1203" i="5"/>
  <c r="O1203" i="5" s="1"/>
  <c r="L1203" i="5"/>
  <c r="N1215" i="5"/>
  <c r="O1215" i="5" s="1"/>
  <c r="L1215" i="5"/>
  <c r="N1227" i="5"/>
  <c r="O1227" i="5" s="1"/>
  <c r="L1227" i="5"/>
  <c r="N1239" i="5"/>
  <c r="O1239" i="5" s="1"/>
  <c r="L1239" i="5"/>
  <c r="N1251" i="5"/>
  <c r="O1251" i="5" s="1"/>
  <c r="L1251" i="5"/>
  <c r="N1263" i="5"/>
  <c r="O1263" i="5" s="1"/>
  <c r="L1263" i="5"/>
  <c r="N1275" i="5"/>
  <c r="O1275" i="5" s="1"/>
  <c r="L1275" i="5"/>
  <c r="N1287" i="5"/>
  <c r="O1287" i="5" s="1"/>
  <c r="L1287" i="5"/>
  <c r="N1299" i="5"/>
  <c r="O1299" i="5" s="1"/>
  <c r="L1299" i="5"/>
  <c r="N1311" i="5"/>
  <c r="O1311" i="5" s="1"/>
  <c r="L1311" i="5"/>
  <c r="N1323" i="5"/>
  <c r="O1323" i="5" s="1"/>
  <c r="L1323" i="5"/>
  <c r="N1335" i="5"/>
  <c r="O1335" i="5" s="1"/>
  <c r="L1335" i="5"/>
  <c r="N1347" i="5"/>
  <c r="O1347" i="5" s="1"/>
  <c r="L1347" i="5"/>
  <c r="N1359" i="5"/>
  <c r="O1359" i="5" s="1"/>
  <c r="L1359" i="5"/>
  <c r="N1371" i="5"/>
  <c r="O1371" i="5" s="1"/>
  <c r="L1371" i="5"/>
  <c r="N1383" i="5"/>
  <c r="O1383" i="5" s="1"/>
  <c r="L1383" i="5"/>
  <c r="N1395" i="5"/>
  <c r="O1395" i="5" s="1"/>
  <c r="L1395" i="5"/>
  <c r="N1407" i="5"/>
  <c r="O1407" i="5" s="1"/>
  <c r="L1407" i="5"/>
  <c r="N1419" i="5"/>
  <c r="O1419" i="5" s="1"/>
  <c r="L1419" i="5"/>
  <c r="N1431" i="5"/>
  <c r="O1431" i="5" s="1"/>
  <c r="L1431" i="5"/>
  <c r="N1443" i="5"/>
  <c r="O1443" i="5" s="1"/>
  <c r="L1443" i="5"/>
  <c r="N1455" i="5"/>
  <c r="O1455" i="5" s="1"/>
  <c r="L1455" i="5"/>
  <c r="N1467" i="5"/>
  <c r="O1467" i="5" s="1"/>
  <c r="L1467" i="5"/>
  <c r="N1479" i="5"/>
  <c r="O1479" i="5" s="1"/>
  <c r="L1479" i="5"/>
  <c r="N1491" i="5"/>
  <c r="O1491" i="5" s="1"/>
  <c r="L1491" i="5"/>
  <c r="N1503" i="5"/>
  <c r="O1503" i="5" s="1"/>
  <c r="L1503" i="5"/>
  <c r="N1515" i="5"/>
  <c r="O1515" i="5" s="1"/>
  <c r="L1515" i="5"/>
  <c r="N1527" i="5"/>
  <c r="O1527" i="5" s="1"/>
  <c r="L1527" i="5"/>
  <c r="N1539" i="5"/>
  <c r="O1539" i="5" s="1"/>
  <c r="L1539" i="5"/>
  <c r="N1551" i="5"/>
  <c r="O1551" i="5" s="1"/>
  <c r="L1551" i="5"/>
  <c r="N1563" i="5"/>
  <c r="O1563" i="5" s="1"/>
  <c r="L1563" i="5"/>
  <c r="N1575" i="5"/>
  <c r="O1575" i="5" s="1"/>
  <c r="L1575" i="5"/>
  <c r="N1587" i="5"/>
  <c r="O1587" i="5" s="1"/>
  <c r="L1587" i="5"/>
  <c r="N1599" i="5"/>
  <c r="O1599" i="5" s="1"/>
  <c r="L1599" i="5"/>
  <c r="N1611" i="5"/>
  <c r="O1611" i="5" s="1"/>
  <c r="L1611" i="5"/>
  <c r="N1623" i="5"/>
  <c r="O1623" i="5" s="1"/>
  <c r="L1623" i="5"/>
  <c r="N1635" i="5"/>
  <c r="O1635" i="5" s="1"/>
  <c r="L1635" i="5"/>
  <c r="N1647" i="5"/>
  <c r="O1647" i="5" s="1"/>
  <c r="L1647" i="5"/>
  <c r="N1659" i="5"/>
  <c r="O1659" i="5" s="1"/>
  <c r="L1659" i="5"/>
  <c r="N1671" i="5"/>
  <c r="O1671" i="5" s="1"/>
  <c r="L1671" i="5"/>
  <c r="N1683" i="5"/>
  <c r="O1683" i="5" s="1"/>
  <c r="L1683" i="5"/>
  <c r="N1695" i="5"/>
  <c r="O1695" i="5" s="1"/>
  <c r="L1695" i="5"/>
  <c r="N1707" i="5"/>
  <c r="O1707" i="5" s="1"/>
  <c r="L1707" i="5"/>
  <c r="N1719" i="5"/>
  <c r="O1719" i="5" s="1"/>
  <c r="L1719" i="5"/>
  <c r="N1731" i="5"/>
  <c r="O1731" i="5" s="1"/>
  <c r="L1731" i="5"/>
  <c r="N1743" i="5"/>
  <c r="O1743" i="5" s="1"/>
  <c r="L1743" i="5"/>
  <c r="N1755" i="5"/>
  <c r="O1755" i="5" s="1"/>
  <c r="L1755" i="5"/>
  <c r="N1767" i="5"/>
  <c r="O1767" i="5" s="1"/>
  <c r="L1767" i="5"/>
  <c r="N1779" i="5"/>
  <c r="O1779" i="5" s="1"/>
  <c r="L1779" i="5"/>
  <c r="N1791" i="5"/>
  <c r="O1791" i="5" s="1"/>
  <c r="L1791" i="5"/>
  <c r="N1803" i="5"/>
  <c r="O1803" i="5" s="1"/>
  <c r="L1803" i="5"/>
  <c r="N1815" i="5"/>
  <c r="O1815" i="5" s="1"/>
  <c r="L1815" i="5"/>
  <c r="N1827" i="5"/>
  <c r="O1827" i="5" s="1"/>
  <c r="L1827" i="5"/>
  <c r="N1839" i="5"/>
  <c r="O1839" i="5" s="1"/>
  <c r="L1839" i="5"/>
  <c r="N1851" i="5"/>
  <c r="O1851" i="5" s="1"/>
  <c r="L1851" i="5"/>
  <c r="N1863" i="5"/>
  <c r="O1863" i="5" s="1"/>
  <c r="L1863" i="5"/>
  <c r="N1875" i="5"/>
  <c r="O1875" i="5" s="1"/>
  <c r="L1875" i="5"/>
  <c r="N1887" i="5"/>
  <c r="O1887" i="5" s="1"/>
  <c r="L1887" i="5"/>
  <c r="N1899" i="5"/>
  <c r="O1899" i="5" s="1"/>
  <c r="L1899" i="5"/>
  <c r="N1911" i="5"/>
  <c r="O1911" i="5" s="1"/>
  <c r="L1911" i="5"/>
  <c r="N1923" i="5"/>
  <c r="O1923" i="5" s="1"/>
  <c r="L1923" i="5"/>
  <c r="L1894" i="5"/>
  <c r="N1894" i="5"/>
  <c r="O1894" i="5" s="1"/>
  <c r="L1822" i="5"/>
  <c r="N1822" i="5"/>
  <c r="O1822" i="5" s="1"/>
  <c r="L1750" i="5"/>
  <c r="N1750" i="5"/>
  <c r="O1750" i="5" s="1"/>
  <c r="L1678" i="5"/>
  <c r="N1678" i="5"/>
  <c r="O1678" i="5" s="1"/>
  <c r="L1606" i="5"/>
  <c r="N1606" i="5"/>
  <c r="O1606" i="5" s="1"/>
  <c r="L1534" i="5"/>
  <c r="N1534" i="5"/>
  <c r="O1534" i="5" s="1"/>
  <c r="L1462" i="5"/>
  <c r="N1462" i="5"/>
  <c r="O1462" i="5" s="1"/>
  <c r="N1390" i="5"/>
  <c r="O1390" i="5" s="1"/>
  <c r="L1390" i="5"/>
  <c r="L1318" i="5"/>
  <c r="N1318" i="5"/>
  <c r="O1318" i="5" s="1"/>
  <c r="N1246" i="5"/>
  <c r="O1246" i="5" s="1"/>
  <c r="L1246" i="5"/>
  <c r="L1174" i="5"/>
  <c r="N1174" i="5"/>
  <c r="O1174" i="5" s="1"/>
  <c r="N1102" i="5"/>
  <c r="O1102" i="5" s="1"/>
  <c r="L1102" i="5"/>
  <c r="L1030" i="5"/>
  <c r="N1030" i="5"/>
  <c r="O1030" i="5" s="1"/>
  <c r="N958" i="5"/>
  <c r="O958" i="5" s="1"/>
  <c r="L958" i="5"/>
  <c r="L886" i="5"/>
  <c r="N886" i="5"/>
  <c r="O886" i="5" s="1"/>
  <c r="N814" i="5"/>
  <c r="O814" i="5" s="1"/>
  <c r="L814" i="5"/>
  <c r="N742" i="5"/>
  <c r="O742" i="5" s="1"/>
  <c r="L742" i="5"/>
  <c r="L670" i="5"/>
  <c r="N670" i="5"/>
  <c r="O670" i="5" s="1"/>
  <c r="N598" i="5"/>
  <c r="O598" i="5" s="1"/>
  <c r="L598" i="5"/>
  <c r="N526" i="5"/>
  <c r="O526" i="5" s="1"/>
  <c r="L526" i="5"/>
  <c r="N454" i="5"/>
  <c r="O454" i="5" s="1"/>
  <c r="L454" i="5"/>
  <c r="N382" i="5"/>
  <c r="O382" i="5" s="1"/>
  <c r="L382" i="5"/>
  <c r="N310" i="5"/>
  <c r="O310" i="5" s="1"/>
  <c r="L310" i="5"/>
  <c r="N216" i="5"/>
  <c r="O216" i="5" s="1"/>
  <c r="L216" i="5"/>
  <c r="N67" i="5"/>
  <c r="O67" i="5" s="1"/>
  <c r="L67" i="5"/>
  <c r="N24" i="5"/>
  <c r="O24" i="5" s="1"/>
  <c r="L24" i="5"/>
  <c r="N204" i="5"/>
  <c r="O204" i="5" s="1"/>
  <c r="L204" i="5"/>
  <c r="N336" i="5"/>
  <c r="O336" i="5" s="1"/>
  <c r="L336" i="5"/>
  <c r="N480" i="5"/>
  <c r="O480" i="5" s="1"/>
  <c r="L480" i="5"/>
  <c r="N600" i="5"/>
  <c r="O600" i="5" s="1"/>
  <c r="L600" i="5"/>
  <c r="N744" i="5"/>
  <c r="O744" i="5" s="1"/>
  <c r="L744" i="5"/>
  <c r="L876" i="5"/>
  <c r="N876" i="5"/>
  <c r="O876" i="5" s="1"/>
  <c r="L1020" i="5"/>
  <c r="N1020" i="5"/>
  <c r="O1020" i="5" s="1"/>
  <c r="L1152" i="5"/>
  <c r="N1152" i="5"/>
  <c r="O1152" i="5" s="1"/>
  <c r="L1296" i="5"/>
  <c r="N1296" i="5"/>
  <c r="O1296" i="5" s="1"/>
  <c r="L1416" i="5"/>
  <c r="N1416" i="5"/>
  <c r="O1416" i="5" s="1"/>
  <c r="L1524" i="5"/>
  <c r="N1524" i="5"/>
  <c r="O1524" i="5" s="1"/>
  <c r="L1656" i="5"/>
  <c r="N1656" i="5"/>
  <c r="O1656" i="5" s="1"/>
  <c r="L1764" i="5"/>
  <c r="N1764" i="5"/>
  <c r="O1764" i="5" s="1"/>
  <c r="L1884" i="5"/>
  <c r="N1884" i="5"/>
  <c r="O1884" i="5" s="1"/>
  <c r="N1547" i="5"/>
  <c r="O1547" i="5" s="1"/>
  <c r="L1547" i="5"/>
  <c r="L827" i="5"/>
  <c r="N827" i="5"/>
  <c r="O827" i="5" s="1"/>
  <c r="N395" i="5"/>
  <c r="O395" i="5" s="1"/>
  <c r="L395" i="5"/>
  <c r="N301" i="5"/>
  <c r="O301" i="5" s="1"/>
  <c r="L301" i="5"/>
  <c r="N385" i="5"/>
  <c r="O385" i="5" s="1"/>
  <c r="L385" i="5"/>
  <c r="N445" i="5"/>
  <c r="O445" i="5" s="1"/>
  <c r="L445" i="5"/>
  <c r="L505" i="5"/>
  <c r="N505" i="5"/>
  <c r="O505" i="5" s="1"/>
  <c r="N565" i="5"/>
  <c r="O565" i="5" s="1"/>
  <c r="L565" i="5"/>
  <c r="N625" i="5"/>
  <c r="O625" i="5" s="1"/>
  <c r="L625" i="5"/>
  <c r="N685" i="5"/>
  <c r="O685" i="5" s="1"/>
  <c r="L685" i="5"/>
  <c r="L733" i="5"/>
  <c r="N733" i="5"/>
  <c r="O733" i="5" s="1"/>
  <c r="N793" i="5"/>
  <c r="O793" i="5" s="1"/>
  <c r="L793" i="5"/>
  <c r="N865" i="5"/>
  <c r="O865" i="5" s="1"/>
  <c r="L865" i="5"/>
  <c r="N925" i="5"/>
  <c r="O925" i="5" s="1"/>
  <c r="L925" i="5"/>
  <c r="N973" i="5"/>
  <c r="O973" i="5" s="1"/>
  <c r="L973" i="5"/>
  <c r="N1021" i="5"/>
  <c r="O1021" i="5" s="1"/>
  <c r="L1021" i="5"/>
  <c r="N1093" i="5"/>
  <c r="O1093" i="5" s="1"/>
  <c r="L1093" i="5"/>
  <c r="N1237" i="5"/>
  <c r="O1237" i="5" s="1"/>
  <c r="L1237" i="5"/>
  <c r="N39" i="5"/>
  <c r="O39" i="5" s="1"/>
  <c r="L39" i="5"/>
  <c r="N63" i="5"/>
  <c r="O63" i="5" s="1"/>
  <c r="L63" i="5"/>
  <c r="N16" i="5"/>
  <c r="O16" i="5" s="1"/>
  <c r="L16" i="5"/>
  <c r="N40" i="5"/>
  <c r="O40" i="5" s="1"/>
  <c r="L40" i="5"/>
  <c r="N64" i="5"/>
  <c r="O64" i="5" s="1"/>
  <c r="L64" i="5"/>
  <c r="N88" i="5"/>
  <c r="O88" i="5" s="1"/>
  <c r="L88" i="5"/>
  <c r="N112" i="5"/>
  <c r="O112" i="5" s="1"/>
  <c r="L112" i="5"/>
  <c r="N136" i="5"/>
  <c r="O136" i="5" s="1"/>
  <c r="L136" i="5"/>
  <c r="N328" i="5"/>
  <c r="O328" i="5" s="1"/>
  <c r="L328" i="5"/>
  <c r="N400" i="5"/>
  <c r="O400" i="5" s="1"/>
  <c r="L400" i="5"/>
  <c r="N460" i="5"/>
  <c r="O460" i="5" s="1"/>
  <c r="L460" i="5"/>
  <c r="N664" i="5"/>
  <c r="O664" i="5" s="1"/>
  <c r="L664" i="5"/>
  <c r="N688" i="5"/>
  <c r="O688" i="5" s="1"/>
  <c r="L688" i="5"/>
  <c r="N700" i="5"/>
  <c r="O700" i="5" s="1"/>
  <c r="L700" i="5"/>
  <c r="N724" i="5"/>
  <c r="O724" i="5" s="1"/>
  <c r="L724" i="5"/>
  <c r="N736" i="5"/>
  <c r="O736" i="5" s="1"/>
  <c r="L736" i="5"/>
  <c r="N748" i="5"/>
  <c r="O748" i="5" s="1"/>
  <c r="L748" i="5"/>
  <c r="N760" i="5"/>
  <c r="O760" i="5" s="1"/>
  <c r="L760" i="5"/>
  <c r="N772" i="5"/>
  <c r="O772" i="5" s="1"/>
  <c r="L772" i="5"/>
  <c r="N784" i="5"/>
  <c r="O784" i="5" s="1"/>
  <c r="L784" i="5"/>
  <c r="N796" i="5"/>
  <c r="O796" i="5" s="1"/>
  <c r="L796" i="5"/>
  <c r="N808" i="5"/>
  <c r="O808" i="5" s="1"/>
  <c r="L808" i="5"/>
  <c r="N820" i="5"/>
  <c r="O820" i="5" s="1"/>
  <c r="L820" i="5"/>
  <c r="N832" i="5"/>
  <c r="O832" i="5" s="1"/>
  <c r="L832" i="5"/>
  <c r="N844" i="5"/>
  <c r="O844" i="5" s="1"/>
  <c r="L844" i="5"/>
  <c r="N856" i="5"/>
  <c r="O856" i="5" s="1"/>
  <c r="L856" i="5"/>
  <c r="N868" i="5"/>
  <c r="O868" i="5" s="1"/>
  <c r="L868" i="5"/>
  <c r="N880" i="5"/>
  <c r="O880" i="5" s="1"/>
  <c r="L880" i="5"/>
  <c r="N892" i="5"/>
  <c r="O892" i="5" s="1"/>
  <c r="L892" i="5"/>
  <c r="N904" i="5"/>
  <c r="O904" i="5" s="1"/>
  <c r="L904" i="5"/>
  <c r="N916" i="5"/>
  <c r="O916" i="5" s="1"/>
  <c r="L916" i="5"/>
  <c r="N928" i="5"/>
  <c r="O928" i="5" s="1"/>
  <c r="L928" i="5"/>
  <c r="N940" i="5"/>
  <c r="O940" i="5" s="1"/>
  <c r="L940" i="5"/>
  <c r="N952" i="5"/>
  <c r="O952" i="5" s="1"/>
  <c r="L952" i="5"/>
  <c r="N964" i="5"/>
  <c r="O964" i="5" s="1"/>
  <c r="L964" i="5"/>
  <c r="N976" i="5"/>
  <c r="O976" i="5" s="1"/>
  <c r="L976" i="5"/>
  <c r="N988" i="5"/>
  <c r="O988" i="5" s="1"/>
  <c r="L988" i="5"/>
  <c r="N1000" i="5"/>
  <c r="O1000" i="5" s="1"/>
  <c r="L1000" i="5"/>
  <c r="N1012" i="5"/>
  <c r="O1012" i="5" s="1"/>
  <c r="L1012" i="5"/>
  <c r="N1024" i="5"/>
  <c r="O1024" i="5" s="1"/>
  <c r="L1024" i="5"/>
  <c r="N1036" i="5"/>
  <c r="O1036" i="5" s="1"/>
  <c r="L1036" i="5"/>
  <c r="N1048" i="5"/>
  <c r="O1048" i="5" s="1"/>
  <c r="L1048" i="5"/>
  <c r="N1060" i="5"/>
  <c r="O1060" i="5" s="1"/>
  <c r="L1060" i="5"/>
  <c r="N1072" i="5"/>
  <c r="O1072" i="5" s="1"/>
  <c r="L1072" i="5"/>
  <c r="N1084" i="5"/>
  <c r="O1084" i="5" s="1"/>
  <c r="L1084" i="5"/>
  <c r="N1096" i="5"/>
  <c r="O1096" i="5" s="1"/>
  <c r="L1096" i="5"/>
  <c r="N1108" i="5"/>
  <c r="O1108" i="5" s="1"/>
  <c r="L1108" i="5"/>
  <c r="N1120" i="5"/>
  <c r="O1120" i="5" s="1"/>
  <c r="L1120" i="5"/>
  <c r="N1132" i="5"/>
  <c r="O1132" i="5" s="1"/>
  <c r="L1132" i="5"/>
  <c r="N1144" i="5"/>
  <c r="O1144" i="5" s="1"/>
  <c r="L1144" i="5"/>
  <c r="N1156" i="5"/>
  <c r="O1156" i="5" s="1"/>
  <c r="L1156" i="5"/>
  <c r="N1168" i="5"/>
  <c r="O1168" i="5" s="1"/>
  <c r="L1168" i="5"/>
  <c r="N1180" i="5"/>
  <c r="O1180" i="5" s="1"/>
  <c r="L1180" i="5"/>
  <c r="N1192" i="5"/>
  <c r="O1192" i="5" s="1"/>
  <c r="L1192" i="5"/>
  <c r="N1204" i="5"/>
  <c r="O1204" i="5" s="1"/>
  <c r="L1204" i="5"/>
  <c r="N1216" i="5"/>
  <c r="O1216" i="5" s="1"/>
  <c r="L1216" i="5"/>
  <c r="N1228" i="5"/>
  <c r="O1228" i="5" s="1"/>
  <c r="L1228" i="5"/>
  <c r="N1240" i="5"/>
  <c r="O1240" i="5" s="1"/>
  <c r="L1240" i="5"/>
  <c r="N1252" i="5"/>
  <c r="O1252" i="5" s="1"/>
  <c r="L1252" i="5"/>
  <c r="N1264" i="5"/>
  <c r="O1264" i="5" s="1"/>
  <c r="L1264" i="5"/>
  <c r="N1276" i="5"/>
  <c r="O1276" i="5" s="1"/>
  <c r="L1276" i="5"/>
  <c r="N1288" i="5"/>
  <c r="O1288" i="5" s="1"/>
  <c r="L1288" i="5"/>
  <c r="N1300" i="5"/>
  <c r="O1300" i="5" s="1"/>
  <c r="L1300" i="5"/>
  <c r="N1312" i="5"/>
  <c r="O1312" i="5" s="1"/>
  <c r="L1312" i="5"/>
  <c r="N1324" i="5"/>
  <c r="O1324" i="5" s="1"/>
  <c r="L1324" i="5"/>
  <c r="N1336" i="5"/>
  <c r="O1336" i="5" s="1"/>
  <c r="L1336" i="5"/>
  <c r="N1348" i="5"/>
  <c r="O1348" i="5" s="1"/>
  <c r="L1348" i="5"/>
  <c r="N1360" i="5"/>
  <c r="O1360" i="5" s="1"/>
  <c r="L1360" i="5"/>
  <c r="N1372" i="5"/>
  <c r="O1372" i="5" s="1"/>
  <c r="L1372" i="5"/>
  <c r="N1384" i="5"/>
  <c r="O1384" i="5" s="1"/>
  <c r="L1384" i="5"/>
  <c r="N1396" i="5"/>
  <c r="O1396" i="5" s="1"/>
  <c r="L1396" i="5"/>
  <c r="N1408" i="5"/>
  <c r="O1408" i="5" s="1"/>
  <c r="L1408" i="5"/>
  <c r="N1420" i="5"/>
  <c r="O1420" i="5" s="1"/>
  <c r="L1420" i="5"/>
  <c r="N1432" i="5"/>
  <c r="O1432" i="5" s="1"/>
  <c r="L1432" i="5"/>
  <c r="N1444" i="5"/>
  <c r="O1444" i="5" s="1"/>
  <c r="L1444" i="5"/>
  <c r="N1456" i="5"/>
  <c r="O1456" i="5" s="1"/>
  <c r="L1456" i="5"/>
  <c r="N1468" i="5"/>
  <c r="O1468" i="5" s="1"/>
  <c r="L1468" i="5"/>
  <c r="N1480" i="5"/>
  <c r="O1480" i="5" s="1"/>
  <c r="L1480" i="5"/>
  <c r="N1492" i="5"/>
  <c r="O1492" i="5" s="1"/>
  <c r="L1492" i="5"/>
  <c r="N1504" i="5"/>
  <c r="O1504" i="5" s="1"/>
  <c r="L1504" i="5"/>
  <c r="N1516" i="5"/>
  <c r="O1516" i="5" s="1"/>
  <c r="L1516" i="5"/>
  <c r="N1528" i="5"/>
  <c r="O1528" i="5" s="1"/>
  <c r="L1528" i="5"/>
  <c r="N1540" i="5"/>
  <c r="O1540" i="5" s="1"/>
  <c r="L1540" i="5"/>
  <c r="N1552" i="5"/>
  <c r="O1552" i="5" s="1"/>
  <c r="L1552" i="5"/>
  <c r="N1564" i="5"/>
  <c r="O1564" i="5" s="1"/>
  <c r="L1564" i="5"/>
  <c r="N1576" i="5"/>
  <c r="O1576" i="5" s="1"/>
  <c r="L1576" i="5"/>
  <c r="N1588" i="5"/>
  <c r="O1588" i="5" s="1"/>
  <c r="L1588" i="5"/>
  <c r="N1600" i="5"/>
  <c r="O1600" i="5" s="1"/>
  <c r="L1600" i="5"/>
  <c r="N1612" i="5"/>
  <c r="O1612" i="5" s="1"/>
  <c r="L1612" i="5"/>
  <c r="N1624" i="5"/>
  <c r="O1624" i="5" s="1"/>
  <c r="L1624" i="5"/>
  <c r="N1636" i="5"/>
  <c r="O1636" i="5" s="1"/>
  <c r="L1636" i="5"/>
  <c r="L1648" i="5"/>
  <c r="N1648" i="5"/>
  <c r="O1648" i="5" s="1"/>
  <c r="L1660" i="5"/>
  <c r="N1660" i="5"/>
  <c r="O1660" i="5" s="1"/>
  <c r="L1672" i="5"/>
  <c r="N1672" i="5"/>
  <c r="O1672" i="5" s="1"/>
  <c r="L1684" i="5"/>
  <c r="N1684" i="5"/>
  <c r="O1684" i="5" s="1"/>
  <c r="L1696" i="5"/>
  <c r="N1696" i="5"/>
  <c r="O1696" i="5" s="1"/>
  <c r="L1708" i="5"/>
  <c r="N1708" i="5"/>
  <c r="O1708" i="5" s="1"/>
  <c r="L1720" i="5"/>
  <c r="N1720" i="5"/>
  <c r="O1720" i="5" s="1"/>
  <c r="L1732" i="5"/>
  <c r="N1732" i="5"/>
  <c r="O1732" i="5" s="1"/>
  <c r="L1744" i="5"/>
  <c r="N1744" i="5"/>
  <c r="O1744" i="5" s="1"/>
  <c r="L1756" i="5"/>
  <c r="N1756" i="5"/>
  <c r="O1756" i="5" s="1"/>
  <c r="L1768" i="5"/>
  <c r="N1768" i="5"/>
  <c r="O1768" i="5" s="1"/>
  <c r="L1780" i="5"/>
  <c r="N1780" i="5"/>
  <c r="O1780" i="5" s="1"/>
  <c r="L1792" i="5"/>
  <c r="N1792" i="5"/>
  <c r="O1792" i="5" s="1"/>
  <c r="L1804" i="5"/>
  <c r="N1804" i="5"/>
  <c r="O1804" i="5" s="1"/>
  <c r="L1816" i="5"/>
  <c r="N1816" i="5"/>
  <c r="O1816" i="5" s="1"/>
  <c r="L1828" i="5"/>
  <c r="N1828" i="5"/>
  <c r="O1828" i="5" s="1"/>
  <c r="L1840" i="5"/>
  <c r="N1840" i="5"/>
  <c r="O1840" i="5" s="1"/>
  <c r="L1852" i="5"/>
  <c r="N1852" i="5"/>
  <c r="O1852" i="5" s="1"/>
  <c r="L1876" i="5"/>
  <c r="N1876" i="5"/>
  <c r="O1876" i="5" s="1"/>
  <c r="L1888" i="5"/>
  <c r="N1888" i="5"/>
  <c r="O1888" i="5" s="1"/>
  <c r="L1900" i="5"/>
  <c r="N1900" i="5"/>
  <c r="O1900" i="5" s="1"/>
  <c r="L1912" i="5"/>
  <c r="N1912" i="5"/>
  <c r="O1912" i="5" s="1"/>
  <c r="L1924" i="5"/>
  <c r="N1924" i="5"/>
  <c r="O1924" i="5" s="1"/>
  <c r="L1883" i="5"/>
  <c r="N1883" i="5"/>
  <c r="O1883" i="5" s="1"/>
  <c r="L1811" i="5"/>
  <c r="N1811" i="5"/>
  <c r="O1811" i="5" s="1"/>
  <c r="L1739" i="5"/>
  <c r="N1739" i="5"/>
  <c r="O1739" i="5" s="1"/>
  <c r="L1667" i="5"/>
  <c r="N1667" i="5"/>
  <c r="O1667" i="5" s="1"/>
  <c r="L1595" i="5"/>
  <c r="N1595" i="5"/>
  <c r="O1595" i="5" s="1"/>
  <c r="L1523" i="5"/>
  <c r="N1523" i="5"/>
  <c r="O1523" i="5" s="1"/>
  <c r="L1451" i="5"/>
  <c r="N1451" i="5"/>
  <c r="O1451" i="5" s="1"/>
  <c r="N1379" i="5"/>
  <c r="O1379" i="5" s="1"/>
  <c r="L1379" i="5"/>
  <c r="L1307" i="5"/>
  <c r="N1307" i="5"/>
  <c r="O1307" i="5" s="1"/>
  <c r="N1235" i="5"/>
  <c r="O1235" i="5" s="1"/>
  <c r="L1235" i="5"/>
  <c r="L1163" i="5"/>
  <c r="N1163" i="5"/>
  <c r="O1163" i="5" s="1"/>
  <c r="N1091" i="5"/>
  <c r="O1091" i="5" s="1"/>
  <c r="L1091" i="5"/>
  <c r="L1019" i="5"/>
  <c r="N1019" i="5"/>
  <c r="O1019" i="5" s="1"/>
  <c r="N947" i="5"/>
  <c r="O947" i="5" s="1"/>
  <c r="L947" i="5"/>
  <c r="L875" i="5"/>
  <c r="N875" i="5"/>
  <c r="O875" i="5" s="1"/>
  <c r="N803" i="5"/>
  <c r="O803" i="5" s="1"/>
  <c r="L803" i="5"/>
  <c r="N731" i="5"/>
  <c r="O731" i="5" s="1"/>
  <c r="L731" i="5"/>
  <c r="N659" i="5"/>
  <c r="O659" i="5" s="1"/>
  <c r="L659" i="5"/>
  <c r="N587" i="5"/>
  <c r="O587" i="5" s="1"/>
  <c r="L587" i="5"/>
  <c r="N515" i="5"/>
  <c r="O515" i="5" s="1"/>
  <c r="L515" i="5"/>
  <c r="N443" i="5"/>
  <c r="O443" i="5" s="1"/>
  <c r="L443" i="5"/>
  <c r="N371" i="5"/>
  <c r="O371" i="5" s="1"/>
  <c r="L371" i="5"/>
  <c r="N299" i="5"/>
  <c r="O299" i="5" s="1"/>
  <c r="L299" i="5"/>
  <c r="N199" i="5"/>
  <c r="O199" i="5" s="1"/>
  <c r="L199" i="5"/>
  <c r="L292" i="5"/>
  <c r="N60" i="5"/>
  <c r="O60" i="5" s="1"/>
  <c r="L60" i="5"/>
  <c r="N168" i="5"/>
  <c r="O168" i="5" s="1"/>
  <c r="L168" i="5"/>
  <c r="N324" i="5"/>
  <c r="O324" i="5" s="1"/>
  <c r="L324" i="5"/>
  <c r="N420" i="5"/>
  <c r="O420" i="5" s="1"/>
  <c r="L420" i="5"/>
  <c r="N540" i="5"/>
  <c r="O540" i="5" s="1"/>
  <c r="L540" i="5"/>
  <c r="L672" i="5"/>
  <c r="N672" i="5"/>
  <c r="O672" i="5" s="1"/>
  <c r="N792" i="5"/>
  <c r="O792" i="5" s="1"/>
  <c r="L792" i="5"/>
  <c r="L912" i="5"/>
  <c r="N912" i="5"/>
  <c r="O912" i="5" s="1"/>
  <c r="L1044" i="5"/>
  <c r="N1044" i="5"/>
  <c r="O1044" i="5" s="1"/>
  <c r="L1176" i="5"/>
  <c r="N1176" i="5"/>
  <c r="O1176" i="5" s="1"/>
  <c r="L1344" i="5"/>
  <c r="N1344" i="5"/>
  <c r="O1344" i="5" s="1"/>
  <c r="L1632" i="5"/>
  <c r="N1632" i="5"/>
  <c r="O1632" i="5" s="1"/>
  <c r="N49" i="5"/>
  <c r="O49" i="5" s="1"/>
  <c r="L49" i="5"/>
  <c r="N337" i="5"/>
  <c r="O337" i="5" s="1"/>
  <c r="L337" i="5"/>
  <c r="N373" i="5"/>
  <c r="O373" i="5" s="1"/>
  <c r="L373" i="5"/>
  <c r="N433" i="5"/>
  <c r="O433" i="5" s="1"/>
  <c r="L433" i="5"/>
  <c r="N493" i="5"/>
  <c r="O493" i="5" s="1"/>
  <c r="L493" i="5"/>
  <c r="N553" i="5"/>
  <c r="O553" i="5" s="1"/>
  <c r="L553" i="5"/>
  <c r="N601" i="5"/>
  <c r="O601" i="5" s="1"/>
  <c r="L601" i="5"/>
  <c r="N661" i="5"/>
  <c r="O661" i="5" s="1"/>
  <c r="L661" i="5"/>
  <c r="N805" i="5"/>
  <c r="O805" i="5" s="1"/>
  <c r="L805" i="5"/>
  <c r="N853" i="5"/>
  <c r="O853" i="5" s="1"/>
  <c r="L853" i="5"/>
  <c r="N901" i="5"/>
  <c r="O901" i="5" s="1"/>
  <c r="L901" i="5"/>
  <c r="N961" i="5"/>
  <c r="O961" i="5" s="1"/>
  <c r="L961" i="5"/>
  <c r="N1009" i="5"/>
  <c r="O1009" i="5" s="1"/>
  <c r="L1009" i="5"/>
  <c r="N1057" i="5"/>
  <c r="O1057" i="5" s="1"/>
  <c r="L1057" i="5"/>
  <c r="N1177" i="5"/>
  <c r="O1177" i="5" s="1"/>
  <c r="L1177" i="5"/>
  <c r="N27" i="5"/>
  <c r="O27" i="5" s="1"/>
  <c r="L27" i="5"/>
  <c r="N51" i="5"/>
  <c r="O51" i="5" s="1"/>
  <c r="L51" i="5"/>
  <c r="N75" i="5"/>
  <c r="O75" i="5" s="1"/>
  <c r="L75" i="5"/>
  <c r="N99" i="5"/>
  <c r="O99" i="5" s="1"/>
  <c r="L99" i="5"/>
  <c r="N123" i="5"/>
  <c r="O123" i="5" s="1"/>
  <c r="L123" i="5"/>
  <c r="N52" i="5"/>
  <c r="O52" i="5" s="1"/>
  <c r="L52" i="5"/>
  <c r="N100" i="5"/>
  <c r="O100" i="5" s="1"/>
  <c r="L100" i="5"/>
  <c r="N124" i="5"/>
  <c r="O124" i="5" s="1"/>
  <c r="L124" i="5"/>
  <c r="N280" i="5"/>
  <c r="O280" i="5" s="1"/>
  <c r="L280" i="5"/>
  <c r="N304" i="5"/>
  <c r="O304" i="5" s="1"/>
  <c r="L304" i="5"/>
  <c r="N316" i="5"/>
  <c r="O316" i="5" s="1"/>
  <c r="L316" i="5"/>
  <c r="N340" i="5"/>
  <c r="O340" i="5" s="1"/>
  <c r="L340" i="5"/>
  <c r="N352" i="5"/>
  <c r="O352" i="5" s="1"/>
  <c r="L352" i="5"/>
  <c r="N376" i="5"/>
  <c r="O376" i="5" s="1"/>
  <c r="L376" i="5"/>
  <c r="N388" i="5"/>
  <c r="O388" i="5" s="1"/>
  <c r="L388" i="5"/>
  <c r="N412" i="5"/>
  <c r="O412" i="5" s="1"/>
  <c r="L412" i="5"/>
  <c r="N424" i="5"/>
  <c r="O424" i="5" s="1"/>
  <c r="L424" i="5"/>
  <c r="N448" i="5"/>
  <c r="O448" i="5" s="1"/>
  <c r="L448" i="5"/>
  <c r="N472" i="5"/>
  <c r="O472" i="5" s="1"/>
  <c r="L472" i="5"/>
  <c r="N652" i="5"/>
  <c r="O652" i="5" s="1"/>
  <c r="L652" i="5"/>
  <c r="N676" i="5"/>
  <c r="O676" i="5" s="1"/>
  <c r="L676" i="5"/>
  <c r="N712" i="5"/>
  <c r="O712" i="5" s="1"/>
  <c r="L712" i="5"/>
  <c r="N17" i="5"/>
  <c r="O17" i="5" s="1"/>
  <c r="L17" i="5"/>
  <c r="N29" i="5"/>
  <c r="O29" i="5" s="1"/>
  <c r="L29" i="5"/>
  <c r="N41" i="5"/>
  <c r="O41" i="5" s="1"/>
  <c r="L41" i="5"/>
  <c r="N53" i="5"/>
  <c r="O53" i="5" s="1"/>
  <c r="L53" i="5"/>
  <c r="N65" i="5"/>
  <c r="O65" i="5" s="1"/>
  <c r="L65" i="5"/>
  <c r="N77" i="5"/>
  <c r="O77" i="5" s="1"/>
  <c r="L77" i="5"/>
  <c r="N89" i="5"/>
  <c r="O89" i="5" s="1"/>
  <c r="L89" i="5"/>
  <c r="N281" i="5"/>
  <c r="O281" i="5" s="1"/>
  <c r="L281" i="5"/>
  <c r="N293" i="5"/>
  <c r="O293" i="5" s="1"/>
  <c r="L293" i="5"/>
  <c r="N305" i="5"/>
  <c r="O305" i="5" s="1"/>
  <c r="L305" i="5"/>
  <c r="N317" i="5"/>
  <c r="O317" i="5" s="1"/>
  <c r="L317" i="5"/>
  <c r="N329" i="5"/>
  <c r="O329" i="5" s="1"/>
  <c r="L329" i="5"/>
  <c r="N341" i="5"/>
  <c r="O341" i="5" s="1"/>
  <c r="L341" i="5"/>
  <c r="N353" i="5"/>
  <c r="O353" i="5" s="1"/>
  <c r="L353" i="5"/>
  <c r="N365" i="5"/>
  <c r="O365" i="5" s="1"/>
  <c r="L365" i="5"/>
  <c r="N377" i="5"/>
  <c r="O377" i="5" s="1"/>
  <c r="L377" i="5"/>
  <c r="N389" i="5"/>
  <c r="O389" i="5" s="1"/>
  <c r="L389" i="5"/>
  <c r="N401" i="5"/>
  <c r="O401" i="5" s="1"/>
  <c r="L401" i="5"/>
  <c r="N413" i="5"/>
  <c r="O413" i="5" s="1"/>
  <c r="L413" i="5"/>
  <c r="N425" i="5"/>
  <c r="O425" i="5" s="1"/>
  <c r="L425" i="5"/>
  <c r="N437" i="5"/>
  <c r="O437" i="5" s="1"/>
  <c r="L437" i="5"/>
  <c r="N449" i="5"/>
  <c r="O449" i="5" s="1"/>
  <c r="L449" i="5"/>
  <c r="N461" i="5"/>
  <c r="O461" i="5" s="1"/>
  <c r="L461" i="5"/>
  <c r="N473" i="5"/>
  <c r="O473" i="5" s="1"/>
  <c r="L473" i="5"/>
  <c r="N485" i="5"/>
  <c r="O485" i="5" s="1"/>
  <c r="L485" i="5"/>
  <c r="N497" i="5"/>
  <c r="O497" i="5" s="1"/>
  <c r="L497" i="5"/>
  <c r="N509" i="5"/>
  <c r="O509" i="5" s="1"/>
  <c r="L509" i="5"/>
  <c r="N521" i="5"/>
  <c r="O521" i="5" s="1"/>
  <c r="L521" i="5"/>
  <c r="N533" i="5"/>
  <c r="O533" i="5" s="1"/>
  <c r="L533" i="5"/>
  <c r="N545" i="5"/>
  <c r="O545" i="5" s="1"/>
  <c r="L545" i="5"/>
  <c r="N557" i="5"/>
  <c r="O557" i="5" s="1"/>
  <c r="L557" i="5"/>
  <c r="N569" i="5"/>
  <c r="O569" i="5" s="1"/>
  <c r="L569" i="5"/>
  <c r="N581" i="5"/>
  <c r="O581" i="5" s="1"/>
  <c r="L581" i="5"/>
  <c r="N593" i="5"/>
  <c r="O593" i="5" s="1"/>
  <c r="L593" i="5"/>
  <c r="N605" i="5"/>
  <c r="O605" i="5" s="1"/>
  <c r="L605" i="5"/>
  <c r="N617" i="5"/>
  <c r="O617" i="5" s="1"/>
  <c r="L617" i="5"/>
  <c r="N629" i="5"/>
  <c r="O629" i="5" s="1"/>
  <c r="L629" i="5"/>
  <c r="N641" i="5"/>
  <c r="O641" i="5" s="1"/>
  <c r="L641" i="5"/>
  <c r="N653" i="5"/>
  <c r="O653" i="5" s="1"/>
  <c r="L653" i="5"/>
  <c r="N665" i="5"/>
  <c r="O665" i="5" s="1"/>
  <c r="L665" i="5"/>
  <c r="N677" i="5"/>
  <c r="O677" i="5" s="1"/>
  <c r="L677" i="5"/>
  <c r="N689" i="5"/>
  <c r="O689" i="5" s="1"/>
  <c r="L689" i="5"/>
  <c r="N701" i="5"/>
  <c r="O701" i="5" s="1"/>
  <c r="L701" i="5"/>
  <c r="N713" i="5"/>
  <c r="O713" i="5" s="1"/>
  <c r="L713" i="5"/>
  <c r="N725" i="5"/>
  <c r="O725" i="5" s="1"/>
  <c r="L725" i="5"/>
  <c r="N737" i="5"/>
  <c r="O737" i="5" s="1"/>
  <c r="L737" i="5"/>
  <c r="N749" i="5"/>
  <c r="O749" i="5" s="1"/>
  <c r="L749" i="5"/>
  <c r="N761" i="5"/>
  <c r="O761" i="5" s="1"/>
  <c r="L761" i="5"/>
  <c r="N773" i="5"/>
  <c r="O773" i="5" s="1"/>
  <c r="L773" i="5"/>
  <c r="N785" i="5"/>
  <c r="O785" i="5" s="1"/>
  <c r="L785" i="5"/>
  <c r="N797" i="5"/>
  <c r="O797" i="5" s="1"/>
  <c r="L797" i="5"/>
  <c r="N809" i="5"/>
  <c r="O809" i="5" s="1"/>
  <c r="L809" i="5"/>
  <c r="N821" i="5"/>
  <c r="O821" i="5" s="1"/>
  <c r="L821" i="5"/>
  <c r="N833" i="5"/>
  <c r="O833" i="5" s="1"/>
  <c r="L833" i="5"/>
  <c r="N845" i="5"/>
  <c r="O845" i="5" s="1"/>
  <c r="L845" i="5"/>
  <c r="N857" i="5"/>
  <c r="O857" i="5" s="1"/>
  <c r="L857" i="5"/>
  <c r="N869" i="5"/>
  <c r="O869" i="5" s="1"/>
  <c r="L869" i="5"/>
  <c r="N881" i="5"/>
  <c r="O881" i="5" s="1"/>
  <c r="L881" i="5"/>
  <c r="N893" i="5"/>
  <c r="O893" i="5" s="1"/>
  <c r="L893" i="5"/>
  <c r="N905" i="5"/>
  <c r="O905" i="5" s="1"/>
  <c r="L905" i="5"/>
  <c r="N917" i="5"/>
  <c r="O917" i="5" s="1"/>
  <c r="L917" i="5"/>
  <c r="N929" i="5"/>
  <c r="O929" i="5" s="1"/>
  <c r="L929" i="5"/>
  <c r="N941" i="5"/>
  <c r="O941" i="5" s="1"/>
  <c r="L941" i="5"/>
  <c r="N953" i="5"/>
  <c r="O953" i="5" s="1"/>
  <c r="L953" i="5"/>
  <c r="N965" i="5"/>
  <c r="O965" i="5" s="1"/>
  <c r="L965" i="5"/>
  <c r="N977" i="5"/>
  <c r="O977" i="5" s="1"/>
  <c r="L977" i="5"/>
  <c r="N989" i="5"/>
  <c r="O989" i="5" s="1"/>
  <c r="L989" i="5"/>
  <c r="N1001" i="5"/>
  <c r="O1001" i="5" s="1"/>
  <c r="L1001" i="5"/>
  <c r="N1013" i="5"/>
  <c r="O1013" i="5" s="1"/>
  <c r="L1013" i="5"/>
  <c r="N1025" i="5"/>
  <c r="O1025" i="5" s="1"/>
  <c r="L1025" i="5"/>
  <c r="N1037" i="5"/>
  <c r="O1037" i="5" s="1"/>
  <c r="L1037" i="5"/>
  <c r="N1049" i="5"/>
  <c r="O1049" i="5" s="1"/>
  <c r="L1049" i="5"/>
  <c r="N1061" i="5"/>
  <c r="O1061" i="5" s="1"/>
  <c r="L1061" i="5"/>
  <c r="N1073" i="5"/>
  <c r="O1073" i="5" s="1"/>
  <c r="L1073" i="5"/>
  <c r="N1085" i="5"/>
  <c r="O1085" i="5" s="1"/>
  <c r="L1085" i="5"/>
  <c r="N1097" i="5"/>
  <c r="O1097" i="5" s="1"/>
  <c r="L1097" i="5"/>
  <c r="N1109" i="5"/>
  <c r="O1109" i="5" s="1"/>
  <c r="L1109" i="5"/>
  <c r="N1121" i="5"/>
  <c r="O1121" i="5" s="1"/>
  <c r="L1121" i="5"/>
  <c r="N1133" i="5"/>
  <c r="O1133" i="5" s="1"/>
  <c r="L1133" i="5"/>
  <c r="N1145" i="5"/>
  <c r="O1145" i="5" s="1"/>
  <c r="L1145" i="5"/>
  <c r="N1157" i="5"/>
  <c r="O1157" i="5" s="1"/>
  <c r="L1157" i="5"/>
  <c r="N1169" i="5"/>
  <c r="O1169" i="5" s="1"/>
  <c r="L1169" i="5"/>
  <c r="N1181" i="5"/>
  <c r="O1181" i="5" s="1"/>
  <c r="L1181" i="5"/>
  <c r="N1193" i="5"/>
  <c r="O1193" i="5" s="1"/>
  <c r="L1193" i="5"/>
  <c r="N1205" i="5"/>
  <c r="O1205" i="5" s="1"/>
  <c r="L1205" i="5"/>
  <c r="N1217" i="5"/>
  <c r="O1217" i="5" s="1"/>
  <c r="L1217" i="5"/>
  <c r="N1229" i="5"/>
  <c r="O1229" i="5" s="1"/>
  <c r="L1229" i="5"/>
  <c r="N1241" i="5"/>
  <c r="O1241" i="5" s="1"/>
  <c r="L1241" i="5"/>
  <c r="N1253" i="5"/>
  <c r="O1253" i="5" s="1"/>
  <c r="L1253" i="5"/>
  <c r="N1265" i="5"/>
  <c r="O1265" i="5" s="1"/>
  <c r="L1265" i="5"/>
  <c r="N1277" i="5"/>
  <c r="O1277" i="5" s="1"/>
  <c r="L1277" i="5"/>
  <c r="N1289" i="5"/>
  <c r="O1289" i="5" s="1"/>
  <c r="L1289" i="5"/>
  <c r="N1301" i="5"/>
  <c r="O1301" i="5" s="1"/>
  <c r="L1301" i="5"/>
  <c r="N1313" i="5"/>
  <c r="O1313" i="5" s="1"/>
  <c r="L1313" i="5"/>
  <c r="N1325" i="5"/>
  <c r="O1325" i="5" s="1"/>
  <c r="L1325" i="5"/>
  <c r="N1337" i="5"/>
  <c r="O1337" i="5" s="1"/>
  <c r="L1337" i="5"/>
  <c r="N1349" i="5"/>
  <c r="O1349" i="5" s="1"/>
  <c r="L1349" i="5"/>
  <c r="N1361" i="5"/>
  <c r="O1361" i="5" s="1"/>
  <c r="L1361" i="5"/>
  <c r="N1373" i="5"/>
  <c r="O1373" i="5" s="1"/>
  <c r="L1373" i="5"/>
  <c r="N1385" i="5"/>
  <c r="O1385" i="5" s="1"/>
  <c r="L1385" i="5"/>
  <c r="N1397" i="5"/>
  <c r="O1397" i="5" s="1"/>
  <c r="L1397" i="5"/>
  <c r="N1409" i="5"/>
  <c r="O1409" i="5" s="1"/>
  <c r="L1409" i="5"/>
  <c r="N1421" i="5"/>
  <c r="O1421" i="5" s="1"/>
  <c r="L1421" i="5"/>
  <c r="N1433" i="5"/>
  <c r="O1433" i="5" s="1"/>
  <c r="L1433" i="5"/>
  <c r="N1445" i="5"/>
  <c r="O1445" i="5" s="1"/>
  <c r="L1445" i="5"/>
  <c r="N1457" i="5"/>
  <c r="O1457" i="5" s="1"/>
  <c r="L1457" i="5"/>
  <c r="N1469" i="5"/>
  <c r="O1469" i="5" s="1"/>
  <c r="L1469" i="5"/>
  <c r="N1481" i="5"/>
  <c r="O1481" i="5" s="1"/>
  <c r="L1481" i="5"/>
  <c r="N1493" i="5"/>
  <c r="O1493" i="5" s="1"/>
  <c r="L1493" i="5"/>
  <c r="N1505" i="5"/>
  <c r="O1505" i="5" s="1"/>
  <c r="L1505" i="5"/>
  <c r="N1517" i="5"/>
  <c r="O1517" i="5" s="1"/>
  <c r="L1517" i="5"/>
  <c r="N1529" i="5"/>
  <c r="O1529" i="5" s="1"/>
  <c r="L1529" i="5"/>
  <c r="N1541" i="5"/>
  <c r="O1541" i="5" s="1"/>
  <c r="L1541" i="5"/>
  <c r="N1553" i="5"/>
  <c r="O1553" i="5" s="1"/>
  <c r="L1553" i="5"/>
  <c r="N1565" i="5"/>
  <c r="O1565" i="5" s="1"/>
  <c r="L1565" i="5"/>
  <c r="N1577" i="5"/>
  <c r="O1577" i="5" s="1"/>
  <c r="L1577" i="5"/>
  <c r="N1589" i="5"/>
  <c r="O1589" i="5" s="1"/>
  <c r="L1589" i="5"/>
  <c r="N1601" i="5"/>
  <c r="O1601" i="5" s="1"/>
  <c r="L1601" i="5"/>
  <c r="N1613" i="5"/>
  <c r="O1613" i="5" s="1"/>
  <c r="L1613" i="5"/>
  <c r="N1625" i="5"/>
  <c r="O1625" i="5" s="1"/>
  <c r="L1625" i="5"/>
  <c r="N1637" i="5"/>
  <c r="O1637" i="5" s="1"/>
  <c r="L1637" i="5"/>
  <c r="N1649" i="5"/>
  <c r="O1649" i="5" s="1"/>
  <c r="L1649" i="5"/>
  <c r="L1661" i="5"/>
  <c r="N1661" i="5"/>
  <c r="O1661" i="5" s="1"/>
  <c r="L1673" i="5"/>
  <c r="N1673" i="5"/>
  <c r="O1673" i="5" s="1"/>
  <c r="L1685" i="5"/>
  <c r="N1685" i="5"/>
  <c r="O1685" i="5" s="1"/>
  <c r="L1697" i="5"/>
  <c r="N1697" i="5"/>
  <c r="O1697" i="5" s="1"/>
  <c r="L1709" i="5"/>
  <c r="N1709" i="5"/>
  <c r="O1709" i="5" s="1"/>
  <c r="L1721" i="5"/>
  <c r="N1721" i="5"/>
  <c r="O1721" i="5" s="1"/>
  <c r="L1733" i="5"/>
  <c r="N1733" i="5"/>
  <c r="O1733" i="5" s="1"/>
  <c r="L1745" i="5"/>
  <c r="N1745" i="5"/>
  <c r="O1745" i="5" s="1"/>
  <c r="L1757" i="5"/>
  <c r="N1757" i="5"/>
  <c r="O1757" i="5" s="1"/>
  <c r="L1769" i="5"/>
  <c r="N1769" i="5"/>
  <c r="O1769" i="5" s="1"/>
  <c r="L1781" i="5"/>
  <c r="N1781" i="5"/>
  <c r="O1781" i="5" s="1"/>
  <c r="L1793" i="5"/>
  <c r="N1793" i="5"/>
  <c r="O1793" i="5" s="1"/>
  <c r="L1805" i="5"/>
  <c r="N1805" i="5"/>
  <c r="O1805" i="5" s="1"/>
  <c r="L1817" i="5"/>
  <c r="N1817" i="5"/>
  <c r="O1817" i="5" s="1"/>
  <c r="L1829" i="5"/>
  <c r="N1829" i="5"/>
  <c r="O1829" i="5" s="1"/>
  <c r="L1841" i="5"/>
  <c r="N1841" i="5"/>
  <c r="O1841" i="5" s="1"/>
  <c r="L1853" i="5"/>
  <c r="N1853" i="5"/>
  <c r="O1853" i="5" s="1"/>
  <c r="L1865" i="5"/>
  <c r="N1865" i="5"/>
  <c r="O1865" i="5" s="1"/>
  <c r="L1877" i="5"/>
  <c r="N1877" i="5"/>
  <c r="O1877" i="5" s="1"/>
  <c r="L1889" i="5"/>
  <c r="N1889" i="5"/>
  <c r="O1889" i="5" s="1"/>
  <c r="L1901" i="5"/>
  <c r="N1901" i="5"/>
  <c r="O1901" i="5" s="1"/>
  <c r="L1913" i="5"/>
  <c r="N1913" i="5"/>
  <c r="O1913" i="5" s="1"/>
  <c r="L1925" i="5"/>
  <c r="N1925" i="5"/>
  <c r="O1925" i="5" s="1"/>
  <c r="L1882" i="5"/>
  <c r="N1882" i="5"/>
  <c r="O1882" i="5" s="1"/>
  <c r="L1810" i="5"/>
  <c r="N1810" i="5"/>
  <c r="O1810" i="5" s="1"/>
  <c r="L1738" i="5"/>
  <c r="N1738" i="5"/>
  <c r="O1738" i="5" s="1"/>
  <c r="L1666" i="5"/>
  <c r="N1666" i="5"/>
  <c r="O1666" i="5" s="1"/>
  <c r="L1594" i="5"/>
  <c r="N1594" i="5"/>
  <c r="O1594" i="5" s="1"/>
  <c r="L1522" i="5"/>
  <c r="N1522" i="5"/>
  <c r="O1522" i="5" s="1"/>
  <c r="L1450" i="5"/>
  <c r="N1450" i="5"/>
  <c r="O1450" i="5" s="1"/>
  <c r="L1378" i="5"/>
  <c r="N1378" i="5"/>
  <c r="O1378" i="5" s="1"/>
  <c r="L1306" i="5"/>
  <c r="N1306" i="5"/>
  <c r="O1306" i="5" s="1"/>
  <c r="L1234" i="5"/>
  <c r="N1234" i="5"/>
  <c r="O1234" i="5" s="1"/>
  <c r="L1162" i="5"/>
  <c r="N1162" i="5"/>
  <c r="O1162" i="5" s="1"/>
  <c r="L1090" i="5"/>
  <c r="N1090" i="5"/>
  <c r="O1090" i="5" s="1"/>
  <c r="L1018" i="5"/>
  <c r="N1018" i="5"/>
  <c r="O1018" i="5" s="1"/>
  <c r="L946" i="5"/>
  <c r="N946" i="5"/>
  <c r="O946" i="5" s="1"/>
  <c r="L874" i="5"/>
  <c r="N874" i="5"/>
  <c r="O874" i="5" s="1"/>
  <c r="N802" i="5"/>
  <c r="O802" i="5" s="1"/>
  <c r="L802" i="5"/>
  <c r="N730" i="5"/>
  <c r="O730" i="5" s="1"/>
  <c r="L730" i="5"/>
  <c r="N658" i="5"/>
  <c r="O658" i="5" s="1"/>
  <c r="L658" i="5"/>
  <c r="N586" i="5"/>
  <c r="O586" i="5" s="1"/>
  <c r="L586" i="5"/>
  <c r="N514" i="5"/>
  <c r="O514" i="5" s="1"/>
  <c r="L514" i="5"/>
  <c r="N442" i="5"/>
  <c r="O442" i="5" s="1"/>
  <c r="L442" i="5"/>
  <c r="N370" i="5"/>
  <c r="O370" i="5" s="1"/>
  <c r="M3" i="8" s="1"/>
  <c r="L370" i="5"/>
  <c r="N298" i="5"/>
  <c r="O298" i="5" s="1"/>
  <c r="L298" i="5"/>
  <c r="N36" i="5"/>
  <c r="O36" i="5" s="1"/>
  <c r="L36" i="5"/>
  <c r="L364" i="5"/>
  <c r="N192" i="5"/>
  <c r="O192" i="5" s="1"/>
  <c r="L192" i="5"/>
  <c r="N348" i="5"/>
  <c r="O348" i="5" s="1"/>
  <c r="L348" i="5"/>
  <c r="N468" i="5"/>
  <c r="O468" i="5" s="1"/>
  <c r="L468" i="5"/>
  <c r="N612" i="5"/>
  <c r="O612" i="5" s="1"/>
  <c r="L612" i="5"/>
  <c r="N756" i="5"/>
  <c r="O756" i="5" s="1"/>
  <c r="L756" i="5"/>
  <c r="L900" i="5"/>
  <c r="N900" i="5"/>
  <c r="O900" i="5" s="1"/>
  <c r="L1032" i="5"/>
  <c r="N1032" i="5"/>
  <c r="O1032" i="5" s="1"/>
  <c r="L1164" i="5"/>
  <c r="N1164" i="5"/>
  <c r="O1164" i="5" s="1"/>
  <c r="L1284" i="5"/>
  <c r="N1284" i="5"/>
  <c r="O1284" i="5" s="1"/>
  <c r="L1428" i="5"/>
  <c r="N1428" i="5"/>
  <c r="O1428" i="5" s="1"/>
  <c r="L1512" i="5"/>
  <c r="N1512" i="5"/>
  <c r="O1512" i="5" s="1"/>
  <c r="L1644" i="5"/>
  <c r="N1644" i="5"/>
  <c r="O1644" i="5" s="1"/>
  <c r="L1776" i="5"/>
  <c r="N1776" i="5"/>
  <c r="O1776" i="5" s="1"/>
  <c r="L1872" i="5"/>
  <c r="N1872" i="5"/>
  <c r="O1872" i="5" s="1"/>
  <c r="L1619" i="5"/>
  <c r="N1619" i="5"/>
  <c r="O1619" i="5" s="1"/>
  <c r="N899" i="5"/>
  <c r="O899" i="5" s="1"/>
  <c r="L899" i="5"/>
  <c r="N96" i="5"/>
  <c r="O96" i="5" s="1"/>
  <c r="L96" i="5"/>
  <c r="N37" i="5"/>
  <c r="O37" i="5" s="1"/>
  <c r="L37" i="5"/>
  <c r="N30" i="5"/>
  <c r="O30" i="5" s="1"/>
  <c r="L30" i="5"/>
  <c r="N78" i="5"/>
  <c r="O78" i="5" s="1"/>
  <c r="L78" i="5"/>
  <c r="N186" i="5"/>
  <c r="O186" i="5" s="1"/>
  <c r="L186" i="5"/>
  <c r="N234" i="5"/>
  <c r="O234" i="5" s="1"/>
  <c r="L234" i="5"/>
  <c r="N282" i="5"/>
  <c r="O282" i="5" s="1"/>
  <c r="L282" i="5"/>
  <c r="N294" i="5"/>
  <c r="O294" i="5" s="1"/>
  <c r="L294" i="5"/>
  <c r="N306" i="5"/>
  <c r="O306" i="5" s="1"/>
  <c r="L306" i="5"/>
  <c r="N330" i="5"/>
  <c r="O330" i="5" s="1"/>
  <c r="L330" i="5"/>
  <c r="N354" i="5"/>
  <c r="O354" i="5" s="1"/>
  <c r="L354" i="5"/>
  <c r="N378" i="5"/>
  <c r="O378" i="5" s="1"/>
  <c r="L378" i="5"/>
  <c r="N390" i="5"/>
  <c r="O390" i="5" s="1"/>
  <c r="L390" i="5"/>
  <c r="N402" i="5"/>
  <c r="O402" i="5" s="1"/>
  <c r="L402" i="5"/>
  <c r="N426" i="5"/>
  <c r="O426" i="5" s="1"/>
  <c r="L426" i="5"/>
  <c r="N438" i="5"/>
  <c r="O438" i="5" s="1"/>
  <c r="L438" i="5"/>
  <c r="N450" i="5"/>
  <c r="O450" i="5" s="1"/>
  <c r="L450" i="5"/>
  <c r="N462" i="5"/>
  <c r="O462" i="5" s="1"/>
  <c r="L462" i="5"/>
  <c r="N474" i="5"/>
  <c r="O474" i="5" s="1"/>
  <c r="L474" i="5"/>
  <c r="N486" i="5"/>
  <c r="O486" i="5" s="1"/>
  <c r="L486" i="5"/>
  <c r="N498" i="5"/>
  <c r="O498" i="5" s="1"/>
  <c r="L498" i="5"/>
  <c r="N510" i="5"/>
  <c r="O510" i="5" s="1"/>
  <c r="L510" i="5"/>
  <c r="N522" i="5"/>
  <c r="O522" i="5" s="1"/>
  <c r="L522" i="5"/>
  <c r="N534" i="5"/>
  <c r="O534" i="5" s="1"/>
  <c r="L534" i="5"/>
  <c r="N546" i="5"/>
  <c r="O546" i="5" s="1"/>
  <c r="L546" i="5"/>
  <c r="N558" i="5"/>
  <c r="O558" i="5" s="1"/>
  <c r="L558" i="5"/>
  <c r="N570" i="5"/>
  <c r="O570" i="5" s="1"/>
  <c r="L570" i="5"/>
  <c r="N582" i="5"/>
  <c r="O582" i="5" s="1"/>
  <c r="L582" i="5"/>
  <c r="N606" i="5"/>
  <c r="O606" i="5" s="1"/>
  <c r="L606" i="5"/>
  <c r="N618" i="5"/>
  <c r="O618" i="5" s="1"/>
  <c r="L618" i="5"/>
  <c r="N630" i="5"/>
  <c r="O630" i="5" s="1"/>
  <c r="L630" i="5"/>
  <c r="N642" i="5"/>
  <c r="O642" i="5" s="1"/>
  <c r="L642" i="5"/>
  <c r="N654" i="5"/>
  <c r="O654" i="5" s="1"/>
  <c r="L654" i="5"/>
  <c r="N666" i="5"/>
  <c r="O666" i="5" s="1"/>
  <c r="L666" i="5"/>
  <c r="N678" i="5"/>
  <c r="O678" i="5" s="1"/>
  <c r="L678" i="5"/>
  <c r="N690" i="5"/>
  <c r="O690" i="5" s="1"/>
  <c r="L690" i="5"/>
  <c r="N702" i="5"/>
  <c r="O702" i="5" s="1"/>
  <c r="L702" i="5"/>
  <c r="N714" i="5"/>
  <c r="O714" i="5" s="1"/>
  <c r="L714" i="5"/>
  <c r="N726" i="5"/>
  <c r="O726" i="5" s="1"/>
  <c r="L726" i="5"/>
  <c r="N738" i="5"/>
  <c r="O738" i="5" s="1"/>
  <c r="L738" i="5"/>
  <c r="N750" i="5"/>
  <c r="O750" i="5" s="1"/>
  <c r="L750" i="5"/>
  <c r="N762" i="5"/>
  <c r="O762" i="5" s="1"/>
  <c r="L762" i="5"/>
  <c r="N774" i="5"/>
  <c r="O774" i="5" s="1"/>
  <c r="L774" i="5"/>
  <c r="L786" i="5"/>
  <c r="N786" i="5"/>
  <c r="O786" i="5" s="1"/>
  <c r="N798" i="5"/>
  <c r="O798" i="5" s="1"/>
  <c r="L798" i="5"/>
  <c r="N810" i="5"/>
  <c r="O810" i="5" s="1"/>
  <c r="L810" i="5"/>
  <c r="N822" i="5"/>
  <c r="O822" i="5" s="1"/>
  <c r="L822" i="5"/>
  <c r="N834" i="5"/>
  <c r="O834" i="5" s="1"/>
  <c r="L834" i="5"/>
  <c r="N846" i="5"/>
  <c r="O846" i="5" s="1"/>
  <c r="L846" i="5"/>
  <c r="N858" i="5"/>
  <c r="O858" i="5" s="1"/>
  <c r="L858" i="5"/>
  <c r="N870" i="5"/>
  <c r="O870" i="5" s="1"/>
  <c r="L870" i="5"/>
  <c r="N882" i="5"/>
  <c r="O882" i="5" s="1"/>
  <c r="L882" i="5"/>
  <c r="N894" i="5"/>
  <c r="O894" i="5" s="1"/>
  <c r="L894" i="5"/>
  <c r="N906" i="5"/>
  <c r="O906" i="5" s="1"/>
  <c r="L906" i="5"/>
  <c r="N918" i="5"/>
  <c r="O918" i="5" s="1"/>
  <c r="L918" i="5"/>
  <c r="N930" i="5"/>
  <c r="O930" i="5" s="1"/>
  <c r="L930" i="5"/>
  <c r="N942" i="5"/>
  <c r="O942" i="5" s="1"/>
  <c r="L942" i="5"/>
  <c r="N954" i="5"/>
  <c r="O954" i="5" s="1"/>
  <c r="L954" i="5"/>
  <c r="N966" i="5"/>
  <c r="O966" i="5" s="1"/>
  <c r="L966" i="5"/>
  <c r="N978" i="5"/>
  <c r="O978" i="5" s="1"/>
  <c r="L978" i="5"/>
  <c r="N990" i="5"/>
  <c r="O990" i="5" s="1"/>
  <c r="L990" i="5"/>
  <c r="N1002" i="5"/>
  <c r="O1002" i="5" s="1"/>
  <c r="L1002" i="5"/>
  <c r="N1014" i="5"/>
  <c r="O1014" i="5" s="1"/>
  <c r="L1014" i="5"/>
  <c r="N1026" i="5"/>
  <c r="O1026" i="5" s="1"/>
  <c r="L1026" i="5"/>
  <c r="N1038" i="5"/>
  <c r="O1038" i="5" s="1"/>
  <c r="L1038" i="5"/>
  <c r="N1050" i="5"/>
  <c r="O1050" i="5" s="1"/>
  <c r="L1050" i="5"/>
  <c r="N1062" i="5"/>
  <c r="O1062" i="5" s="1"/>
  <c r="L1062" i="5"/>
  <c r="N1074" i="5"/>
  <c r="O1074" i="5" s="1"/>
  <c r="L1074" i="5"/>
  <c r="N1086" i="5"/>
  <c r="O1086" i="5" s="1"/>
  <c r="L1086" i="5"/>
  <c r="N1098" i="5"/>
  <c r="O1098" i="5" s="1"/>
  <c r="L1098" i="5"/>
  <c r="N1110" i="5"/>
  <c r="O1110" i="5" s="1"/>
  <c r="L1110" i="5"/>
  <c r="N1122" i="5"/>
  <c r="O1122" i="5" s="1"/>
  <c r="L1122" i="5"/>
  <c r="N1134" i="5"/>
  <c r="O1134" i="5" s="1"/>
  <c r="L1134" i="5"/>
  <c r="N1146" i="5"/>
  <c r="O1146" i="5" s="1"/>
  <c r="L1146" i="5"/>
  <c r="N1158" i="5"/>
  <c r="O1158" i="5" s="1"/>
  <c r="L1158" i="5"/>
  <c r="N1170" i="5"/>
  <c r="O1170" i="5" s="1"/>
  <c r="L1170" i="5"/>
  <c r="N1182" i="5"/>
  <c r="O1182" i="5" s="1"/>
  <c r="L1182" i="5"/>
  <c r="N1194" i="5"/>
  <c r="O1194" i="5" s="1"/>
  <c r="L1194" i="5"/>
  <c r="N1206" i="5"/>
  <c r="O1206" i="5" s="1"/>
  <c r="L1206" i="5"/>
  <c r="N1218" i="5"/>
  <c r="O1218" i="5" s="1"/>
  <c r="L1218" i="5"/>
  <c r="N1230" i="5"/>
  <c r="O1230" i="5" s="1"/>
  <c r="L1230" i="5"/>
  <c r="N1242" i="5"/>
  <c r="O1242" i="5" s="1"/>
  <c r="L1242" i="5"/>
  <c r="N1254" i="5"/>
  <c r="O1254" i="5" s="1"/>
  <c r="L1254" i="5"/>
  <c r="N1266" i="5"/>
  <c r="O1266" i="5" s="1"/>
  <c r="L1266" i="5"/>
  <c r="N1278" i="5"/>
  <c r="O1278" i="5" s="1"/>
  <c r="L1278" i="5"/>
  <c r="N1290" i="5"/>
  <c r="O1290" i="5" s="1"/>
  <c r="L1290" i="5"/>
  <c r="N1302" i="5"/>
  <c r="O1302" i="5" s="1"/>
  <c r="L1302" i="5"/>
  <c r="N1314" i="5"/>
  <c r="O1314" i="5" s="1"/>
  <c r="L1314" i="5"/>
  <c r="N1326" i="5"/>
  <c r="O1326" i="5" s="1"/>
  <c r="L1326" i="5"/>
  <c r="N1338" i="5"/>
  <c r="O1338" i="5" s="1"/>
  <c r="L1338" i="5"/>
  <c r="N1350" i="5"/>
  <c r="O1350" i="5" s="1"/>
  <c r="L1350" i="5"/>
  <c r="N1362" i="5"/>
  <c r="O1362" i="5" s="1"/>
  <c r="L1362" i="5"/>
  <c r="N1374" i="5"/>
  <c r="O1374" i="5" s="1"/>
  <c r="L1374" i="5"/>
  <c r="N1386" i="5"/>
  <c r="O1386" i="5" s="1"/>
  <c r="L1386" i="5"/>
  <c r="N1398" i="5"/>
  <c r="O1398" i="5" s="1"/>
  <c r="L1398" i="5"/>
  <c r="L1410" i="5"/>
  <c r="N1410" i="5"/>
  <c r="O1410" i="5" s="1"/>
  <c r="N1422" i="5"/>
  <c r="O1422" i="5" s="1"/>
  <c r="L1422" i="5"/>
  <c r="L1434" i="5"/>
  <c r="N1434" i="5"/>
  <c r="O1434" i="5" s="1"/>
  <c r="N1446" i="5"/>
  <c r="O1446" i="5" s="1"/>
  <c r="L1446" i="5"/>
  <c r="L1458" i="5"/>
  <c r="N1458" i="5"/>
  <c r="O1458" i="5" s="1"/>
  <c r="N1470" i="5"/>
  <c r="O1470" i="5" s="1"/>
  <c r="L1470" i="5"/>
  <c r="L1482" i="5"/>
  <c r="N1482" i="5"/>
  <c r="O1482" i="5" s="1"/>
  <c r="N1494" i="5"/>
  <c r="O1494" i="5" s="1"/>
  <c r="L1494" i="5"/>
  <c r="L1506" i="5"/>
  <c r="N1506" i="5"/>
  <c r="O1506" i="5" s="1"/>
  <c r="N1518" i="5"/>
  <c r="O1518" i="5" s="1"/>
  <c r="L1518" i="5"/>
  <c r="N1530" i="5"/>
  <c r="O1530" i="5" s="1"/>
  <c r="L1530" i="5"/>
  <c r="L1542" i="5"/>
  <c r="N1542" i="5"/>
  <c r="O1542" i="5" s="1"/>
  <c r="N1554" i="5"/>
  <c r="O1554" i="5" s="1"/>
  <c r="L1554" i="5"/>
  <c r="L1566" i="5"/>
  <c r="N1566" i="5"/>
  <c r="O1566" i="5" s="1"/>
  <c r="N1578" i="5"/>
  <c r="O1578" i="5" s="1"/>
  <c r="L1578" i="5"/>
  <c r="L1590" i="5"/>
  <c r="N1590" i="5"/>
  <c r="O1590" i="5" s="1"/>
  <c r="N1602" i="5"/>
  <c r="O1602" i="5" s="1"/>
  <c r="L1602" i="5"/>
  <c r="N1614" i="5"/>
  <c r="O1614" i="5" s="1"/>
  <c r="L1614" i="5"/>
  <c r="L1626" i="5"/>
  <c r="N1626" i="5"/>
  <c r="O1626" i="5" s="1"/>
  <c r="N1638" i="5"/>
  <c r="O1638" i="5" s="1"/>
  <c r="L1638" i="5"/>
  <c r="L1650" i="5"/>
  <c r="N1650" i="5"/>
  <c r="O1650" i="5" s="1"/>
  <c r="L1662" i="5"/>
  <c r="N1662" i="5"/>
  <c r="O1662" i="5" s="1"/>
  <c r="L1674" i="5"/>
  <c r="N1674" i="5"/>
  <c r="O1674" i="5" s="1"/>
  <c r="L1686" i="5"/>
  <c r="N1686" i="5"/>
  <c r="O1686" i="5" s="1"/>
  <c r="L1698" i="5"/>
  <c r="N1698" i="5"/>
  <c r="O1698" i="5" s="1"/>
  <c r="L1710" i="5"/>
  <c r="N1710" i="5"/>
  <c r="O1710" i="5" s="1"/>
  <c r="L1722" i="5"/>
  <c r="N1722" i="5"/>
  <c r="O1722" i="5" s="1"/>
  <c r="L1734" i="5"/>
  <c r="N1734" i="5"/>
  <c r="O1734" i="5" s="1"/>
  <c r="L1746" i="5"/>
  <c r="N1746" i="5"/>
  <c r="O1746" i="5" s="1"/>
  <c r="L1758" i="5"/>
  <c r="N1758" i="5"/>
  <c r="O1758" i="5" s="1"/>
  <c r="L1770" i="5"/>
  <c r="N1770" i="5"/>
  <c r="O1770" i="5" s="1"/>
  <c r="L1782" i="5"/>
  <c r="N1782" i="5"/>
  <c r="O1782" i="5" s="1"/>
  <c r="L1794" i="5"/>
  <c r="N1794" i="5"/>
  <c r="O1794" i="5" s="1"/>
  <c r="L1806" i="5"/>
  <c r="N1806" i="5"/>
  <c r="O1806" i="5" s="1"/>
  <c r="L1818" i="5"/>
  <c r="N1818" i="5"/>
  <c r="O1818" i="5" s="1"/>
  <c r="L1830" i="5"/>
  <c r="N1830" i="5"/>
  <c r="O1830" i="5" s="1"/>
  <c r="L1842" i="5"/>
  <c r="N1842" i="5"/>
  <c r="O1842" i="5" s="1"/>
  <c r="L1854" i="5"/>
  <c r="N1854" i="5"/>
  <c r="O1854" i="5" s="1"/>
  <c r="L1866" i="5"/>
  <c r="N1866" i="5"/>
  <c r="O1866" i="5" s="1"/>
  <c r="L1878" i="5"/>
  <c r="N1878" i="5"/>
  <c r="O1878" i="5" s="1"/>
  <c r="L1890" i="5"/>
  <c r="N1890" i="5"/>
  <c r="O1890" i="5" s="1"/>
  <c r="L1902" i="5"/>
  <c r="N1902" i="5"/>
  <c r="O1902" i="5" s="1"/>
  <c r="L1914" i="5"/>
  <c r="N1914" i="5"/>
  <c r="O1914" i="5" s="1"/>
  <c r="L1926" i="5"/>
  <c r="N1926" i="5"/>
  <c r="O1926" i="5" s="1"/>
  <c r="L1871" i="5"/>
  <c r="N1871" i="5"/>
  <c r="O1871" i="5" s="1"/>
  <c r="L1799" i="5"/>
  <c r="N1799" i="5"/>
  <c r="O1799" i="5" s="1"/>
  <c r="L1727" i="5"/>
  <c r="N1727" i="5"/>
  <c r="O1727" i="5" s="1"/>
  <c r="L1655" i="5"/>
  <c r="N1655" i="5"/>
  <c r="O1655" i="5" s="1"/>
  <c r="L1583" i="5"/>
  <c r="N1583" i="5"/>
  <c r="O1583" i="5" s="1"/>
  <c r="L1511" i="5"/>
  <c r="N1511" i="5"/>
  <c r="O1511" i="5" s="1"/>
  <c r="N1439" i="5"/>
  <c r="O1439" i="5" s="1"/>
  <c r="L1439" i="5"/>
  <c r="L1367" i="5"/>
  <c r="N1367" i="5"/>
  <c r="O1367" i="5" s="1"/>
  <c r="L1295" i="5"/>
  <c r="N1295" i="5"/>
  <c r="O1295" i="5" s="1"/>
  <c r="L1223" i="5"/>
  <c r="N1223" i="5"/>
  <c r="O1223" i="5" s="1"/>
  <c r="L1151" i="5"/>
  <c r="N1151" i="5"/>
  <c r="O1151" i="5" s="1"/>
  <c r="L1007" i="5"/>
  <c r="N1007" i="5"/>
  <c r="O1007" i="5" s="1"/>
  <c r="L935" i="5"/>
  <c r="N935" i="5"/>
  <c r="O935" i="5" s="1"/>
  <c r="L863" i="5"/>
  <c r="N863" i="5"/>
  <c r="O863" i="5" s="1"/>
  <c r="N791" i="5"/>
  <c r="O791" i="5" s="1"/>
  <c r="L791" i="5"/>
  <c r="L719" i="5"/>
  <c r="N719" i="5"/>
  <c r="O719" i="5" s="1"/>
  <c r="V3" i="8" s="1"/>
  <c r="N647" i="5"/>
  <c r="O647" i="5" s="1"/>
  <c r="L647" i="5"/>
  <c r="N575" i="5"/>
  <c r="O575" i="5" s="1"/>
  <c r="L575" i="5"/>
  <c r="N503" i="5"/>
  <c r="O503" i="5" s="1"/>
  <c r="L503" i="5"/>
  <c r="N431" i="5"/>
  <c r="O431" i="5" s="1"/>
  <c r="L431" i="5"/>
  <c r="N359" i="5"/>
  <c r="O359" i="5" s="1"/>
  <c r="L359" i="5"/>
  <c r="N287" i="5"/>
  <c r="O287" i="5" s="1"/>
  <c r="L287" i="5"/>
  <c r="N178" i="5"/>
  <c r="O178" i="5" s="1"/>
  <c r="L178" i="5"/>
  <c r="N11" i="5"/>
  <c r="O11" i="5" s="1"/>
  <c r="L11" i="5"/>
  <c r="L436" i="5"/>
  <c r="N108" i="5"/>
  <c r="O108" i="5" s="1"/>
  <c r="L108" i="5"/>
  <c r="N264" i="5"/>
  <c r="O264" i="5" s="1"/>
  <c r="L264" i="5"/>
  <c r="N396" i="5"/>
  <c r="O396" i="5" s="1"/>
  <c r="L396" i="5"/>
  <c r="N504" i="5"/>
  <c r="O504" i="5" s="1"/>
  <c r="L504" i="5"/>
  <c r="N624" i="5"/>
  <c r="O624" i="5" s="1"/>
  <c r="L624" i="5"/>
  <c r="N732" i="5"/>
  <c r="O732" i="5" s="1"/>
  <c r="L732" i="5"/>
  <c r="L864" i="5"/>
  <c r="N864" i="5"/>
  <c r="O864" i="5" s="1"/>
  <c r="L1008" i="5"/>
  <c r="N1008" i="5"/>
  <c r="O1008" i="5" s="1"/>
  <c r="L1140" i="5"/>
  <c r="N1140" i="5"/>
  <c r="O1140" i="5" s="1"/>
  <c r="L1272" i="5"/>
  <c r="N1272" i="5"/>
  <c r="O1272" i="5" s="1"/>
  <c r="L1380" i="5"/>
  <c r="N1380" i="5"/>
  <c r="O1380" i="5" s="1"/>
  <c r="L1500" i="5"/>
  <c r="N1500" i="5"/>
  <c r="O1500" i="5" s="1"/>
  <c r="L1596" i="5"/>
  <c r="N1596" i="5"/>
  <c r="O1596" i="5" s="1"/>
  <c r="L1716" i="5"/>
  <c r="N1716" i="5"/>
  <c r="O1716" i="5" s="1"/>
  <c r="L1812" i="5"/>
  <c r="N1812" i="5"/>
  <c r="O1812" i="5" s="1"/>
  <c r="N611" i="5"/>
  <c r="O611" i="5" s="1"/>
  <c r="L611" i="5"/>
  <c r="N318" i="5"/>
  <c r="O318" i="5" s="1"/>
  <c r="L318" i="5"/>
  <c r="N342" i="5"/>
  <c r="O342" i="5" s="1"/>
  <c r="L342" i="5"/>
  <c r="N366" i="5"/>
  <c r="O366" i="5" s="1"/>
  <c r="L366" i="5"/>
  <c r="N414" i="5"/>
  <c r="O414" i="5" s="1"/>
  <c r="L414" i="5"/>
  <c r="N31" i="5"/>
  <c r="O31" i="5" s="1"/>
  <c r="L31" i="5"/>
  <c r="N43" i="5"/>
  <c r="O43" i="5" s="1"/>
  <c r="F3" i="8" s="1"/>
  <c r="L43" i="5"/>
  <c r="N55" i="5"/>
  <c r="O55" i="5" s="1"/>
  <c r="L55" i="5"/>
  <c r="N79" i="5"/>
  <c r="O79" i="5" s="1"/>
  <c r="L79" i="5"/>
  <c r="N91" i="5"/>
  <c r="O91" i="5" s="1"/>
  <c r="L91" i="5"/>
  <c r="N103" i="5"/>
  <c r="O103" i="5" s="1"/>
  <c r="L103" i="5"/>
  <c r="N115" i="5"/>
  <c r="O115" i="5" s="1"/>
  <c r="L115" i="5"/>
  <c r="N139" i="5"/>
  <c r="O139" i="5" s="1"/>
  <c r="N3" i="8" s="1"/>
  <c r="L139" i="5"/>
  <c r="N151" i="5"/>
  <c r="O151" i="5" s="1"/>
  <c r="L151" i="5"/>
  <c r="N163" i="5"/>
  <c r="O163" i="5" s="1"/>
  <c r="L163" i="5"/>
  <c r="N175" i="5"/>
  <c r="O175" i="5" s="1"/>
  <c r="L175" i="5"/>
  <c r="N187" i="5"/>
  <c r="O187" i="5" s="1"/>
  <c r="L187" i="5"/>
  <c r="N211" i="5"/>
  <c r="O211" i="5" s="1"/>
  <c r="L211" i="5"/>
  <c r="N223" i="5"/>
  <c r="O223" i="5" s="1"/>
  <c r="U3" i="8" s="1"/>
  <c r="L223" i="5"/>
  <c r="N235" i="5"/>
  <c r="O235" i="5" s="1"/>
  <c r="L235" i="5"/>
  <c r="N247" i="5"/>
  <c r="O247" i="5" s="1"/>
  <c r="L247" i="5"/>
  <c r="N259" i="5"/>
  <c r="O259" i="5" s="1"/>
  <c r="L259" i="5"/>
  <c r="N271" i="5"/>
  <c r="O271" i="5" s="1"/>
  <c r="L271" i="5"/>
  <c r="N283" i="5"/>
  <c r="O283" i="5" s="1"/>
  <c r="L283" i="5"/>
  <c r="N295" i="5"/>
  <c r="O295" i="5" s="1"/>
  <c r="L295" i="5"/>
  <c r="N307" i="5"/>
  <c r="O307" i="5" s="1"/>
  <c r="L307" i="5"/>
  <c r="N319" i="5"/>
  <c r="O319" i="5" s="1"/>
  <c r="L319" i="5"/>
  <c r="N331" i="5"/>
  <c r="O331" i="5" s="1"/>
  <c r="L331" i="5"/>
  <c r="N343" i="5"/>
  <c r="O343" i="5" s="1"/>
  <c r="L343" i="5"/>
  <c r="N355" i="5"/>
  <c r="O355" i="5" s="1"/>
  <c r="L355" i="5"/>
  <c r="N367" i="5"/>
  <c r="O367" i="5" s="1"/>
  <c r="L367" i="5"/>
  <c r="N379" i="5"/>
  <c r="O379" i="5" s="1"/>
  <c r="L379" i="5"/>
  <c r="N391" i="5"/>
  <c r="O391" i="5" s="1"/>
  <c r="L391" i="5"/>
  <c r="N403" i="5"/>
  <c r="O403" i="5" s="1"/>
  <c r="L403" i="5"/>
  <c r="N415" i="5"/>
  <c r="O415" i="5" s="1"/>
  <c r="L415" i="5"/>
  <c r="N427" i="5"/>
  <c r="O427" i="5" s="1"/>
  <c r="L427" i="5"/>
  <c r="N439" i="5"/>
  <c r="O439" i="5" s="1"/>
  <c r="L439" i="5"/>
  <c r="N451" i="5"/>
  <c r="O451" i="5" s="1"/>
  <c r="L451" i="5"/>
  <c r="N463" i="5"/>
  <c r="O463" i="5" s="1"/>
  <c r="L463" i="5"/>
  <c r="N475" i="5"/>
  <c r="O475" i="5" s="1"/>
  <c r="L475" i="5"/>
  <c r="N487" i="5"/>
  <c r="O487" i="5" s="1"/>
  <c r="L487" i="5"/>
  <c r="N499" i="5"/>
  <c r="O499" i="5" s="1"/>
  <c r="L499" i="5"/>
  <c r="N511" i="5"/>
  <c r="O511" i="5" s="1"/>
  <c r="L511" i="5"/>
  <c r="N523" i="5"/>
  <c r="O523" i="5" s="1"/>
  <c r="L523" i="5"/>
  <c r="N535" i="5"/>
  <c r="O535" i="5" s="1"/>
  <c r="L535" i="5"/>
  <c r="N547" i="5"/>
  <c r="O547" i="5" s="1"/>
  <c r="L547" i="5"/>
  <c r="N559" i="5"/>
  <c r="O559" i="5" s="1"/>
  <c r="L559" i="5"/>
  <c r="N571" i="5"/>
  <c r="O571" i="5" s="1"/>
  <c r="L571" i="5"/>
  <c r="N583" i="5"/>
  <c r="O583" i="5" s="1"/>
  <c r="L583" i="5"/>
  <c r="N595" i="5"/>
  <c r="O595" i="5" s="1"/>
  <c r="L595" i="5"/>
  <c r="N607" i="5"/>
  <c r="O607" i="5" s="1"/>
  <c r="L607" i="5"/>
  <c r="N619" i="5"/>
  <c r="O619" i="5" s="1"/>
  <c r="L619" i="5"/>
  <c r="N631" i="5"/>
  <c r="O631" i="5" s="1"/>
  <c r="L631" i="5"/>
  <c r="N643" i="5"/>
  <c r="O643" i="5" s="1"/>
  <c r="L643" i="5"/>
  <c r="N655" i="5"/>
  <c r="O655" i="5" s="1"/>
  <c r="L655" i="5"/>
  <c r="N667" i="5"/>
  <c r="O667" i="5" s="1"/>
  <c r="L667" i="5"/>
  <c r="N679" i="5"/>
  <c r="O679" i="5" s="1"/>
  <c r="L679" i="5"/>
  <c r="N691" i="5"/>
  <c r="O691" i="5" s="1"/>
  <c r="L691" i="5"/>
  <c r="N703" i="5"/>
  <c r="O703" i="5" s="1"/>
  <c r="L703" i="5"/>
  <c r="N715" i="5"/>
  <c r="O715" i="5" s="1"/>
  <c r="L715" i="5"/>
  <c r="N727" i="5"/>
  <c r="O727" i="5" s="1"/>
  <c r="L727" i="5"/>
  <c r="N739" i="5"/>
  <c r="O739" i="5" s="1"/>
  <c r="L739" i="5"/>
  <c r="N751" i="5"/>
  <c r="O751" i="5" s="1"/>
  <c r="L751" i="5"/>
  <c r="N763" i="5"/>
  <c r="O763" i="5" s="1"/>
  <c r="L763" i="5"/>
  <c r="N775" i="5"/>
  <c r="O775" i="5" s="1"/>
  <c r="L775" i="5"/>
  <c r="N787" i="5"/>
  <c r="O787" i="5" s="1"/>
  <c r="L787" i="5"/>
  <c r="L799" i="5"/>
  <c r="N799" i="5"/>
  <c r="O799" i="5" s="1"/>
  <c r="N811" i="5"/>
  <c r="O811" i="5" s="1"/>
  <c r="L811" i="5"/>
  <c r="N823" i="5"/>
  <c r="O823" i="5" s="1"/>
  <c r="L823" i="5"/>
  <c r="N835" i="5"/>
  <c r="O835" i="5" s="1"/>
  <c r="L835" i="5"/>
  <c r="N847" i="5"/>
  <c r="O847" i="5" s="1"/>
  <c r="L847" i="5"/>
  <c r="N859" i="5"/>
  <c r="O859" i="5" s="1"/>
  <c r="L859" i="5"/>
  <c r="N871" i="5"/>
  <c r="O871" i="5" s="1"/>
  <c r="L871" i="5"/>
  <c r="N883" i="5"/>
  <c r="O883" i="5" s="1"/>
  <c r="L883" i="5"/>
  <c r="N895" i="5"/>
  <c r="O895" i="5" s="1"/>
  <c r="L895" i="5"/>
  <c r="N907" i="5"/>
  <c r="O907" i="5" s="1"/>
  <c r="L907" i="5"/>
  <c r="N919" i="5"/>
  <c r="O919" i="5" s="1"/>
  <c r="L919" i="5"/>
  <c r="N931" i="5"/>
  <c r="O931" i="5" s="1"/>
  <c r="L931" i="5"/>
  <c r="N943" i="5"/>
  <c r="O943" i="5" s="1"/>
  <c r="L943" i="5"/>
  <c r="N955" i="5"/>
  <c r="O955" i="5" s="1"/>
  <c r="L955" i="5"/>
  <c r="N967" i="5"/>
  <c r="O967" i="5" s="1"/>
  <c r="L967" i="5"/>
  <c r="N979" i="5"/>
  <c r="O979" i="5" s="1"/>
  <c r="L979" i="5"/>
  <c r="N991" i="5"/>
  <c r="O991" i="5" s="1"/>
  <c r="L991" i="5"/>
  <c r="N1003" i="5"/>
  <c r="O1003" i="5" s="1"/>
  <c r="L1003" i="5"/>
  <c r="N1015" i="5"/>
  <c r="O1015" i="5" s="1"/>
  <c r="L1015" i="5"/>
  <c r="N1027" i="5"/>
  <c r="O1027" i="5" s="1"/>
  <c r="L1027" i="5"/>
  <c r="N1039" i="5"/>
  <c r="O1039" i="5" s="1"/>
  <c r="L1039" i="5"/>
  <c r="N1051" i="5"/>
  <c r="O1051" i="5" s="1"/>
  <c r="L1051" i="5"/>
  <c r="N1063" i="5"/>
  <c r="O1063" i="5" s="1"/>
  <c r="L1063" i="5"/>
  <c r="N1075" i="5"/>
  <c r="O1075" i="5" s="1"/>
  <c r="L1075" i="5"/>
  <c r="N1087" i="5"/>
  <c r="O1087" i="5" s="1"/>
  <c r="L1087" i="5"/>
  <c r="N1099" i="5"/>
  <c r="O1099" i="5" s="1"/>
  <c r="L1099" i="5"/>
  <c r="N1111" i="5"/>
  <c r="O1111" i="5" s="1"/>
  <c r="L1111" i="5"/>
  <c r="N1123" i="5"/>
  <c r="O1123" i="5" s="1"/>
  <c r="L1123" i="5"/>
  <c r="N1135" i="5"/>
  <c r="O1135" i="5" s="1"/>
  <c r="L1135" i="5"/>
  <c r="N1147" i="5"/>
  <c r="O1147" i="5" s="1"/>
  <c r="L1147" i="5"/>
  <c r="N1159" i="5"/>
  <c r="O1159" i="5" s="1"/>
  <c r="L1159" i="5"/>
  <c r="N1171" i="5"/>
  <c r="O1171" i="5" s="1"/>
  <c r="L1171" i="5"/>
  <c r="N1183" i="5"/>
  <c r="O1183" i="5" s="1"/>
  <c r="L1183" i="5"/>
  <c r="N1195" i="5"/>
  <c r="O1195" i="5" s="1"/>
  <c r="L1195" i="5"/>
  <c r="N1207" i="5"/>
  <c r="O1207" i="5" s="1"/>
  <c r="L1207" i="5"/>
  <c r="N1219" i="5"/>
  <c r="O1219" i="5" s="1"/>
  <c r="L1219" i="5"/>
  <c r="N1231" i="5"/>
  <c r="O1231" i="5" s="1"/>
  <c r="L1231" i="5"/>
  <c r="N1243" i="5"/>
  <c r="O1243" i="5" s="1"/>
  <c r="L1243" i="5"/>
  <c r="N1255" i="5"/>
  <c r="O1255" i="5" s="1"/>
  <c r="L1255" i="5"/>
  <c r="N1267" i="5"/>
  <c r="O1267" i="5" s="1"/>
  <c r="L1267" i="5"/>
  <c r="N1279" i="5"/>
  <c r="O1279" i="5" s="1"/>
  <c r="L1279" i="5"/>
  <c r="N1291" i="5"/>
  <c r="O1291" i="5" s="1"/>
  <c r="L1291" i="5"/>
  <c r="N1303" i="5"/>
  <c r="O1303" i="5" s="1"/>
  <c r="L1303" i="5"/>
  <c r="N1315" i="5"/>
  <c r="O1315" i="5" s="1"/>
  <c r="L1315" i="5"/>
  <c r="N1327" i="5"/>
  <c r="O1327" i="5" s="1"/>
  <c r="L1327" i="5"/>
  <c r="N1339" i="5"/>
  <c r="O1339" i="5" s="1"/>
  <c r="L1339" i="5"/>
  <c r="N1351" i="5"/>
  <c r="O1351" i="5" s="1"/>
  <c r="L1351" i="5"/>
  <c r="N1363" i="5"/>
  <c r="O1363" i="5" s="1"/>
  <c r="L1363" i="5"/>
  <c r="N1375" i="5"/>
  <c r="O1375" i="5" s="1"/>
  <c r="L1375" i="5"/>
  <c r="N1387" i="5"/>
  <c r="O1387" i="5" s="1"/>
  <c r="L1387" i="5"/>
  <c r="N1399" i="5"/>
  <c r="O1399" i="5" s="1"/>
  <c r="L1399" i="5"/>
  <c r="L1411" i="5"/>
  <c r="N1411" i="5"/>
  <c r="O1411" i="5" s="1"/>
  <c r="N1423" i="5"/>
  <c r="O1423" i="5" s="1"/>
  <c r="L1423" i="5"/>
  <c r="L1435" i="5"/>
  <c r="N1435" i="5"/>
  <c r="O1435" i="5" s="1"/>
  <c r="N1447" i="5"/>
  <c r="O1447" i="5" s="1"/>
  <c r="L1447" i="5"/>
  <c r="L1459" i="5"/>
  <c r="N1459" i="5"/>
  <c r="O1459" i="5" s="1"/>
  <c r="N1471" i="5"/>
  <c r="O1471" i="5" s="1"/>
  <c r="L1471" i="5"/>
  <c r="L1483" i="5"/>
  <c r="N1483" i="5"/>
  <c r="O1483" i="5" s="1"/>
  <c r="N1495" i="5"/>
  <c r="O1495" i="5" s="1"/>
  <c r="L1495" i="5"/>
  <c r="L1507" i="5"/>
  <c r="N1507" i="5"/>
  <c r="O1507" i="5" s="1"/>
  <c r="L1519" i="5"/>
  <c r="N1519" i="5"/>
  <c r="O1519" i="5" s="1"/>
  <c r="N1531" i="5"/>
  <c r="O1531" i="5" s="1"/>
  <c r="L1531" i="5"/>
  <c r="L1543" i="5"/>
  <c r="N1543" i="5"/>
  <c r="O1543" i="5" s="1"/>
  <c r="N1555" i="5"/>
  <c r="O1555" i="5" s="1"/>
  <c r="L1555" i="5"/>
  <c r="L1567" i="5"/>
  <c r="N1567" i="5"/>
  <c r="O1567" i="5" s="1"/>
  <c r="N1579" i="5"/>
  <c r="O1579" i="5" s="1"/>
  <c r="L1579" i="5"/>
  <c r="N1591" i="5"/>
  <c r="O1591" i="5" s="1"/>
  <c r="L1591" i="5"/>
  <c r="L1603" i="5"/>
  <c r="N1603" i="5"/>
  <c r="O1603" i="5" s="1"/>
  <c r="N1615" i="5"/>
  <c r="O1615" i="5" s="1"/>
  <c r="L1615" i="5"/>
  <c r="L1627" i="5"/>
  <c r="N1627" i="5"/>
  <c r="O1627" i="5" s="1"/>
  <c r="N1639" i="5"/>
  <c r="O1639" i="5" s="1"/>
  <c r="L1639" i="5"/>
  <c r="N1651" i="5"/>
  <c r="O1651" i="5" s="1"/>
  <c r="L1651" i="5"/>
  <c r="N1663" i="5"/>
  <c r="O1663" i="5" s="1"/>
  <c r="L1663" i="5"/>
  <c r="N1675" i="5"/>
  <c r="O1675" i="5" s="1"/>
  <c r="L1675" i="5"/>
  <c r="N1687" i="5"/>
  <c r="O1687" i="5" s="1"/>
  <c r="L1687" i="5"/>
  <c r="N1699" i="5"/>
  <c r="O1699" i="5" s="1"/>
  <c r="L1699" i="5"/>
  <c r="N1711" i="5"/>
  <c r="O1711" i="5" s="1"/>
  <c r="L1711" i="5"/>
  <c r="N1723" i="5"/>
  <c r="O1723" i="5" s="1"/>
  <c r="L1723" i="5"/>
  <c r="N1735" i="5"/>
  <c r="O1735" i="5" s="1"/>
  <c r="L1735" i="5"/>
  <c r="N1747" i="5"/>
  <c r="O1747" i="5" s="1"/>
  <c r="L1747" i="5"/>
  <c r="N1759" i="5"/>
  <c r="O1759" i="5" s="1"/>
  <c r="L1759" i="5"/>
  <c r="N1771" i="5"/>
  <c r="O1771" i="5" s="1"/>
  <c r="L1771" i="5"/>
  <c r="N1783" i="5"/>
  <c r="O1783" i="5" s="1"/>
  <c r="L1783" i="5"/>
  <c r="N1795" i="5"/>
  <c r="O1795" i="5" s="1"/>
  <c r="L1795" i="5"/>
  <c r="N1807" i="5"/>
  <c r="O1807" i="5" s="1"/>
  <c r="L1807" i="5"/>
  <c r="N1819" i="5"/>
  <c r="O1819" i="5" s="1"/>
  <c r="L1819" i="5"/>
  <c r="N1831" i="5"/>
  <c r="O1831" i="5" s="1"/>
  <c r="L1831" i="5"/>
  <c r="N1843" i="5"/>
  <c r="O1843" i="5" s="1"/>
  <c r="L1843" i="5"/>
  <c r="N1855" i="5"/>
  <c r="O1855" i="5" s="1"/>
  <c r="L1855" i="5"/>
  <c r="N1867" i="5"/>
  <c r="O1867" i="5" s="1"/>
  <c r="L1867" i="5"/>
  <c r="N1879" i="5"/>
  <c r="O1879" i="5" s="1"/>
  <c r="L1879" i="5"/>
  <c r="N1891" i="5"/>
  <c r="O1891" i="5" s="1"/>
  <c r="L1891" i="5"/>
  <c r="N1903" i="5"/>
  <c r="O1903" i="5" s="1"/>
  <c r="L1903" i="5"/>
  <c r="N1915" i="5"/>
  <c r="O1915" i="5" s="1"/>
  <c r="L1915" i="5"/>
  <c r="N1927" i="5"/>
  <c r="O1927" i="5" s="1"/>
  <c r="L1927" i="5"/>
  <c r="L1870" i="5"/>
  <c r="N1870" i="5"/>
  <c r="O1870" i="5" s="1"/>
  <c r="L1798" i="5"/>
  <c r="N1798" i="5"/>
  <c r="O1798" i="5" s="1"/>
  <c r="L1726" i="5"/>
  <c r="N1726" i="5"/>
  <c r="O1726" i="5" s="1"/>
  <c r="L1654" i="5"/>
  <c r="N1654" i="5"/>
  <c r="O1654" i="5" s="1"/>
  <c r="L1582" i="5"/>
  <c r="N1582" i="5"/>
  <c r="O1582" i="5" s="1"/>
  <c r="N1510" i="5"/>
  <c r="O1510" i="5" s="1"/>
  <c r="L1510" i="5"/>
  <c r="L1438" i="5"/>
  <c r="N1438" i="5"/>
  <c r="O1438" i="5" s="1"/>
  <c r="L1366" i="5"/>
  <c r="N1366" i="5"/>
  <c r="O1366" i="5" s="1"/>
  <c r="N1294" i="5"/>
  <c r="O1294" i="5" s="1"/>
  <c r="L1294" i="5"/>
  <c r="L1222" i="5"/>
  <c r="N1222" i="5"/>
  <c r="O1222" i="5" s="1"/>
  <c r="N1150" i="5"/>
  <c r="O1150" i="5" s="1"/>
  <c r="L1150" i="5"/>
  <c r="L1078" i="5"/>
  <c r="N1078" i="5"/>
  <c r="O1078" i="5" s="1"/>
  <c r="N1006" i="5"/>
  <c r="O1006" i="5" s="1"/>
  <c r="L1006" i="5"/>
  <c r="L934" i="5"/>
  <c r="N934" i="5"/>
  <c r="O934" i="5" s="1"/>
  <c r="N862" i="5"/>
  <c r="O862" i="5" s="1"/>
  <c r="L862" i="5"/>
  <c r="N790" i="5"/>
  <c r="O790" i="5" s="1"/>
  <c r="L790" i="5"/>
  <c r="L718" i="5"/>
  <c r="N718" i="5"/>
  <c r="O718" i="5" s="1"/>
  <c r="N646" i="5"/>
  <c r="O646" i="5" s="1"/>
  <c r="L646" i="5"/>
  <c r="N574" i="5"/>
  <c r="O574" i="5" s="1"/>
  <c r="L574" i="5"/>
  <c r="N502" i="5"/>
  <c r="O502" i="5" s="1"/>
  <c r="L502" i="5"/>
  <c r="N430" i="5"/>
  <c r="O430" i="5" s="1"/>
  <c r="L430" i="5"/>
  <c r="N358" i="5"/>
  <c r="O358" i="5" s="1"/>
  <c r="L358" i="5"/>
  <c r="N286" i="5"/>
  <c r="O286" i="5" s="1"/>
  <c r="L286" i="5"/>
  <c r="N10" i="5"/>
  <c r="O10" i="5" s="1"/>
  <c r="L10" i="5"/>
  <c r="N84" i="5"/>
  <c r="O84" i="5" s="1"/>
  <c r="L84" i="5"/>
  <c r="N228" i="5"/>
  <c r="O228" i="5" s="1"/>
  <c r="L228" i="5"/>
  <c r="N360" i="5"/>
  <c r="O360" i="5" s="1"/>
  <c r="L360" i="5"/>
  <c r="N528" i="5"/>
  <c r="O528" i="5" s="1"/>
  <c r="L528" i="5"/>
  <c r="N660" i="5"/>
  <c r="O660" i="5" s="1"/>
  <c r="L660" i="5"/>
  <c r="L816" i="5"/>
  <c r="N816" i="5"/>
  <c r="O816" i="5" s="1"/>
  <c r="L948" i="5"/>
  <c r="N948" i="5"/>
  <c r="O948" i="5" s="1"/>
  <c r="L1080" i="5"/>
  <c r="N1080" i="5"/>
  <c r="O1080" i="5" s="1"/>
  <c r="L1224" i="5"/>
  <c r="N1224" i="5"/>
  <c r="O1224" i="5" s="1"/>
  <c r="L1404" i="5"/>
  <c r="N1404" i="5"/>
  <c r="O1404" i="5" s="1"/>
  <c r="N1608" i="5"/>
  <c r="O1608" i="5" s="1"/>
  <c r="L1608" i="5"/>
  <c r="L1740" i="5"/>
  <c r="N1740" i="5"/>
  <c r="O1740" i="5" s="1"/>
  <c r="L1836" i="5"/>
  <c r="N1836" i="5"/>
  <c r="O1836" i="5" s="1"/>
  <c r="L1691" i="5"/>
  <c r="N1691" i="5"/>
  <c r="O1691" i="5" s="1"/>
  <c r="N1043" i="5"/>
  <c r="O1043" i="5" s="1"/>
  <c r="L1043" i="5"/>
  <c r="N18" i="5"/>
  <c r="O18" i="5" s="1"/>
  <c r="L18" i="5"/>
  <c r="N90" i="5"/>
  <c r="O90" i="5" s="1"/>
  <c r="L90" i="5"/>
  <c r="N150" i="5"/>
  <c r="O150" i="5" s="1"/>
  <c r="L150" i="5"/>
  <c r="N222" i="5"/>
  <c r="O222" i="5" s="1"/>
  <c r="L222" i="5"/>
  <c r="N32" i="5"/>
  <c r="O32" i="5" s="1"/>
  <c r="E3" i="8" s="1"/>
  <c r="L32" i="5"/>
  <c r="N80" i="5"/>
  <c r="O80" i="5" s="1"/>
  <c r="L80" i="5"/>
  <c r="N128" i="5"/>
  <c r="O128" i="5" s="1"/>
  <c r="L128" i="5"/>
  <c r="N176" i="5"/>
  <c r="O176" i="5" s="1"/>
  <c r="L176" i="5"/>
  <c r="N224" i="5"/>
  <c r="O224" i="5" s="1"/>
  <c r="L224" i="5"/>
  <c r="N272" i="5"/>
  <c r="O272" i="5" s="1"/>
  <c r="L272" i="5"/>
  <c r="N320" i="5"/>
  <c r="O320" i="5" s="1"/>
  <c r="I3" i="8" s="1"/>
  <c r="L320" i="5"/>
  <c r="N368" i="5"/>
  <c r="O368" i="5" s="1"/>
  <c r="L368" i="5"/>
  <c r="N428" i="5"/>
  <c r="O428" i="5" s="1"/>
  <c r="L428" i="5"/>
  <c r="N476" i="5"/>
  <c r="O476" i="5" s="1"/>
  <c r="L476" i="5"/>
  <c r="N536" i="5"/>
  <c r="O536" i="5" s="1"/>
  <c r="L536" i="5"/>
  <c r="N584" i="5"/>
  <c r="O584" i="5" s="1"/>
  <c r="L584" i="5"/>
  <c r="N632" i="5"/>
  <c r="O632" i="5" s="1"/>
  <c r="L632" i="5"/>
  <c r="N680" i="5"/>
  <c r="O680" i="5" s="1"/>
  <c r="L680" i="5"/>
  <c r="N716" i="5"/>
  <c r="O716" i="5" s="1"/>
  <c r="L716" i="5"/>
  <c r="N740" i="5"/>
  <c r="O740" i="5" s="1"/>
  <c r="L740" i="5"/>
  <c r="N752" i="5"/>
  <c r="O752" i="5" s="1"/>
  <c r="L752" i="5"/>
  <c r="N800" i="5"/>
  <c r="O800" i="5" s="1"/>
  <c r="L800" i="5"/>
  <c r="N812" i="5"/>
  <c r="O812" i="5" s="1"/>
  <c r="L812" i="5"/>
  <c r="N824" i="5"/>
  <c r="O824" i="5" s="1"/>
  <c r="L824" i="5"/>
  <c r="N836" i="5"/>
  <c r="O836" i="5" s="1"/>
  <c r="L836" i="5"/>
  <c r="N848" i="5"/>
  <c r="O848" i="5" s="1"/>
  <c r="L848" i="5"/>
  <c r="N860" i="5"/>
  <c r="O860" i="5" s="1"/>
  <c r="L860" i="5"/>
  <c r="N872" i="5"/>
  <c r="O872" i="5" s="1"/>
  <c r="L872" i="5"/>
  <c r="N884" i="5"/>
  <c r="O884" i="5" s="1"/>
  <c r="L884" i="5"/>
  <c r="N896" i="5"/>
  <c r="O896" i="5" s="1"/>
  <c r="L896" i="5"/>
  <c r="N908" i="5"/>
  <c r="O908" i="5" s="1"/>
  <c r="L908" i="5"/>
  <c r="N920" i="5"/>
  <c r="O920" i="5" s="1"/>
  <c r="L920" i="5"/>
  <c r="N932" i="5"/>
  <c r="O932" i="5" s="1"/>
  <c r="L932" i="5"/>
  <c r="N944" i="5"/>
  <c r="O944" i="5" s="1"/>
  <c r="L944" i="5"/>
  <c r="N956" i="5"/>
  <c r="O956" i="5" s="1"/>
  <c r="L956" i="5"/>
  <c r="N968" i="5"/>
  <c r="O968" i="5" s="1"/>
  <c r="L968" i="5"/>
  <c r="N980" i="5"/>
  <c r="O980" i="5" s="1"/>
  <c r="L980" i="5"/>
  <c r="N992" i="5"/>
  <c r="O992" i="5" s="1"/>
  <c r="L992" i="5"/>
  <c r="N1004" i="5"/>
  <c r="O1004" i="5" s="1"/>
  <c r="L1004" i="5"/>
  <c r="N1016" i="5"/>
  <c r="O1016" i="5" s="1"/>
  <c r="L1016" i="5"/>
  <c r="N1028" i="5"/>
  <c r="O1028" i="5" s="1"/>
  <c r="L1028" i="5"/>
  <c r="N1040" i="5"/>
  <c r="O1040" i="5" s="1"/>
  <c r="L1040" i="5"/>
  <c r="N1052" i="5"/>
  <c r="O1052" i="5" s="1"/>
  <c r="L1052" i="5"/>
  <c r="N1064" i="5"/>
  <c r="O1064" i="5" s="1"/>
  <c r="L1064" i="5"/>
  <c r="N1076" i="5"/>
  <c r="O1076" i="5" s="1"/>
  <c r="L1076" i="5"/>
  <c r="N1088" i="5"/>
  <c r="O1088" i="5" s="1"/>
  <c r="L1088" i="5"/>
  <c r="N1100" i="5"/>
  <c r="O1100" i="5" s="1"/>
  <c r="L1100" i="5"/>
  <c r="N1112" i="5"/>
  <c r="O1112" i="5" s="1"/>
  <c r="L1112" i="5"/>
  <c r="N1124" i="5"/>
  <c r="O1124" i="5" s="1"/>
  <c r="L1124" i="5"/>
  <c r="N1136" i="5"/>
  <c r="O1136" i="5" s="1"/>
  <c r="L1136" i="5"/>
  <c r="N1148" i="5"/>
  <c r="O1148" i="5" s="1"/>
  <c r="L1148" i="5"/>
  <c r="N1160" i="5"/>
  <c r="O1160" i="5" s="1"/>
  <c r="L1160" i="5"/>
  <c r="N1172" i="5"/>
  <c r="O1172" i="5" s="1"/>
  <c r="L1172" i="5"/>
  <c r="N1184" i="5"/>
  <c r="O1184" i="5" s="1"/>
  <c r="L1184" i="5"/>
  <c r="N1196" i="5"/>
  <c r="O1196" i="5" s="1"/>
  <c r="L1196" i="5"/>
  <c r="N1208" i="5"/>
  <c r="O1208" i="5" s="1"/>
  <c r="L1208" i="5"/>
  <c r="N1220" i="5"/>
  <c r="O1220" i="5" s="1"/>
  <c r="L1220" i="5"/>
  <c r="N1232" i="5"/>
  <c r="O1232" i="5" s="1"/>
  <c r="L1232" i="5"/>
  <c r="N1244" i="5"/>
  <c r="O1244" i="5" s="1"/>
  <c r="L1244" i="5"/>
  <c r="N1256" i="5"/>
  <c r="O1256" i="5" s="1"/>
  <c r="L1256" i="5"/>
  <c r="N1268" i="5"/>
  <c r="O1268" i="5" s="1"/>
  <c r="L1268" i="5"/>
  <c r="N1280" i="5"/>
  <c r="O1280" i="5" s="1"/>
  <c r="L1280" i="5"/>
  <c r="N1292" i="5"/>
  <c r="O1292" i="5" s="1"/>
  <c r="L1292" i="5"/>
  <c r="N1304" i="5"/>
  <c r="O1304" i="5" s="1"/>
  <c r="L1304" i="5"/>
  <c r="N1316" i="5"/>
  <c r="O1316" i="5" s="1"/>
  <c r="L1316" i="5"/>
  <c r="N1328" i="5"/>
  <c r="O1328" i="5" s="1"/>
  <c r="L1328" i="5"/>
  <c r="N1340" i="5"/>
  <c r="O1340" i="5" s="1"/>
  <c r="L1340" i="5"/>
  <c r="N1352" i="5"/>
  <c r="O1352" i="5" s="1"/>
  <c r="L1352" i="5"/>
  <c r="N1364" i="5"/>
  <c r="O1364" i="5" s="1"/>
  <c r="L1364" i="5"/>
  <c r="N1376" i="5"/>
  <c r="O1376" i="5" s="1"/>
  <c r="L1376" i="5"/>
  <c r="N1388" i="5"/>
  <c r="O1388" i="5" s="1"/>
  <c r="L1388" i="5"/>
  <c r="N1400" i="5"/>
  <c r="O1400" i="5" s="1"/>
  <c r="L1400" i="5"/>
  <c r="N1412" i="5"/>
  <c r="O1412" i="5" s="1"/>
  <c r="L1412" i="5"/>
  <c r="N1424" i="5"/>
  <c r="O1424" i="5" s="1"/>
  <c r="L1424" i="5"/>
  <c r="N1436" i="5"/>
  <c r="O1436" i="5" s="1"/>
  <c r="L1436" i="5"/>
  <c r="N1448" i="5"/>
  <c r="O1448" i="5" s="1"/>
  <c r="L1448" i="5"/>
  <c r="N1460" i="5"/>
  <c r="O1460" i="5" s="1"/>
  <c r="L1460" i="5"/>
  <c r="N1472" i="5"/>
  <c r="O1472" i="5" s="1"/>
  <c r="L1472" i="5"/>
  <c r="L1484" i="5"/>
  <c r="N1484" i="5"/>
  <c r="O1484" i="5" s="1"/>
  <c r="L1496" i="5"/>
  <c r="N1496" i="5"/>
  <c r="O1496" i="5" s="1"/>
  <c r="N1508" i="5"/>
  <c r="O1508" i="5" s="1"/>
  <c r="L1508" i="5"/>
  <c r="L1520" i="5"/>
  <c r="N1520" i="5"/>
  <c r="O1520" i="5" s="1"/>
  <c r="N1532" i="5"/>
  <c r="O1532" i="5" s="1"/>
  <c r="L1532" i="5"/>
  <c r="L1544" i="5"/>
  <c r="N1544" i="5"/>
  <c r="O1544" i="5" s="1"/>
  <c r="N1556" i="5"/>
  <c r="O1556" i="5" s="1"/>
  <c r="L1556" i="5"/>
  <c r="L1568" i="5"/>
  <c r="N1568" i="5"/>
  <c r="O1568" i="5" s="1"/>
  <c r="L1580" i="5"/>
  <c r="N1580" i="5"/>
  <c r="O1580" i="5" s="1"/>
  <c r="N1592" i="5"/>
  <c r="O1592" i="5" s="1"/>
  <c r="L1592" i="5"/>
  <c r="L1604" i="5"/>
  <c r="N1604" i="5"/>
  <c r="O1604" i="5" s="1"/>
  <c r="N1616" i="5"/>
  <c r="O1616" i="5" s="1"/>
  <c r="L1616" i="5"/>
  <c r="L1628" i="5"/>
  <c r="N1628" i="5"/>
  <c r="O1628" i="5" s="1"/>
  <c r="L1640" i="5"/>
  <c r="N1640" i="5"/>
  <c r="O1640" i="5" s="1"/>
  <c r="N1652" i="5"/>
  <c r="O1652" i="5" s="1"/>
  <c r="L1652" i="5"/>
  <c r="N1664" i="5"/>
  <c r="O1664" i="5" s="1"/>
  <c r="L1664" i="5"/>
  <c r="N1676" i="5"/>
  <c r="O1676" i="5" s="1"/>
  <c r="L1676" i="5"/>
  <c r="N1688" i="5"/>
  <c r="O1688" i="5" s="1"/>
  <c r="L1688" i="5"/>
  <c r="N1700" i="5"/>
  <c r="O1700" i="5" s="1"/>
  <c r="L1700" i="5"/>
  <c r="N1712" i="5"/>
  <c r="O1712" i="5" s="1"/>
  <c r="L1712" i="5"/>
  <c r="N1724" i="5"/>
  <c r="O1724" i="5" s="1"/>
  <c r="L1724" i="5"/>
  <c r="N1736" i="5"/>
  <c r="O1736" i="5" s="1"/>
  <c r="L1736" i="5"/>
  <c r="N1748" i="5"/>
  <c r="O1748" i="5" s="1"/>
  <c r="L1748" i="5"/>
  <c r="N1760" i="5"/>
  <c r="O1760" i="5" s="1"/>
  <c r="L1760" i="5"/>
  <c r="N1772" i="5"/>
  <c r="O1772" i="5" s="1"/>
  <c r="L1772" i="5"/>
  <c r="N1784" i="5"/>
  <c r="O1784" i="5" s="1"/>
  <c r="L1784" i="5"/>
  <c r="N1796" i="5"/>
  <c r="O1796" i="5" s="1"/>
  <c r="L1796" i="5"/>
  <c r="N1808" i="5"/>
  <c r="O1808" i="5" s="1"/>
  <c r="L1808" i="5"/>
  <c r="N1820" i="5"/>
  <c r="O1820" i="5" s="1"/>
  <c r="L1820" i="5"/>
  <c r="N1832" i="5"/>
  <c r="O1832" i="5" s="1"/>
  <c r="L1832" i="5"/>
  <c r="N1844" i="5"/>
  <c r="O1844" i="5" s="1"/>
  <c r="L1844" i="5"/>
  <c r="N1856" i="5"/>
  <c r="O1856" i="5" s="1"/>
  <c r="L1856" i="5"/>
  <c r="N1868" i="5"/>
  <c r="O1868" i="5" s="1"/>
  <c r="L1868" i="5"/>
  <c r="N1880" i="5"/>
  <c r="O1880" i="5" s="1"/>
  <c r="L1880" i="5"/>
  <c r="N1892" i="5"/>
  <c r="O1892" i="5" s="1"/>
  <c r="L1892" i="5"/>
  <c r="N1904" i="5"/>
  <c r="O1904" i="5" s="1"/>
  <c r="L1904" i="5"/>
  <c r="N1916" i="5"/>
  <c r="O1916" i="5" s="1"/>
  <c r="L1916" i="5"/>
  <c r="N1928" i="5"/>
  <c r="O1928" i="5" s="1"/>
  <c r="L1928" i="5"/>
  <c r="L1859" i="5"/>
  <c r="N1859" i="5"/>
  <c r="O1859" i="5" s="1"/>
  <c r="L1787" i="5"/>
  <c r="N1787" i="5"/>
  <c r="O1787" i="5" s="1"/>
  <c r="L1715" i="5"/>
  <c r="N1715" i="5"/>
  <c r="O1715" i="5" s="1"/>
  <c r="L1643" i="5"/>
  <c r="N1643" i="5"/>
  <c r="O1643" i="5" s="1"/>
  <c r="L1571" i="5"/>
  <c r="N1571" i="5"/>
  <c r="O1571" i="5" s="1"/>
  <c r="L1499" i="5"/>
  <c r="N1499" i="5"/>
  <c r="O1499" i="5" s="1"/>
  <c r="L1427" i="5"/>
  <c r="N1427" i="5"/>
  <c r="O1427" i="5" s="1"/>
  <c r="L1355" i="5"/>
  <c r="N1355" i="5"/>
  <c r="O1355" i="5" s="1"/>
  <c r="N1283" i="5"/>
  <c r="O1283" i="5" s="1"/>
  <c r="L1283" i="5"/>
  <c r="L1211" i="5"/>
  <c r="N1211" i="5"/>
  <c r="O1211" i="5" s="1"/>
  <c r="N1139" i="5"/>
  <c r="O1139" i="5" s="1"/>
  <c r="L1139" i="5"/>
  <c r="L1067" i="5"/>
  <c r="N1067" i="5"/>
  <c r="O1067" i="5" s="1"/>
  <c r="N995" i="5"/>
  <c r="O995" i="5" s="1"/>
  <c r="L995" i="5"/>
  <c r="L923" i="5"/>
  <c r="N923" i="5"/>
  <c r="O923" i="5" s="1"/>
  <c r="N851" i="5"/>
  <c r="O851" i="5" s="1"/>
  <c r="L851" i="5"/>
  <c r="N779" i="5"/>
  <c r="O779" i="5" s="1"/>
  <c r="L779" i="5"/>
  <c r="N707" i="5"/>
  <c r="O707" i="5" s="1"/>
  <c r="L707" i="5"/>
  <c r="N635" i="5"/>
  <c r="O635" i="5" s="1"/>
  <c r="L635" i="5"/>
  <c r="N563" i="5"/>
  <c r="O563" i="5" s="1"/>
  <c r="L563" i="5"/>
  <c r="N491" i="5"/>
  <c r="O491" i="5" s="1"/>
  <c r="L491" i="5"/>
  <c r="N419" i="5"/>
  <c r="O419" i="5" s="1"/>
  <c r="Q3" i="8" s="1"/>
  <c r="L419" i="5"/>
  <c r="N347" i="5"/>
  <c r="O347" i="5" s="1"/>
  <c r="L347" i="5"/>
  <c r="N274" i="5"/>
  <c r="O274" i="5" s="1"/>
  <c r="L274" i="5"/>
  <c r="N155" i="5"/>
  <c r="O155" i="5" s="1"/>
  <c r="L155" i="5"/>
  <c r="L28" i="5"/>
  <c r="L594" i="5"/>
  <c r="N144" i="5"/>
  <c r="O144" i="5" s="1"/>
  <c r="L144" i="5"/>
  <c r="N276" i="5"/>
  <c r="O276" i="5" s="1"/>
  <c r="L276" i="5"/>
  <c r="N408" i="5"/>
  <c r="O408" i="5" s="1"/>
  <c r="L408" i="5"/>
  <c r="N564" i="5"/>
  <c r="O564" i="5" s="1"/>
  <c r="L564" i="5"/>
  <c r="N696" i="5"/>
  <c r="O696" i="5" s="1"/>
  <c r="L696" i="5"/>
  <c r="L852" i="5"/>
  <c r="N852" i="5"/>
  <c r="O852" i="5" s="1"/>
  <c r="L984" i="5"/>
  <c r="N984" i="5"/>
  <c r="O984" i="5" s="1"/>
  <c r="L1128" i="5"/>
  <c r="N1128" i="5"/>
  <c r="O1128" i="5" s="1"/>
  <c r="L1260" i="5"/>
  <c r="N1260" i="5"/>
  <c r="O1260" i="5" s="1"/>
  <c r="L1368" i="5"/>
  <c r="N1368" i="5"/>
  <c r="O1368" i="5" s="1"/>
  <c r="L1488" i="5"/>
  <c r="N1488" i="5"/>
  <c r="O1488" i="5" s="1"/>
  <c r="L1560" i="5"/>
  <c r="N1560" i="5"/>
  <c r="O1560" i="5" s="1"/>
  <c r="L1692" i="5"/>
  <c r="N1692" i="5"/>
  <c r="O1692" i="5" s="1"/>
  <c r="L1848" i="5"/>
  <c r="N1848" i="5"/>
  <c r="O1848" i="5" s="1"/>
  <c r="L1835" i="5"/>
  <c r="N1835" i="5"/>
  <c r="O1835" i="5" s="1"/>
  <c r="L1115" i="5"/>
  <c r="N1115" i="5"/>
  <c r="O1115" i="5" s="1"/>
  <c r="N323" i="5"/>
  <c r="O323" i="5" s="1"/>
  <c r="L323" i="5"/>
  <c r="N313" i="5"/>
  <c r="O313" i="5" s="1"/>
  <c r="L313" i="5"/>
  <c r="N54" i="5"/>
  <c r="O54" i="5" s="1"/>
  <c r="L54" i="5"/>
  <c r="N114" i="5"/>
  <c r="O114" i="5" s="1"/>
  <c r="L114" i="5"/>
  <c r="N162" i="5"/>
  <c r="O162" i="5" s="1"/>
  <c r="L162" i="5"/>
  <c r="N270" i="5"/>
  <c r="O270" i="5" s="1"/>
  <c r="L270" i="5"/>
  <c r="N44" i="5"/>
  <c r="O44" i="5" s="1"/>
  <c r="L44" i="5"/>
  <c r="N92" i="5"/>
  <c r="O92" i="5" s="1"/>
  <c r="L92" i="5"/>
  <c r="N140" i="5"/>
  <c r="O140" i="5" s="1"/>
  <c r="L140" i="5"/>
  <c r="N188" i="5"/>
  <c r="O188" i="5" s="1"/>
  <c r="R3" i="8" s="1"/>
  <c r="L188" i="5"/>
  <c r="N236" i="5"/>
  <c r="O236" i="5" s="1"/>
  <c r="L236" i="5"/>
  <c r="N284" i="5"/>
  <c r="O284" i="5" s="1"/>
  <c r="L284" i="5"/>
  <c r="N332" i="5"/>
  <c r="O332" i="5" s="1"/>
  <c r="L332" i="5"/>
  <c r="N380" i="5"/>
  <c r="O380" i="5" s="1"/>
  <c r="L380" i="5"/>
  <c r="N416" i="5"/>
  <c r="O416" i="5" s="1"/>
  <c r="L416" i="5"/>
  <c r="N464" i="5"/>
  <c r="O464" i="5" s="1"/>
  <c r="L464" i="5"/>
  <c r="N512" i="5"/>
  <c r="O512" i="5" s="1"/>
  <c r="L512" i="5"/>
  <c r="N560" i="5"/>
  <c r="O560" i="5" s="1"/>
  <c r="L560" i="5"/>
  <c r="N596" i="5"/>
  <c r="O596" i="5" s="1"/>
  <c r="L596" i="5"/>
  <c r="N668" i="5"/>
  <c r="O668" i="5" s="1"/>
  <c r="L668" i="5"/>
  <c r="N728" i="5"/>
  <c r="O728" i="5" s="1"/>
  <c r="L728" i="5"/>
  <c r="N788" i="5"/>
  <c r="O788" i="5" s="1"/>
  <c r="L788" i="5"/>
  <c r="N9" i="5"/>
  <c r="O9" i="5" s="1"/>
  <c r="L9" i="5"/>
  <c r="N45" i="5"/>
  <c r="O45" i="5" s="1"/>
  <c r="L45" i="5"/>
  <c r="N81" i="5"/>
  <c r="O81" i="5" s="1"/>
  <c r="L81" i="5"/>
  <c r="N117" i="5"/>
  <c r="O117" i="5" s="1"/>
  <c r="L117" i="5"/>
  <c r="N153" i="5"/>
  <c r="O153" i="5" s="1"/>
  <c r="L153" i="5"/>
  <c r="N201" i="5"/>
  <c r="O201" i="5" s="1"/>
  <c r="L201" i="5"/>
  <c r="N249" i="5"/>
  <c r="O249" i="5" s="1"/>
  <c r="L249" i="5"/>
  <c r="N297" i="5"/>
  <c r="O297" i="5" s="1"/>
  <c r="L297" i="5"/>
  <c r="N333" i="5"/>
  <c r="O333" i="5" s="1"/>
  <c r="L333" i="5"/>
  <c r="N369" i="5"/>
  <c r="O369" i="5" s="1"/>
  <c r="L369" i="5"/>
  <c r="N405" i="5"/>
  <c r="O405" i="5" s="1"/>
  <c r="L405" i="5"/>
  <c r="N441" i="5"/>
  <c r="O441" i="5" s="1"/>
  <c r="L441" i="5"/>
  <c r="N477" i="5"/>
  <c r="O477" i="5" s="1"/>
  <c r="L477" i="5"/>
  <c r="N513" i="5"/>
  <c r="O513" i="5" s="1"/>
  <c r="L513" i="5"/>
  <c r="N549" i="5"/>
  <c r="O549" i="5" s="1"/>
  <c r="L549" i="5"/>
  <c r="N585" i="5"/>
  <c r="O585" i="5" s="1"/>
  <c r="L585" i="5"/>
  <c r="N621" i="5"/>
  <c r="O621" i="5" s="1"/>
  <c r="L621" i="5"/>
  <c r="L657" i="5"/>
  <c r="N657" i="5"/>
  <c r="O657" i="5" s="1"/>
  <c r="N693" i="5"/>
  <c r="O693" i="5" s="1"/>
  <c r="L693" i="5"/>
  <c r="N729" i="5"/>
  <c r="O729" i="5" s="1"/>
  <c r="L729" i="5"/>
  <c r="N765" i="5"/>
  <c r="O765" i="5" s="1"/>
  <c r="L765" i="5"/>
  <c r="N801" i="5"/>
  <c r="O801" i="5" s="1"/>
  <c r="L801" i="5"/>
  <c r="N837" i="5"/>
  <c r="O837" i="5" s="1"/>
  <c r="L837" i="5"/>
  <c r="N873" i="5"/>
  <c r="O873" i="5" s="1"/>
  <c r="L873" i="5"/>
  <c r="N909" i="5"/>
  <c r="O909" i="5" s="1"/>
  <c r="L909" i="5"/>
  <c r="N945" i="5"/>
  <c r="O945" i="5" s="1"/>
  <c r="L945" i="5"/>
  <c r="N981" i="5"/>
  <c r="O981" i="5" s="1"/>
  <c r="L981" i="5"/>
  <c r="N1017" i="5"/>
  <c r="O1017" i="5" s="1"/>
  <c r="L1017" i="5"/>
  <c r="N1053" i="5"/>
  <c r="O1053" i="5" s="1"/>
  <c r="L1053" i="5"/>
  <c r="N1089" i="5"/>
  <c r="O1089" i="5" s="1"/>
  <c r="L1089" i="5"/>
  <c r="N1125" i="5"/>
  <c r="O1125" i="5" s="1"/>
  <c r="L1125" i="5"/>
  <c r="N1161" i="5"/>
  <c r="O1161" i="5" s="1"/>
  <c r="L1161" i="5"/>
  <c r="N1197" i="5"/>
  <c r="O1197" i="5" s="1"/>
  <c r="L1197" i="5"/>
  <c r="N1233" i="5"/>
  <c r="O1233" i="5" s="1"/>
  <c r="L1233" i="5"/>
  <c r="N1269" i="5"/>
  <c r="O1269" i="5" s="1"/>
  <c r="L1269" i="5"/>
  <c r="N1305" i="5"/>
  <c r="O1305" i="5" s="1"/>
  <c r="L1305" i="5"/>
  <c r="N1341" i="5"/>
  <c r="O1341" i="5" s="1"/>
  <c r="L1341" i="5"/>
  <c r="N1377" i="5"/>
  <c r="O1377" i="5" s="1"/>
  <c r="L1377" i="5"/>
  <c r="L1413" i="5"/>
  <c r="N1413" i="5"/>
  <c r="O1413" i="5" s="1"/>
  <c r="L1449" i="5"/>
  <c r="N1449" i="5"/>
  <c r="O1449" i="5" s="1"/>
  <c r="L1485" i="5"/>
  <c r="N1485" i="5"/>
  <c r="O1485" i="5" s="1"/>
  <c r="L1521" i="5"/>
  <c r="N1521" i="5"/>
  <c r="O1521" i="5" s="1"/>
  <c r="N1569" i="5"/>
  <c r="O1569" i="5" s="1"/>
  <c r="L1569" i="5"/>
  <c r="N1761" i="5"/>
  <c r="O1761" i="5" s="1"/>
  <c r="L1761" i="5"/>
  <c r="N490" i="5"/>
  <c r="O490" i="5" s="1"/>
  <c r="L490" i="5"/>
  <c r="N154" i="5"/>
  <c r="O154" i="5" s="1"/>
  <c r="L154" i="5"/>
  <c r="L33" i="5"/>
  <c r="L757" i="5"/>
  <c r="C3" i="8"/>
  <c r="S3" i="8"/>
  <c r="G3" i="8"/>
  <c r="L3" i="8"/>
  <c r="K3" i="8"/>
  <c r="L160" i="5"/>
  <c r="L232" i="5"/>
  <c r="L171" i="5"/>
  <c r="N245" i="5"/>
  <c r="O245" i="5" s="1"/>
  <c r="L172" i="5"/>
  <c r="L244" i="5"/>
  <c r="N73" i="5"/>
  <c r="O73" i="5" s="1"/>
  <c r="L73" i="5"/>
  <c r="N85" i="5"/>
  <c r="O85" i="5" s="1"/>
  <c r="L85" i="5"/>
  <c r="N97" i="5"/>
  <c r="O97" i="5" s="1"/>
  <c r="L97" i="5"/>
  <c r="N109" i="5"/>
  <c r="O109" i="5" s="1"/>
  <c r="L109" i="5"/>
  <c r="N121" i="5"/>
  <c r="O121" i="5" s="1"/>
  <c r="L121" i="5"/>
  <c r="N133" i="5"/>
  <c r="O133" i="5" s="1"/>
  <c r="L133" i="5"/>
  <c r="N145" i="5"/>
  <c r="O145" i="5" s="1"/>
  <c r="L145" i="5"/>
  <c r="N157" i="5"/>
  <c r="O157" i="5" s="1"/>
  <c r="L157" i="5"/>
  <c r="N169" i="5"/>
  <c r="O169" i="5" s="1"/>
  <c r="L169" i="5"/>
  <c r="N181" i="5"/>
  <c r="O181" i="5" s="1"/>
  <c r="L181" i="5"/>
  <c r="N193" i="5"/>
  <c r="O193" i="5" s="1"/>
  <c r="L193" i="5"/>
  <c r="N205" i="5"/>
  <c r="O205" i="5" s="1"/>
  <c r="L205" i="5"/>
  <c r="N217" i="5"/>
  <c r="O217" i="5" s="1"/>
  <c r="L217" i="5"/>
  <c r="N229" i="5"/>
  <c r="O229" i="5" s="1"/>
  <c r="L229" i="5"/>
  <c r="N241" i="5"/>
  <c r="O241" i="5" s="1"/>
  <c r="L241" i="5"/>
  <c r="N253" i="5"/>
  <c r="O253" i="5" s="1"/>
  <c r="L253" i="5"/>
  <c r="N265" i="5"/>
  <c r="O265" i="5" s="1"/>
  <c r="L265" i="5"/>
  <c r="N277" i="5"/>
  <c r="O277" i="5" s="1"/>
  <c r="L277" i="5"/>
  <c r="L183" i="5"/>
  <c r="N61" i="5"/>
  <c r="O61" i="5" s="1"/>
  <c r="L61" i="5"/>
  <c r="N86" i="5"/>
  <c r="O86" i="5" s="1"/>
  <c r="L86" i="5"/>
  <c r="N98" i="5"/>
  <c r="O98" i="5" s="1"/>
  <c r="L98" i="5"/>
  <c r="N110" i="5"/>
  <c r="O110" i="5" s="1"/>
  <c r="L110" i="5"/>
  <c r="N122" i="5"/>
  <c r="O122" i="5" s="1"/>
  <c r="L122" i="5"/>
  <c r="N134" i="5"/>
  <c r="O134" i="5" s="1"/>
  <c r="L134" i="5"/>
  <c r="N146" i="5"/>
  <c r="O146" i="5" s="1"/>
  <c r="L146" i="5"/>
  <c r="N158" i="5"/>
  <c r="O158" i="5" s="1"/>
  <c r="L158" i="5"/>
  <c r="L184" i="5"/>
  <c r="L256" i="5"/>
  <c r="L195" i="5"/>
  <c r="L196" i="5"/>
  <c r="L268" i="5"/>
  <c r="N101" i="5"/>
  <c r="O101" i="5" s="1"/>
  <c r="L101" i="5"/>
  <c r="N113" i="5"/>
  <c r="O113" i="5" s="1"/>
  <c r="L113" i="5"/>
  <c r="N125" i="5"/>
  <c r="O125" i="5" s="1"/>
  <c r="L125" i="5"/>
  <c r="N137" i="5"/>
  <c r="O137" i="5" s="1"/>
  <c r="L137" i="5"/>
  <c r="N149" i="5"/>
  <c r="O149" i="5" s="1"/>
  <c r="L149" i="5"/>
  <c r="N161" i="5"/>
  <c r="O161" i="5" s="1"/>
  <c r="L161" i="5"/>
  <c r="N173" i="5"/>
  <c r="O173" i="5" s="1"/>
  <c r="L173" i="5"/>
  <c r="N185" i="5"/>
  <c r="O185" i="5" s="1"/>
  <c r="L185" i="5"/>
  <c r="N197" i="5"/>
  <c r="O197" i="5" s="1"/>
  <c r="L197" i="5"/>
  <c r="N209" i="5"/>
  <c r="O209" i="5" s="1"/>
  <c r="L209" i="5"/>
  <c r="N221" i="5"/>
  <c r="O221" i="5" s="1"/>
  <c r="L221" i="5"/>
  <c r="N233" i="5"/>
  <c r="O233" i="5" s="1"/>
  <c r="L233" i="5"/>
  <c r="N257" i="5"/>
  <c r="O257" i="5" s="1"/>
  <c r="L257" i="5"/>
  <c r="N269" i="5"/>
  <c r="O269" i="5" s="1"/>
  <c r="L269" i="5"/>
  <c r="L135" i="5"/>
  <c r="L207" i="5"/>
  <c r="L208" i="5"/>
  <c r="L147" i="5"/>
  <c r="L219" i="5"/>
  <c r="N2" i="5"/>
  <c r="O2" i="5" s="1"/>
  <c r="N19" i="5"/>
  <c r="O19" i="5" s="1"/>
  <c r="D3" i="8" s="1"/>
  <c r="N3" i="5"/>
  <c r="O3" i="5" s="1"/>
  <c r="L121" i="7"/>
  <c r="L3" i="7"/>
  <c r="L133" i="7"/>
  <c r="L489" i="7"/>
  <c r="L18" i="7"/>
  <c r="L70" i="7"/>
  <c r="L139" i="7"/>
  <c r="L305" i="7"/>
  <c r="L346" i="7"/>
  <c r="L63" i="7"/>
  <c r="L36" i="7"/>
  <c r="L42" i="7"/>
  <c r="L88" i="7"/>
  <c r="L329" i="7"/>
  <c r="L370" i="7"/>
  <c r="L19" i="7"/>
  <c r="L77" i="7"/>
  <c r="L289" i="7"/>
  <c r="L294" i="7"/>
  <c r="L306" i="7"/>
  <c r="L394" i="7"/>
  <c r="L61" i="7"/>
  <c r="L231" i="7"/>
  <c r="L147" i="7"/>
  <c r="L337" i="7"/>
  <c r="L464" i="7"/>
  <c r="L102" i="7"/>
  <c r="L108" i="7"/>
  <c r="L33" i="7"/>
  <c r="L211" i="7"/>
  <c r="L216" i="7"/>
  <c r="L98" i="7"/>
  <c r="L68" i="7"/>
  <c r="L109" i="7"/>
  <c r="L114" i="7"/>
  <c r="L177" i="7"/>
  <c r="L239" i="7"/>
  <c r="L437" i="7"/>
  <c r="L15" i="7"/>
  <c r="L173" i="7"/>
  <c r="L217" i="7"/>
  <c r="L222" i="7"/>
  <c r="L238" i="7"/>
  <c r="L284" i="7"/>
  <c r="L318" i="7"/>
  <c r="L341" i="7"/>
  <c r="L358" i="7"/>
  <c r="L364" i="7"/>
  <c r="L457" i="7"/>
  <c r="L49" i="7"/>
  <c r="L212" i="7"/>
  <c r="L233" i="7"/>
  <c r="L267" i="7"/>
  <c r="L330" i="7"/>
  <c r="L163" i="7"/>
  <c r="L244" i="7"/>
  <c r="L250" i="7"/>
  <c r="L313" i="7"/>
  <c r="L474" i="7"/>
  <c r="N125" i="7"/>
  <c r="O125" i="7" s="1"/>
  <c r="L93" i="7"/>
  <c r="L185" i="7"/>
  <c r="L213" i="7"/>
  <c r="L262" i="7"/>
  <c r="L353" i="7"/>
  <c r="L382" i="7"/>
  <c r="L442" i="7"/>
  <c r="L17" i="7"/>
  <c r="L297" i="7"/>
  <c r="L342" i="7"/>
  <c r="L354" i="7"/>
  <c r="L366" i="7"/>
  <c r="L12" i="7"/>
  <c r="L34" i="7"/>
  <c r="L51" i="7"/>
  <c r="L78" i="7"/>
  <c r="L84" i="7"/>
  <c r="L263" i="7"/>
  <c r="L383" i="7"/>
  <c r="L411" i="7"/>
  <c r="L649" i="7"/>
  <c r="L246" i="7"/>
  <c r="L281" i="7"/>
  <c r="L286" i="7"/>
  <c r="L321" i="7"/>
  <c r="L367" i="7"/>
  <c r="L107" i="7"/>
  <c r="L159" i="7"/>
  <c r="L171" i="7"/>
  <c r="L187" i="7"/>
  <c r="L203" i="7"/>
  <c r="L287" i="7"/>
  <c r="L310" i="7"/>
  <c r="L406" i="7"/>
  <c r="L433" i="7"/>
  <c r="L460" i="7"/>
  <c r="L530" i="7"/>
  <c r="L24" i="7"/>
  <c r="L47" i="7"/>
  <c r="L236" i="7"/>
  <c r="L247" i="7"/>
  <c r="L316" i="7"/>
  <c r="L407" i="7"/>
  <c r="L613" i="7"/>
  <c r="L391" i="7"/>
  <c r="L450" i="7"/>
  <c r="L483" i="7"/>
  <c r="L31" i="7"/>
  <c r="L64" i="7"/>
  <c r="L97" i="7"/>
  <c r="L167" i="7"/>
  <c r="L183" i="7"/>
  <c r="L317" i="7"/>
  <c r="L472" i="7"/>
  <c r="L478" i="7"/>
  <c r="W4" i="7"/>
  <c r="L131" i="7"/>
  <c r="L91" i="7"/>
  <c r="L498" i="7"/>
  <c r="L29" i="7"/>
  <c r="L53" i="7"/>
  <c r="L175" i="7"/>
  <c r="L311" i="7"/>
  <c r="L362" i="7"/>
  <c r="L409" i="7"/>
  <c r="L92" i="7"/>
  <c r="L158" i="7"/>
  <c r="L11" i="7"/>
  <c r="L30" i="7"/>
  <c r="L44" i="7"/>
  <c r="L54" i="7"/>
  <c r="N59" i="7"/>
  <c r="O59" i="7" s="1"/>
  <c r="L59" i="7"/>
  <c r="L122" i="7"/>
  <c r="L410" i="7"/>
  <c r="L455" i="7"/>
  <c r="L87" i="7"/>
  <c r="L72" i="7"/>
  <c r="L82" i="7"/>
  <c r="L116" i="7"/>
  <c r="L266" i="7"/>
  <c r="L335" i="7"/>
  <c r="L386" i="7"/>
  <c r="N84" i="7"/>
  <c r="O84" i="7" s="1"/>
  <c r="L83" i="7"/>
  <c r="L103" i="7"/>
  <c r="L112" i="7"/>
  <c r="L117" i="7"/>
  <c r="L136" i="7"/>
  <c r="L145" i="7"/>
  <c r="L194" i="7"/>
  <c r="L4" i="7"/>
  <c r="L16" i="7"/>
  <c r="L20" i="7"/>
  <c r="L35" i="7"/>
  <c r="L40" i="7"/>
  <c r="L45" i="7"/>
  <c r="L50" i="7"/>
  <c r="L55" i="7"/>
  <c r="L127" i="7"/>
  <c r="L469" i="7"/>
  <c r="L8" i="7"/>
  <c r="L69" i="7"/>
  <c r="L74" i="7"/>
  <c r="L79" i="7"/>
  <c r="L89" i="7"/>
  <c r="L113" i="7"/>
  <c r="L118" i="7"/>
  <c r="L137" i="7"/>
  <c r="L146" i="7"/>
  <c r="L359" i="7"/>
  <c r="L26" i="7"/>
  <c r="L41" i="7"/>
  <c r="L46" i="7"/>
  <c r="L99" i="7"/>
  <c r="L327" i="7"/>
  <c r="L13" i="7"/>
  <c r="L75" i="7"/>
  <c r="L90" i="7"/>
  <c r="L119" i="7"/>
  <c r="L214" i="7"/>
  <c r="L431" i="7"/>
  <c r="L461" i="7"/>
  <c r="L2" i="7"/>
  <c r="L9" i="7"/>
  <c r="L27" i="7"/>
  <c r="L37" i="7"/>
  <c r="L100" i="7"/>
  <c r="L105" i="7"/>
  <c r="L129" i="7"/>
  <c r="L151" i="7"/>
  <c r="L314" i="7"/>
  <c r="L22" i="7"/>
  <c r="L57" i="7"/>
  <c r="L66" i="7"/>
  <c r="L76" i="7"/>
  <c r="L95" i="7"/>
  <c r="L120" i="7"/>
  <c r="L161" i="7"/>
  <c r="L228" i="7"/>
  <c r="L241" i="7"/>
  <c r="L279" i="7"/>
  <c r="L14" i="7"/>
  <c r="L28" i="7"/>
  <c r="L62" i="7"/>
  <c r="L86" i="7"/>
  <c r="L101" i="7"/>
  <c r="L106" i="7"/>
  <c r="L134" i="7"/>
  <c r="L361" i="7"/>
  <c r="L375" i="7"/>
  <c r="L423" i="7"/>
  <c r="L23" i="7"/>
  <c r="L96" i="7"/>
  <c r="L197" i="7"/>
  <c r="L242" i="7"/>
  <c r="L265" i="7"/>
  <c r="L385" i="7"/>
  <c r="L176" i="7"/>
  <c r="L218" i="7"/>
  <c r="L277" i="7"/>
  <c r="L799" i="7"/>
  <c r="L261" i="7"/>
  <c r="L351" i="7"/>
  <c r="L405" i="7"/>
  <c r="L5" i="7"/>
  <c r="L7" i="7"/>
  <c r="L43" i="7"/>
  <c r="L126" i="7"/>
  <c r="L142" i="7"/>
  <c r="L153" i="7"/>
  <c r="L179" i="7"/>
  <c r="L200" i="7"/>
  <c r="L206" i="7"/>
  <c r="L209" i="7"/>
  <c r="L234" i="7"/>
  <c r="L254" i="7"/>
  <c r="L274" i="7"/>
  <c r="L301" i="7"/>
  <c r="L368" i="7"/>
  <c r="L371" i="7"/>
  <c r="L378" i="7"/>
  <c r="L398" i="7"/>
  <c r="L418" i="7"/>
  <c r="L425" i="7"/>
  <c r="L428" i="7"/>
  <c r="L434" i="7"/>
  <c r="L454" i="7"/>
  <c r="L468" i="7"/>
  <c r="L501" i="7"/>
  <c r="L526" i="7"/>
  <c r="L581" i="7"/>
  <c r="L344" i="7"/>
  <c r="L374" i="7"/>
  <c r="L38" i="7"/>
  <c r="L517" i="7"/>
  <c r="L73" i="7"/>
  <c r="L80" i="7"/>
  <c r="L140" i="7"/>
  <c r="L156" i="7"/>
  <c r="L165" i="7"/>
  <c r="L191" i="7"/>
  <c r="L285" i="7"/>
  <c r="L291" i="7"/>
  <c r="L308" i="7"/>
  <c r="L352" i="7"/>
  <c r="L388" i="7"/>
  <c r="L486" i="7"/>
  <c r="L554" i="7"/>
  <c r="L559" i="7"/>
  <c r="L609" i="7"/>
  <c r="L645" i="7"/>
  <c r="L290" i="7"/>
  <c r="L182" i="7"/>
  <c r="L110" i="7"/>
  <c r="L124" i="7"/>
  <c r="L132" i="7"/>
  <c r="L168" i="7"/>
  <c r="L219" i="7"/>
  <c r="L248" i="7"/>
  <c r="L251" i="7"/>
  <c r="L258" i="7"/>
  <c r="L271" i="7"/>
  <c r="L278" i="7"/>
  <c r="L298" i="7"/>
  <c r="L325" i="7"/>
  <c r="L338" i="7"/>
  <c r="L345" i="7"/>
  <c r="L365" i="7"/>
  <c r="L392" i="7"/>
  <c r="L395" i="7"/>
  <c r="L402" i="7"/>
  <c r="L415" i="7"/>
  <c r="L422" i="7"/>
  <c r="L438" i="7"/>
  <c r="L441" i="7"/>
  <c r="L490" i="7"/>
  <c r="L541" i="7"/>
  <c r="L601" i="7"/>
  <c r="L637" i="7"/>
  <c r="L673" i="7"/>
  <c r="L170" i="7"/>
  <c r="L347" i="7"/>
  <c r="L421" i="7"/>
  <c r="L548" i="7"/>
  <c r="L188" i="7"/>
  <c r="L328" i="7"/>
  <c r="L447" i="7"/>
  <c r="L471" i="7"/>
  <c r="L25" i="7"/>
  <c r="L32" i="7"/>
  <c r="L39" i="7"/>
  <c r="L48" i="7"/>
  <c r="L71" i="7"/>
  <c r="L85" i="7"/>
  <c r="L94" i="7"/>
  <c r="L115" i="7"/>
  <c r="L148" i="7"/>
  <c r="L180" i="7"/>
  <c r="L189" i="7"/>
  <c r="L210" i="7"/>
  <c r="L229" i="7"/>
  <c r="L232" i="7"/>
  <c r="L255" i="7"/>
  <c r="L268" i="7"/>
  <c r="L309" i="7"/>
  <c r="L315" i="7"/>
  <c r="L332" i="7"/>
  <c r="L376" i="7"/>
  <c r="L399" i="7"/>
  <c r="L412" i="7"/>
  <c r="L429" i="7"/>
  <c r="L435" i="7"/>
  <c r="L458" i="7"/>
  <c r="L519" i="7"/>
  <c r="L202" i="7"/>
  <c r="L224" i="7"/>
  <c r="L1674" i="7"/>
  <c r="L1650" i="7"/>
  <c r="L1680" i="7"/>
  <c r="L1633" i="7"/>
  <c r="L1625" i="7"/>
  <c r="L1617" i="7"/>
  <c r="L1609" i="7"/>
  <c r="L1501" i="7"/>
  <c r="L1477" i="7"/>
  <c r="L1453" i="7"/>
  <c r="L1646" i="7"/>
  <c r="L1600" i="7"/>
  <c r="L1597" i="7"/>
  <c r="L1594" i="7"/>
  <c r="L1588" i="7"/>
  <c r="L1585" i="7"/>
  <c r="L1582" i="7"/>
  <c r="L1641" i="7"/>
  <c r="L1593" i="7"/>
  <c r="L1531" i="7"/>
  <c r="L1528" i="7"/>
  <c r="N1537" i="7"/>
  <c r="O1537" i="7" s="1"/>
  <c r="L1658" i="7"/>
  <c r="L1637" i="7"/>
  <c r="L1553" i="7"/>
  <c r="L1537" i="7"/>
  <c r="L1682" i="7"/>
  <c r="L1627" i="7"/>
  <c r="L1584" i="7"/>
  <c r="L1578" i="7"/>
  <c r="L1543" i="7"/>
  <c r="L1540" i="7"/>
  <c r="L1664" i="7"/>
  <c r="L1598" i="7"/>
  <c r="L1595" i="7"/>
  <c r="L1549" i="7"/>
  <c r="L1530" i="7"/>
  <c r="L1460" i="7"/>
  <c r="L1449" i="7"/>
  <c r="L1425" i="7"/>
  <c r="L1401" i="7"/>
  <c r="L1377" i="7"/>
  <c r="L1639" i="7"/>
  <c r="L1574" i="7"/>
  <c r="L1670" i="7"/>
  <c r="L1619" i="7"/>
  <c r="L1554" i="7"/>
  <c r="L1499" i="7"/>
  <c r="L1485" i="7"/>
  <c r="L1461" i="7"/>
  <c r="L1623" i="7"/>
  <c r="L1615" i="7"/>
  <c r="L1603" i="7"/>
  <c r="L1586" i="7"/>
  <c r="L1577" i="7"/>
  <c r="L1573" i="7"/>
  <c r="L1439" i="7"/>
  <c r="L1422" i="7"/>
  <c r="L1411" i="7"/>
  <c r="L1400" i="7"/>
  <c r="L1397" i="7"/>
  <c r="L1444" i="7"/>
  <c r="L1372" i="7"/>
  <c r="L1325" i="7"/>
  <c r="L1606" i="7"/>
  <c r="L1525" i="7"/>
  <c r="L1506" i="7"/>
  <c r="L1427" i="7"/>
  <c r="L1576" i="7"/>
  <c r="L1529" i="7"/>
  <c r="L1494" i="7"/>
  <c r="L1480" i="7"/>
  <c r="L1413" i="7"/>
  <c r="L1369" i="7"/>
  <c r="L1561" i="7"/>
  <c r="L1473" i="7"/>
  <c r="L1421" i="7"/>
  <c r="L1407" i="7"/>
  <c r="L1605" i="7"/>
  <c r="L1542" i="7"/>
  <c r="L1483" i="7"/>
  <c r="L1379" i="7"/>
  <c r="L1319" i="7"/>
  <c r="L1555" i="7"/>
  <c r="L1497" i="7"/>
  <c r="L1469" i="7"/>
  <c r="L1415" i="7"/>
  <c r="L1398" i="7"/>
  <c r="L1387" i="7"/>
  <c r="L1368" i="7"/>
  <c r="L1335" i="7"/>
  <c r="L1311" i="7"/>
  <c r="L1290" i="7"/>
  <c r="L1283" i="7"/>
  <c r="L1271" i="7"/>
  <c r="L1541" i="7"/>
  <c r="L1513" i="7"/>
  <c r="L1273" i="7"/>
  <c r="L1474" i="7"/>
  <c r="L1426" i="7"/>
  <c r="L1362" i="7"/>
  <c r="L1334" i="7"/>
  <c r="L1403" i="7"/>
  <c r="L1450" i="7"/>
  <c r="L1373" i="7"/>
  <c r="L1289" i="7"/>
  <c r="L1431" i="7"/>
  <c r="L1428" i="7"/>
  <c r="L1380" i="7"/>
  <c r="L1307" i="7"/>
  <c r="L1272" i="7"/>
  <c r="L1260" i="7"/>
  <c r="L1491" i="7"/>
  <c r="L1409" i="7"/>
  <c r="L1345" i="7"/>
  <c r="L1416" i="7"/>
  <c r="L1332" i="7"/>
  <c r="L1486" i="7"/>
  <c r="L1445" i="7"/>
  <c r="L1386" i="7"/>
  <c r="L1383" i="7"/>
  <c r="L1475" i="7"/>
  <c r="L1367" i="7"/>
  <c r="L1247" i="7"/>
  <c r="L1190" i="7"/>
  <c r="L1171" i="7"/>
  <c r="L1118" i="7"/>
  <c r="L1101" i="7"/>
  <c r="L1320" i="7"/>
  <c r="L1268" i="7"/>
  <c r="L1261" i="7"/>
  <c r="L1220" i="7"/>
  <c r="L1201" i="7"/>
  <c r="L1186" i="7"/>
  <c r="L1148" i="7"/>
  <c r="L1504" i="7"/>
  <c r="L1451" i="7"/>
  <c r="L1231" i="7"/>
  <c r="L1159" i="7"/>
  <c r="L1257" i="7"/>
  <c r="L1242" i="7"/>
  <c r="L1189" i="7"/>
  <c r="L1117" i="7"/>
  <c r="L1066" i="7"/>
  <c r="L1030" i="7"/>
  <c r="L968" i="7"/>
  <c r="L944" i="7"/>
  <c r="L920" i="7"/>
  <c r="L1328" i="7"/>
  <c r="L1219" i="7"/>
  <c r="L1147" i="7"/>
  <c r="L1433" i="7"/>
  <c r="L1356" i="7"/>
  <c r="L1177" i="7"/>
  <c r="L1100" i="7"/>
  <c r="L1091" i="7"/>
  <c r="L1074" i="7"/>
  <c r="L1287" i="7"/>
  <c r="L1226" i="7"/>
  <c r="L1207" i="7"/>
  <c r="L1192" i="7"/>
  <c r="L1154" i="7"/>
  <c r="L1135" i="7"/>
  <c r="L1120" i="7"/>
  <c r="L1106" i="7"/>
  <c r="L1103" i="7"/>
  <c r="L1097" i="7"/>
  <c r="L1274" i="7"/>
  <c r="L1237" i="7"/>
  <c r="L1331" i="7"/>
  <c r="L1282" i="7"/>
  <c r="L1195" i="7"/>
  <c r="L1123" i="7"/>
  <c r="L1183" i="7"/>
  <c r="N1261" i="7"/>
  <c r="O1261" i="7" s="1"/>
  <c r="L1153" i="7"/>
  <c r="L1114" i="7"/>
  <c r="L1083" i="7"/>
  <c r="L1062" i="7"/>
  <c r="L1038" i="7"/>
  <c r="L908" i="7"/>
  <c r="L900" i="7"/>
  <c r="L1232" i="7"/>
  <c r="L1138" i="7"/>
  <c r="N882" i="7"/>
  <c r="O882" i="7" s="1"/>
  <c r="L936" i="7"/>
  <c r="L888" i="7"/>
  <c r="L1058" i="7"/>
  <c r="L972" i="7"/>
  <c r="L1082" i="7"/>
  <c r="L1075" i="7"/>
  <c r="L1225" i="7"/>
  <c r="L1141" i="7"/>
  <c r="L1112" i="7"/>
  <c r="L1108" i="7"/>
  <c r="L1054" i="7"/>
  <c r="L932" i="7"/>
  <c r="L924" i="7"/>
  <c r="L1198" i="7"/>
  <c r="L1126" i="7"/>
  <c r="L1067" i="7"/>
  <c r="L952" i="7"/>
  <c r="L938" i="7"/>
  <c r="L860" i="7"/>
  <c r="L1213" i="7"/>
  <c r="L1092" i="7"/>
  <c r="L1078" i="7"/>
  <c r="L960" i="7"/>
  <c r="L1259" i="7"/>
  <c r="L1160" i="7"/>
  <c r="L1084" i="7"/>
  <c r="L1039" i="7"/>
  <c r="L904" i="7"/>
  <c r="L878" i="7"/>
  <c r="L1129" i="7"/>
  <c r="L1099" i="7"/>
  <c r="L956" i="7"/>
  <c r="L948" i="7"/>
  <c r="L1165" i="7"/>
  <c r="L681" i="7"/>
  <c r="L675" i="7"/>
  <c r="L1107" i="7"/>
  <c r="L1022" i="7"/>
  <c r="L998" i="7"/>
  <c r="N780" i="7"/>
  <c r="O780" i="7" s="1"/>
  <c r="L1053" i="7"/>
  <c r="L552" i="7"/>
  <c r="L544" i="7"/>
  <c r="L536" i="7"/>
  <c r="L528" i="7"/>
  <c r="L962" i="7"/>
  <c r="L926" i="7"/>
  <c r="L683" i="7"/>
  <c r="L677" i="7"/>
  <c r="L671" i="7"/>
  <c r="L665" i="7"/>
  <c r="L659" i="7"/>
  <c r="L653" i="7"/>
  <c r="L647" i="7"/>
  <c r="L641" i="7"/>
  <c r="L635" i="7"/>
  <c r="L629" i="7"/>
  <c r="L623" i="7"/>
  <c r="L617" i="7"/>
  <c r="L611" i="7"/>
  <c r="L605" i="7"/>
  <c r="L599" i="7"/>
  <c r="L680" i="7"/>
  <c r="L674" i="7"/>
  <c r="L668" i="7"/>
  <c r="L662" i="7"/>
  <c r="L656" i="7"/>
  <c r="L650" i="7"/>
  <c r="L644" i="7"/>
  <c r="L638" i="7"/>
  <c r="L632" i="7"/>
  <c r="L626" i="7"/>
  <c r="L620" i="7"/>
  <c r="L614" i="7"/>
  <c r="L1042" i="7"/>
  <c r="L1016" i="7"/>
  <c r="L940" i="7"/>
  <c r="L912" i="7"/>
  <c r="L585" i="7"/>
  <c r="L529" i="7"/>
  <c r="L513" i="7"/>
  <c r="N771" i="7"/>
  <c r="O771" i="7" s="1"/>
  <c r="L664" i="7"/>
  <c r="L652" i="7"/>
  <c r="L640" i="7"/>
  <c r="L628" i="7"/>
  <c r="L616" i="7"/>
  <c r="L604" i="7"/>
  <c r="L569" i="7"/>
  <c r="L562" i="7"/>
  <c r="L547" i="7"/>
  <c r="L510" i="7"/>
  <c r="L465" i="7"/>
  <c r="L676" i="7"/>
  <c r="L592" i="7"/>
  <c r="L573" i="7"/>
  <c r="L525" i="7"/>
  <c r="L451" i="7"/>
  <c r="L427" i="7"/>
  <c r="L403" i="7"/>
  <c r="L379" i="7"/>
  <c r="L355" i="7"/>
  <c r="L331" i="7"/>
  <c r="L307" i="7"/>
  <c r="L283" i="7"/>
  <c r="L259" i="7"/>
  <c r="L235" i="7"/>
  <c r="L230" i="7"/>
  <c r="L557" i="7"/>
  <c r="L539" i="7"/>
  <c r="L522" i="7"/>
  <c r="L500" i="7"/>
  <c r="L488" i="7"/>
  <c r="L462" i="7"/>
  <c r="L866" i="7"/>
  <c r="L663" i="7"/>
  <c r="L651" i="7"/>
  <c r="L639" i="7"/>
  <c r="L627" i="7"/>
  <c r="L615" i="7"/>
  <c r="L603" i="7"/>
  <c r="L587" i="7"/>
  <c r="L580" i="7"/>
  <c r="L561" i="7"/>
  <c r="L497" i="7"/>
  <c r="L485" i="7"/>
  <c r="L473" i="7"/>
  <c r="L448" i="7"/>
  <c r="L440" i="7"/>
  <c r="L424" i="7"/>
  <c r="L220" i="7"/>
  <c r="L591" i="7"/>
  <c r="L546" i="7"/>
  <c r="L531" i="7"/>
  <c r="L512" i="7"/>
  <c r="L575" i="7"/>
  <c r="L568" i="7"/>
  <c r="L553" i="7"/>
  <c r="L509" i="7"/>
  <c r="L992" i="7"/>
  <c r="L670" i="7"/>
  <c r="L658" i="7"/>
  <c r="L646" i="7"/>
  <c r="L634" i="7"/>
  <c r="L622" i="7"/>
  <c r="L610" i="7"/>
  <c r="L598" i="7"/>
  <c r="L579" i="7"/>
  <c r="L524" i="7"/>
  <c r="L563" i="7"/>
  <c r="L556" i="7"/>
  <c r="L545" i="7"/>
  <c r="L521" i="7"/>
  <c r="L682" i="7"/>
  <c r="L593" i="7"/>
  <c r="L586" i="7"/>
  <c r="L567" i="7"/>
  <c r="L60" i="7"/>
  <c r="L135" i="7"/>
  <c r="L143" i="7"/>
  <c r="L157" i="7"/>
  <c r="L192" i="7"/>
  <c r="L195" i="7"/>
  <c r="L201" i="7"/>
  <c r="L207" i="7"/>
  <c r="L223" i="7"/>
  <c r="L245" i="7"/>
  <c r="L272" i="7"/>
  <c r="L275" i="7"/>
  <c r="L282" i="7"/>
  <c r="L295" i="7"/>
  <c r="L302" i="7"/>
  <c r="L322" i="7"/>
  <c r="L349" i="7"/>
  <c r="L369" i="7"/>
  <c r="L389" i="7"/>
  <c r="L416" i="7"/>
  <c r="L419" i="7"/>
  <c r="L445" i="7"/>
  <c r="L459" i="7"/>
  <c r="L555" i="7"/>
  <c r="L578" i="7"/>
  <c r="W2" i="7"/>
  <c r="N410" i="7" s="1"/>
  <c r="O410" i="7" s="1"/>
  <c r="L67" i="7"/>
  <c r="L160" i="7"/>
  <c r="N169" i="7"/>
  <c r="O169" i="7" s="1"/>
  <c r="L169" i="7"/>
  <c r="L204" i="7"/>
  <c r="L226" i="7"/>
  <c r="L256" i="7"/>
  <c r="N282" i="7"/>
  <c r="O282" i="7" s="1"/>
  <c r="L292" i="7"/>
  <c r="L333" i="7"/>
  <c r="L339" i="7"/>
  <c r="L356" i="7"/>
  <c r="L400" i="7"/>
  <c r="L426" i="7"/>
  <c r="L452" i="7"/>
  <c r="L476" i="7"/>
  <c r="L507" i="7"/>
  <c r="L511" i="7"/>
  <c r="L537" i="7"/>
  <c r="L574" i="7"/>
  <c r="L597" i="7"/>
  <c r="L633" i="7"/>
  <c r="L669" i="7"/>
  <c r="L913" i="7"/>
  <c r="L505" i="7"/>
  <c r="L6" i="7"/>
  <c r="L21" i="7"/>
  <c r="L65" i="7"/>
  <c r="L81" i="7"/>
  <c r="L104" i="7"/>
  <c r="L111" i="7"/>
  <c r="L125" i="7"/>
  <c r="N130" i="7"/>
  <c r="O130" i="7" s="1"/>
  <c r="L130" i="7"/>
  <c r="L138" i="7"/>
  <c r="L141" i="7"/>
  <c r="L154" i="7"/>
  <c r="L172" i="7"/>
  <c r="L181" i="7"/>
  <c r="L249" i="7"/>
  <c r="L269" i="7"/>
  <c r="N273" i="7"/>
  <c r="O273" i="7" s="1"/>
  <c r="L296" i="7"/>
  <c r="N299" i="7"/>
  <c r="O299" i="7" s="1"/>
  <c r="L299" i="7"/>
  <c r="L319" i="7"/>
  <c r="L326" i="7"/>
  <c r="L373" i="7"/>
  <c r="L393" i="7"/>
  <c r="L413" i="7"/>
  <c r="N426" i="7"/>
  <c r="O426" i="7" s="1"/>
  <c r="N463" i="7"/>
  <c r="O463" i="7" s="1"/>
  <c r="L466" i="7"/>
  <c r="L480" i="7"/>
  <c r="L495" i="7"/>
  <c r="L625" i="7"/>
  <c r="L661" i="7"/>
  <c r="L128" i="7"/>
  <c r="N152" i="7"/>
  <c r="O152" i="7" s="1"/>
  <c r="L152" i="7"/>
  <c r="L166" i="7"/>
  <c r="L184" i="7"/>
  <c r="L193" i="7"/>
  <c r="L280" i="7"/>
  <c r="L303" i="7"/>
  <c r="N340" i="7"/>
  <c r="O340" i="7" s="1"/>
  <c r="N346" i="7"/>
  <c r="O346" i="7" s="1"/>
  <c r="L357" i="7"/>
  <c r="L363" i="7"/>
  <c r="L377" i="7"/>
  <c r="L380" i="7"/>
  <c r="L390" i="7"/>
  <c r="L430" i="7"/>
  <c r="L436" i="7"/>
  <c r="L439" i="7"/>
  <c r="N442" i="7"/>
  <c r="O442" i="7" s="1"/>
  <c r="N449" i="7"/>
  <c r="O449" i="7" s="1"/>
  <c r="L484" i="7"/>
  <c r="L520" i="7"/>
  <c r="L570" i="7"/>
  <c r="L10" i="7"/>
  <c r="L56" i="7"/>
  <c r="L144" i="7"/>
  <c r="N149" i="7"/>
  <c r="O149" i="7" s="1"/>
  <c r="L178" i="7"/>
  <c r="L196" i="7"/>
  <c r="L227" i="7"/>
  <c r="N233" i="7"/>
  <c r="O233" i="7" s="1"/>
  <c r="L253" i="7"/>
  <c r="L273" i="7"/>
  <c r="L293" i="7"/>
  <c r="N297" i="7"/>
  <c r="O297" i="7" s="1"/>
  <c r="N320" i="7"/>
  <c r="O320" i="7" s="1"/>
  <c r="L320" i="7"/>
  <c r="L323" i="7"/>
  <c r="L343" i="7"/>
  <c r="L350" i="7"/>
  <c r="N377" i="7"/>
  <c r="O377" i="7" s="1"/>
  <c r="L397" i="7"/>
  <c r="L417" i="7"/>
  <c r="N430" i="7"/>
  <c r="O430" i="7" s="1"/>
  <c r="L446" i="7"/>
  <c r="L453" i="7"/>
  <c r="L463" i="7"/>
  <c r="L467" i="7"/>
  <c r="L477" i="7"/>
  <c r="L508" i="7"/>
  <c r="L538" i="7"/>
  <c r="L123" i="7"/>
  <c r="N164" i="7"/>
  <c r="O164" i="7" s="1"/>
  <c r="L164" i="7"/>
  <c r="L190" i="7"/>
  <c r="L199" i="7"/>
  <c r="L205" i="7"/>
  <c r="L208" i="7"/>
  <c r="L221" i="7"/>
  <c r="L237" i="7"/>
  <c r="L243" i="7"/>
  <c r="L257" i="7"/>
  <c r="L260" i="7"/>
  <c r="L270" i="7"/>
  <c r="L304" i="7"/>
  <c r="N330" i="7"/>
  <c r="O330" i="7" s="1"/>
  <c r="L334" i="7"/>
  <c r="L340" i="7"/>
  <c r="N370" i="7"/>
  <c r="O370" i="7" s="1"/>
  <c r="N381" i="7"/>
  <c r="O381" i="7" s="1"/>
  <c r="L381" i="7"/>
  <c r="L387" i="7"/>
  <c r="L401" i="7"/>
  <c r="L404" i="7"/>
  <c r="L414" i="7"/>
  <c r="N433" i="7"/>
  <c r="O433" i="7" s="1"/>
  <c r="N437" i="7"/>
  <c r="O437" i="7" s="1"/>
  <c r="N460" i="7"/>
  <c r="O460" i="7" s="1"/>
  <c r="L481" i="7"/>
  <c r="N489" i="7"/>
  <c r="O489" i="7" s="1"/>
  <c r="L492" i="7"/>
  <c r="L496" i="7"/>
  <c r="L504" i="7"/>
  <c r="L621" i="7"/>
  <c r="L657" i="7"/>
  <c r="N252" i="7"/>
  <c r="O252" i="7" s="1"/>
  <c r="L252" i="7"/>
  <c r="L276" i="7"/>
  <c r="N300" i="7"/>
  <c r="O300" i="7" s="1"/>
  <c r="L300" i="7"/>
  <c r="L324" i="7"/>
  <c r="L348" i="7"/>
  <c r="L372" i="7"/>
  <c r="N396" i="7"/>
  <c r="O396" i="7" s="1"/>
  <c r="L396" i="7"/>
  <c r="L420" i="7"/>
  <c r="N428" i="7"/>
  <c r="O428" i="7" s="1"/>
  <c r="L444" i="7"/>
  <c r="N452" i="7"/>
  <c r="O452" i="7" s="1"/>
  <c r="L514" i="7"/>
  <c r="N534" i="7"/>
  <c r="O534" i="7" s="1"/>
  <c r="L534" i="7"/>
  <c r="N549" i="7"/>
  <c r="O549" i="7" s="1"/>
  <c r="L549" i="7"/>
  <c r="N571" i="7"/>
  <c r="O571" i="7" s="1"/>
  <c r="L571" i="7"/>
  <c r="L835" i="7"/>
  <c r="N835" i="7"/>
  <c r="O835" i="7" s="1"/>
  <c r="N1149" i="7"/>
  <c r="O1149" i="7" s="1"/>
  <c r="L1149" i="7"/>
  <c r="L475" i="7"/>
  <c r="N487" i="7"/>
  <c r="O487" i="7" s="1"/>
  <c r="L487" i="7"/>
  <c r="N499" i="7"/>
  <c r="O499" i="7" s="1"/>
  <c r="L499" i="7"/>
  <c r="N530" i="7"/>
  <c r="O530" i="7" s="1"/>
  <c r="L582" i="7"/>
  <c r="N590" i="7"/>
  <c r="O590" i="7" s="1"/>
  <c r="L590" i="7"/>
  <c r="L945" i="7"/>
  <c r="L1073" i="7"/>
  <c r="L1096" i="7"/>
  <c r="N1096" i="7"/>
  <c r="O1096" i="7" s="1"/>
  <c r="L1218" i="7"/>
  <c r="N1218" i="7"/>
  <c r="O1218" i="7" s="1"/>
  <c r="N496" i="7"/>
  <c r="O496" i="7" s="1"/>
  <c r="N502" i="7"/>
  <c r="O502" i="7" s="1"/>
  <c r="L502" i="7"/>
  <c r="L518" i="7"/>
  <c r="N542" i="7"/>
  <c r="O542" i="7" s="1"/>
  <c r="L542" i="7"/>
  <c r="L560" i="7"/>
  <c r="N583" i="7"/>
  <c r="O583" i="7" s="1"/>
  <c r="L583" i="7"/>
  <c r="L602" i="7"/>
  <c r="L678" i="7"/>
  <c r="N940" i="7"/>
  <c r="O940" i="7" s="1"/>
  <c r="N1050" i="7"/>
  <c r="O1050" i="7" s="1"/>
  <c r="N1150" i="7"/>
  <c r="O1150" i="7" s="1"/>
  <c r="L1150" i="7"/>
  <c r="N493" i="7"/>
  <c r="O493" i="7" s="1"/>
  <c r="L493" i="7"/>
  <c r="N594" i="7"/>
  <c r="O594" i="7" s="1"/>
  <c r="L594" i="7"/>
  <c r="N606" i="7"/>
  <c r="O606" i="7" s="1"/>
  <c r="L606" i="7"/>
  <c r="N618" i="7"/>
  <c r="O618" i="7" s="1"/>
  <c r="L618" i="7"/>
  <c r="N630" i="7"/>
  <c r="O630" i="7" s="1"/>
  <c r="L630" i="7"/>
  <c r="N642" i="7"/>
  <c r="O642" i="7" s="1"/>
  <c r="L642" i="7"/>
  <c r="N654" i="7"/>
  <c r="O654" i="7" s="1"/>
  <c r="L654" i="7"/>
  <c r="N666" i="7"/>
  <c r="O666" i="7" s="1"/>
  <c r="L666" i="7"/>
  <c r="L679" i="7"/>
  <c r="L696" i="7"/>
  <c r="N696" i="7"/>
  <c r="O696" i="7" s="1"/>
  <c r="N1056" i="7"/>
  <c r="O1056" i="7" s="1"/>
  <c r="N1079" i="7"/>
  <c r="O1079" i="7" s="1"/>
  <c r="L1079" i="7"/>
  <c r="N464" i="7"/>
  <c r="O464" i="7" s="1"/>
  <c r="L506" i="7"/>
  <c r="N515" i="7"/>
  <c r="O515" i="7" s="1"/>
  <c r="L515" i="7"/>
  <c r="N550" i="7"/>
  <c r="O550" i="7" s="1"/>
  <c r="L550" i="7"/>
  <c r="N564" i="7"/>
  <c r="O564" i="7" s="1"/>
  <c r="L564" i="7"/>
  <c r="N572" i="7"/>
  <c r="O572" i="7" s="1"/>
  <c r="L572" i="7"/>
  <c r="L595" i="7"/>
  <c r="L607" i="7"/>
  <c r="L619" i="7"/>
  <c r="L631" i="7"/>
  <c r="L643" i="7"/>
  <c r="L655" i="7"/>
  <c r="L667" i="7"/>
  <c r="L937" i="7"/>
  <c r="N937" i="7"/>
  <c r="O937" i="7" s="1"/>
  <c r="N230" i="7"/>
  <c r="O230" i="7" s="1"/>
  <c r="N235" i="7"/>
  <c r="O235" i="7" s="1"/>
  <c r="N259" i="7"/>
  <c r="O259" i="7" s="1"/>
  <c r="N283" i="7"/>
  <c r="O283" i="7" s="1"/>
  <c r="N307" i="7"/>
  <c r="O307" i="7" s="1"/>
  <c r="N331" i="7"/>
  <c r="O331" i="7" s="1"/>
  <c r="N355" i="7"/>
  <c r="O355" i="7" s="1"/>
  <c r="N379" i="7"/>
  <c r="O379" i="7" s="1"/>
  <c r="N403" i="7"/>
  <c r="O403" i="7" s="1"/>
  <c r="N427" i="7"/>
  <c r="O427" i="7" s="1"/>
  <c r="N451" i="7"/>
  <c r="O451" i="7" s="1"/>
  <c r="N456" i="7"/>
  <c r="O456" i="7" s="1"/>
  <c r="L456" i="7"/>
  <c r="L470" i="7"/>
  <c r="N525" i="7"/>
  <c r="O525" i="7" s="1"/>
  <c r="N546" i="7"/>
  <c r="O546" i="7" s="1"/>
  <c r="N565" i="7"/>
  <c r="O565" i="7" s="1"/>
  <c r="L565" i="7"/>
  <c r="L821" i="7"/>
  <c r="N821" i="7"/>
  <c r="O821" i="7" s="1"/>
  <c r="L928" i="7"/>
  <c r="L980" i="7"/>
  <c r="N150" i="7"/>
  <c r="O150" i="7" s="1"/>
  <c r="L150" i="7"/>
  <c r="N162" i="7"/>
  <c r="O162" i="7" s="1"/>
  <c r="L162" i="7"/>
  <c r="N174" i="7"/>
  <c r="O174" i="7" s="1"/>
  <c r="L174" i="7"/>
  <c r="N186" i="7"/>
  <c r="O186" i="7" s="1"/>
  <c r="L186" i="7"/>
  <c r="N198" i="7"/>
  <c r="O198" i="7" s="1"/>
  <c r="L198" i="7"/>
  <c r="N215" i="7"/>
  <c r="O215" i="7" s="1"/>
  <c r="L215" i="7"/>
  <c r="N220" i="7"/>
  <c r="O220" i="7" s="1"/>
  <c r="N240" i="7"/>
  <c r="O240" i="7" s="1"/>
  <c r="L240" i="7"/>
  <c r="N264" i="7"/>
  <c r="O264" i="7" s="1"/>
  <c r="L264" i="7"/>
  <c r="N288" i="7"/>
  <c r="O288" i="7" s="1"/>
  <c r="L288" i="7"/>
  <c r="N312" i="7"/>
  <c r="O312" i="7" s="1"/>
  <c r="L312" i="7"/>
  <c r="N336" i="7"/>
  <c r="O336" i="7" s="1"/>
  <c r="L336" i="7"/>
  <c r="N360" i="7"/>
  <c r="O360" i="7" s="1"/>
  <c r="L360" i="7"/>
  <c r="N384" i="7"/>
  <c r="O384" i="7" s="1"/>
  <c r="L384" i="7"/>
  <c r="N408" i="7"/>
  <c r="O408" i="7" s="1"/>
  <c r="L408" i="7"/>
  <c r="N424" i="7"/>
  <c r="O424" i="7" s="1"/>
  <c r="N432" i="7"/>
  <c r="O432" i="7" s="1"/>
  <c r="L432" i="7"/>
  <c r="N440" i="7"/>
  <c r="O440" i="7" s="1"/>
  <c r="N448" i="7"/>
  <c r="O448" i="7" s="1"/>
  <c r="N465" i="7"/>
  <c r="O465" i="7" s="1"/>
  <c r="N473" i="7"/>
  <c r="O473" i="7" s="1"/>
  <c r="L482" i="7"/>
  <c r="N485" i="7"/>
  <c r="O485" i="7" s="1"/>
  <c r="L494" i="7"/>
  <c r="N503" i="7"/>
  <c r="O503" i="7" s="1"/>
  <c r="L503" i="7"/>
  <c r="N576" i="7"/>
  <c r="O576" i="7" s="1"/>
  <c r="L576" i="7"/>
  <c r="N584" i="7"/>
  <c r="O584" i="7" s="1"/>
  <c r="L584" i="7"/>
  <c r="L782" i="7"/>
  <c r="N782" i="7"/>
  <c r="O782" i="7" s="1"/>
  <c r="N862" i="7"/>
  <c r="O862" i="7" s="1"/>
  <c r="L862" i="7"/>
  <c r="L976" i="7"/>
  <c r="N976" i="7"/>
  <c r="O976" i="7" s="1"/>
  <c r="N206" i="7"/>
  <c r="O206" i="7" s="1"/>
  <c r="N243" i="7"/>
  <c r="O243" i="7" s="1"/>
  <c r="N267" i="7"/>
  <c r="O267" i="7" s="1"/>
  <c r="N291" i="7"/>
  <c r="O291" i="7" s="1"/>
  <c r="N315" i="7"/>
  <c r="O315" i="7" s="1"/>
  <c r="N339" i="7"/>
  <c r="O339" i="7" s="1"/>
  <c r="N363" i="7"/>
  <c r="O363" i="7" s="1"/>
  <c r="N387" i="7"/>
  <c r="O387" i="7" s="1"/>
  <c r="N411" i="7"/>
  <c r="O411" i="7" s="1"/>
  <c r="N435" i="7"/>
  <c r="O435" i="7" s="1"/>
  <c r="L443" i="7"/>
  <c r="N476" i="7"/>
  <c r="O476" i="7" s="1"/>
  <c r="N479" i="7"/>
  <c r="O479" i="7" s="1"/>
  <c r="L479" i="7"/>
  <c r="N491" i="7"/>
  <c r="O491" i="7" s="1"/>
  <c r="L491" i="7"/>
  <c r="N513" i="7"/>
  <c r="O513" i="7" s="1"/>
  <c r="N532" i="7"/>
  <c r="O532" i="7" s="1"/>
  <c r="L532" i="7"/>
  <c r="N554" i="7"/>
  <c r="O554" i="7" s="1"/>
  <c r="N577" i="7"/>
  <c r="O577" i="7" s="1"/>
  <c r="L577" i="7"/>
  <c r="L684" i="7"/>
  <c r="L857" i="7"/>
  <c r="N857" i="7"/>
  <c r="O857" i="7" s="1"/>
  <c r="N507" i="7"/>
  <c r="O507" i="7" s="1"/>
  <c r="N516" i="7"/>
  <c r="O516" i="7" s="1"/>
  <c r="L516" i="7"/>
  <c r="N533" i="7"/>
  <c r="O533" i="7" s="1"/>
  <c r="L533" i="7"/>
  <c r="N588" i="7"/>
  <c r="O588" i="7" s="1"/>
  <c r="L588" i="7"/>
  <c r="N596" i="7"/>
  <c r="O596" i="7" s="1"/>
  <c r="L608" i="7"/>
  <c r="L685" i="7"/>
  <c r="L964" i="7"/>
  <c r="N501" i="7"/>
  <c r="O501" i="7" s="1"/>
  <c r="N523" i="7"/>
  <c r="O523" i="7" s="1"/>
  <c r="L523" i="7"/>
  <c r="N540" i="7"/>
  <c r="O540" i="7" s="1"/>
  <c r="L540" i="7"/>
  <c r="N558" i="7"/>
  <c r="O558" i="7" s="1"/>
  <c r="L558" i="7"/>
  <c r="N566" i="7"/>
  <c r="O566" i="7" s="1"/>
  <c r="L566" i="7"/>
  <c r="L589" i="7"/>
  <c r="N600" i="7"/>
  <c r="O600" i="7" s="1"/>
  <c r="L600" i="7"/>
  <c r="N612" i="7"/>
  <c r="O612" i="7" s="1"/>
  <c r="L612" i="7"/>
  <c r="N624" i="7"/>
  <c r="O624" i="7" s="1"/>
  <c r="L624" i="7"/>
  <c r="N636" i="7"/>
  <c r="O636" i="7" s="1"/>
  <c r="L636" i="7"/>
  <c r="N648" i="7"/>
  <c r="O648" i="7" s="1"/>
  <c r="L648" i="7"/>
  <c r="N660" i="7"/>
  <c r="O660" i="7" s="1"/>
  <c r="L660" i="7"/>
  <c r="N672" i="7"/>
  <c r="O672" i="7" s="1"/>
  <c r="L672" i="7"/>
  <c r="L921" i="7"/>
  <c r="N921" i="7"/>
  <c r="O921" i="7" s="1"/>
  <c r="N488" i="7"/>
  <c r="O488" i="7" s="1"/>
  <c r="N500" i="7"/>
  <c r="O500" i="7" s="1"/>
  <c r="N512" i="7"/>
  <c r="O512" i="7" s="1"/>
  <c r="N524" i="7"/>
  <c r="O524" i="7" s="1"/>
  <c r="N527" i="7"/>
  <c r="O527" i="7" s="1"/>
  <c r="N535" i="7"/>
  <c r="O535" i="7" s="1"/>
  <c r="N543" i="7"/>
  <c r="O543" i="7" s="1"/>
  <c r="N551" i="7"/>
  <c r="O551" i="7" s="1"/>
  <c r="N556" i="7"/>
  <c r="O556" i="7" s="1"/>
  <c r="N562" i="7"/>
  <c r="O562" i="7" s="1"/>
  <c r="N568" i="7"/>
  <c r="O568" i="7" s="1"/>
  <c r="N574" i="7"/>
  <c r="O574" i="7" s="1"/>
  <c r="N580" i="7"/>
  <c r="O580" i="7" s="1"/>
  <c r="N586" i="7"/>
  <c r="O586" i="7" s="1"/>
  <c r="N592" i="7"/>
  <c r="O592" i="7" s="1"/>
  <c r="N598" i="7"/>
  <c r="O598" i="7" s="1"/>
  <c r="N604" i="7"/>
  <c r="O604" i="7" s="1"/>
  <c r="N610" i="7"/>
  <c r="O610" i="7" s="1"/>
  <c r="N616" i="7"/>
  <c r="O616" i="7" s="1"/>
  <c r="N622" i="7"/>
  <c r="O622" i="7" s="1"/>
  <c r="N628" i="7"/>
  <c r="O628" i="7" s="1"/>
  <c r="N634" i="7"/>
  <c r="O634" i="7" s="1"/>
  <c r="N640" i="7"/>
  <c r="O640" i="7" s="1"/>
  <c r="N646" i="7"/>
  <c r="O646" i="7" s="1"/>
  <c r="N652" i="7"/>
  <c r="O652" i="7" s="1"/>
  <c r="N658" i="7"/>
  <c r="O658" i="7" s="1"/>
  <c r="N664" i="7"/>
  <c r="O664" i="7" s="1"/>
  <c r="N670" i="7"/>
  <c r="O670" i="7" s="1"/>
  <c r="N676" i="7"/>
  <c r="O676" i="7" s="1"/>
  <c r="N682" i="7"/>
  <c r="O682" i="7" s="1"/>
  <c r="L692" i="7"/>
  <c r="N692" i="7"/>
  <c r="O692" i="7" s="1"/>
  <c r="L716" i="7"/>
  <c r="N716" i="7"/>
  <c r="O716" i="7" s="1"/>
  <c r="L739" i="7"/>
  <c r="N739" i="7"/>
  <c r="O739" i="7" s="1"/>
  <c r="L752" i="7"/>
  <c r="N752" i="7"/>
  <c r="O752" i="7" s="1"/>
  <c r="L775" i="7"/>
  <c r="N775" i="7"/>
  <c r="O775" i="7" s="1"/>
  <c r="L785" i="7"/>
  <c r="N785" i="7"/>
  <c r="O785" i="7" s="1"/>
  <c r="N892" i="7"/>
  <c r="O892" i="7" s="1"/>
  <c r="L892" i="7"/>
  <c r="N916" i="7"/>
  <c r="O916" i="7" s="1"/>
  <c r="L925" i="7"/>
  <c r="N925" i="7"/>
  <c r="O925" i="7" s="1"/>
  <c r="N952" i="7"/>
  <c r="O952" i="7" s="1"/>
  <c r="N1046" i="7"/>
  <c r="O1046" i="7" s="1"/>
  <c r="L1046" i="7"/>
  <c r="N1126" i="7"/>
  <c r="O1126" i="7" s="1"/>
  <c r="N450" i="7"/>
  <c r="O450" i="7" s="1"/>
  <c r="N462" i="7"/>
  <c r="O462" i="7" s="1"/>
  <c r="N474" i="7"/>
  <c r="O474" i="7" s="1"/>
  <c r="N486" i="7"/>
  <c r="O486" i="7" s="1"/>
  <c r="N498" i="7"/>
  <c r="O498" i="7" s="1"/>
  <c r="N510" i="7"/>
  <c r="O510" i="7" s="1"/>
  <c r="N522" i="7"/>
  <c r="O522" i="7" s="1"/>
  <c r="L527" i="7"/>
  <c r="L535" i="7"/>
  <c r="L543" i="7"/>
  <c r="L551" i="7"/>
  <c r="N557" i="7"/>
  <c r="O557" i="7" s="1"/>
  <c r="N563" i="7"/>
  <c r="O563" i="7" s="1"/>
  <c r="N569" i="7"/>
  <c r="O569" i="7" s="1"/>
  <c r="N575" i="7"/>
  <c r="O575" i="7" s="1"/>
  <c r="N581" i="7"/>
  <c r="O581" i="7" s="1"/>
  <c r="N587" i="7"/>
  <c r="O587" i="7" s="1"/>
  <c r="N593" i="7"/>
  <c r="O593" i="7" s="1"/>
  <c r="N599" i="7"/>
  <c r="O599" i="7" s="1"/>
  <c r="N605" i="7"/>
  <c r="O605" i="7" s="1"/>
  <c r="N611" i="7"/>
  <c r="O611" i="7" s="1"/>
  <c r="N617" i="7"/>
  <c r="O617" i="7" s="1"/>
  <c r="N623" i="7"/>
  <c r="O623" i="7" s="1"/>
  <c r="N629" i="7"/>
  <c r="O629" i="7" s="1"/>
  <c r="N635" i="7"/>
  <c r="O635" i="7" s="1"/>
  <c r="N641" i="7"/>
  <c r="O641" i="7" s="1"/>
  <c r="N647" i="7"/>
  <c r="O647" i="7" s="1"/>
  <c r="N653" i="7"/>
  <c r="O653" i="7" s="1"/>
  <c r="N659" i="7"/>
  <c r="O659" i="7" s="1"/>
  <c r="N665" i="7"/>
  <c r="O665" i="7" s="1"/>
  <c r="N671" i="7"/>
  <c r="O671" i="7" s="1"/>
  <c r="N677" i="7"/>
  <c r="O677" i="7" s="1"/>
  <c r="N683" i="7"/>
  <c r="O683" i="7" s="1"/>
  <c r="L703" i="7"/>
  <c r="N703" i="7"/>
  <c r="O703" i="7" s="1"/>
  <c r="L746" i="7"/>
  <c r="L749" i="7"/>
  <c r="N749" i="7"/>
  <c r="O749" i="7" s="1"/>
  <c r="L871" i="7"/>
  <c r="N884" i="7"/>
  <c r="O884" i="7" s="1"/>
  <c r="L889" i="7"/>
  <c r="N889" i="7"/>
  <c r="O889" i="7" s="1"/>
  <c r="L897" i="7"/>
  <c r="N897" i="7"/>
  <c r="O897" i="7" s="1"/>
  <c r="L941" i="7"/>
  <c r="N941" i="7"/>
  <c r="O941" i="7" s="1"/>
  <c r="N1004" i="7"/>
  <c r="O1004" i="7" s="1"/>
  <c r="L1004" i="7"/>
  <c r="L1032" i="7"/>
  <c r="N1032" i="7"/>
  <c r="O1032" i="7" s="1"/>
  <c r="L1060" i="7"/>
  <c r="N1144" i="7"/>
  <c r="O1144" i="7" s="1"/>
  <c r="L596" i="7"/>
  <c r="L686" i="7"/>
  <c r="L689" i="7"/>
  <c r="N689" i="7"/>
  <c r="O689" i="7" s="1"/>
  <c r="L710" i="7"/>
  <c r="L713" i="7"/>
  <c r="N713" i="7"/>
  <c r="O713" i="7" s="1"/>
  <c r="L811" i="7"/>
  <c r="N811" i="7"/>
  <c r="O811" i="7" s="1"/>
  <c r="L847" i="7"/>
  <c r="N847" i="7"/>
  <c r="O847" i="7" s="1"/>
  <c r="L917" i="7"/>
  <c r="N917" i="7"/>
  <c r="O917" i="7" s="1"/>
  <c r="L1069" i="7"/>
  <c r="N1069" i="7"/>
  <c r="O1069" i="7" s="1"/>
  <c r="N602" i="7"/>
  <c r="O602" i="7" s="1"/>
  <c r="N608" i="7"/>
  <c r="O608" i="7" s="1"/>
  <c r="N614" i="7"/>
  <c r="O614" i="7" s="1"/>
  <c r="N620" i="7"/>
  <c r="O620" i="7" s="1"/>
  <c r="N626" i="7"/>
  <c r="O626" i="7" s="1"/>
  <c r="N632" i="7"/>
  <c r="O632" i="7" s="1"/>
  <c r="N638" i="7"/>
  <c r="O638" i="7" s="1"/>
  <c r="N644" i="7"/>
  <c r="O644" i="7" s="1"/>
  <c r="N650" i="7"/>
  <c r="O650" i="7" s="1"/>
  <c r="N656" i="7"/>
  <c r="O656" i="7" s="1"/>
  <c r="N662" i="7"/>
  <c r="O662" i="7" s="1"/>
  <c r="N668" i="7"/>
  <c r="O668" i="7" s="1"/>
  <c r="N674" i="7"/>
  <c r="O674" i="7" s="1"/>
  <c r="N680" i="7"/>
  <c r="O680" i="7" s="1"/>
  <c r="N686" i="7"/>
  <c r="O686" i="7" s="1"/>
  <c r="L690" i="7"/>
  <c r="N690" i="7"/>
  <c r="O690" i="7" s="1"/>
  <c r="N710" i="7"/>
  <c r="O710" i="7" s="1"/>
  <c r="L714" i="7"/>
  <c r="N714" i="7"/>
  <c r="O714" i="7" s="1"/>
  <c r="L727" i="7"/>
  <c r="N727" i="7"/>
  <c r="O727" i="7" s="1"/>
  <c r="L740" i="7"/>
  <c r="N740" i="7"/>
  <c r="O740" i="7" s="1"/>
  <c r="L763" i="7"/>
  <c r="N763" i="7"/>
  <c r="O763" i="7" s="1"/>
  <c r="L776" i="7"/>
  <c r="N776" i="7"/>
  <c r="O776" i="7" s="1"/>
  <c r="L880" i="7"/>
  <c r="N880" i="7"/>
  <c r="O880" i="7" s="1"/>
  <c r="L902" i="7"/>
  <c r="L965" i="7"/>
  <c r="N965" i="7"/>
  <c r="O965" i="7" s="1"/>
  <c r="L973" i="7"/>
  <c r="N973" i="7"/>
  <c r="O973" i="7" s="1"/>
  <c r="N1043" i="7"/>
  <c r="O1043" i="7" s="1"/>
  <c r="L1043" i="7"/>
  <c r="N1070" i="7"/>
  <c r="O1070" i="7" s="1"/>
  <c r="L1070" i="7"/>
  <c r="L1111" i="7"/>
  <c r="N1134" i="7"/>
  <c r="O1134" i="7" s="1"/>
  <c r="L797" i="7"/>
  <c r="N797" i="7"/>
  <c r="O797" i="7" s="1"/>
  <c r="L833" i="7"/>
  <c r="N833" i="7"/>
  <c r="O833" i="7" s="1"/>
  <c r="L914" i="7"/>
  <c r="L950" i="7"/>
  <c r="L1057" i="7"/>
  <c r="L1061" i="7"/>
  <c r="N470" i="7"/>
  <c r="O470" i="7" s="1"/>
  <c r="N482" i="7"/>
  <c r="O482" i="7" s="1"/>
  <c r="N494" i="7"/>
  <c r="O494" i="7" s="1"/>
  <c r="N506" i="7"/>
  <c r="O506" i="7" s="1"/>
  <c r="N518" i="7"/>
  <c r="O518" i="7" s="1"/>
  <c r="N531" i="7"/>
  <c r="O531" i="7" s="1"/>
  <c r="N539" i="7"/>
  <c r="O539" i="7" s="1"/>
  <c r="N547" i="7"/>
  <c r="O547" i="7" s="1"/>
  <c r="N555" i="7"/>
  <c r="O555" i="7" s="1"/>
  <c r="N561" i="7"/>
  <c r="O561" i="7" s="1"/>
  <c r="N567" i="7"/>
  <c r="O567" i="7" s="1"/>
  <c r="N573" i="7"/>
  <c r="O573" i="7" s="1"/>
  <c r="N579" i="7"/>
  <c r="O579" i="7" s="1"/>
  <c r="N585" i="7"/>
  <c r="O585" i="7" s="1"/>
  <c r="N591" i="7"/>
  <c r="O591" i="7" s="1"/>
  <c r="N597" i="7"/>
  <c r="O597" i="7" s="1"/>
  <c r="N603" i="7"/>
  <c r="O603" i="7" s="1"/>
  <c r="N609" i="7"/>
  <c r="O609" i="7" s="1"/>
  <c r="N615" i="7"/>
  <c r="O615" i="7" s="1"/>
  <c r="N621" i="7"/>
  <c r="O621" i="7" s="1"/>
  <c r="N627" i="7"/>
  <c r="O627" i="7" s="1"/>
  <c r="N633" i="7"/>
  <c r="O633" i="7" s="1"/>
  <c r="N639" i="7"/>
  <c r="O639" i="7" s="1"/>
  <c r="N645" i="7"/>
  <c r="O645" i="7" s="1"/>
  <c r="N651" i="7"/>
  <c r="O651" i="7" s="1"/>
  <c r="N657" i="7"/>
  <c r="O657" i="7" s="1"/>
  <c r="N663" i="7"/>
  <c r="O663" i="7" s="1"/>
  <c r="N669" i="7"/>
  <c r="O669" i="7" s="1"/>
  <c r="N675" i="7"/>
  <c r="O675" i="7" s="1"/>
  <c r="N681" i="7"/>
  <c r="O681" i="7" s="1"/>
  <c r="L704" i="7"/>
  <c r="N704" i="7"/>
  <c r="O704" i="7" s="1"/>
  <c r="L734" i="7"/>
  <c r="L737" i="7"/>
  <c r="N737" i="7"/>
  <c r="O737" i="7" s="1"/>
  <c r="L770" i="7"/>
  <c r="L773" i="7"/>
  <c r="N773" i="7"/>
  <c r="O773" i="7" s="1"/>
  <c r="L787" i="7"/>
  <c r="N787" i="7"/>
  <c r="O787" i="7" s="1"/>
  <c r="N864" i="7"/>
  <c r="O864" i="7" s="1"/>
  <c r="L890" i="7"/>
  <c r="L942" i="7"/>
  <c r="N942" i="7"/>
  <c r="O942" i="7" s="1"/>
  <c r="N528" i="7"/>
  <c r="O528" i="7" s="1"/>
  <c r="N536" i="7"/>
  <c r="O536" i="7" s="1"/>
  <c r="N544" i="7"/>
  <c r="O544" i="7" s="1"/>
  <c r="N552" i="7"/>
  <c r="O552" i="7" s="1"/>
  <c r="L708" i="7"/>
  <c r="L823" i="7"/>
  <c r="N823" i="7"/>
  <c r="O823" i="7" s="1"/>
  <c r="L873" i="7"/>
  <c r="N873" i="7"/>
  <c r="O873" i="7" s="1"/>
  <c r="L959" i="7"/>
  <c r="N959" i="7"/>
  <c r="O959" i="7" s="1"/>
  <c r="L974" i="7"/>
  <c r="L982" i="7"/>
  <c r="N982" i="7"/>
  <c r="O982" i="7" s="1"/>
  <c r="L986" i="7"/>
  <c r="N1010" i="7"/>
  <c r="O1010" i="7" s="1"/>
  <c r="L1010" i="7"/>
  <c r="L1049" i="7"/>
  <c r="N1198" i="7"/>
  <c r="O1198" i="7" s="1"/>
  <c r="N1277" i="7"/>
  <c r="O1277" i="7" s="1"/>
  <c r="L1277" i="7"/>
  <c r="N678" i="7"/>
  <c r="O678" i="7" s="1"/>
  <c r="N684" i="7"/>
  <c r="O684" i="7" s="1"/>
  <c r="L691" i="7"/>
  <c r="N691" i="7"/>
  <c r="O691" i="7" s="1"/>
  <c r="L715" i="7"/>
  <c r="N715" i="7"/>
  <c r="O715" i="7" s="1"/>
  <c r="L728" i="7"/>
  <c r="N728" i="7"/>
  <c r="O728" i="7" s="1"/>
  <c r="L751" i="7"/>
  <c r="N751" i="7"/>
  <c r="O751" i="7" s="1"/>
  <c r="L764" i="7"/>
  <c r="N764" i="7"/>
  <c r="O764" i="7" s="1"/>
  <c r="L868" i="7"/>
  <c r="N868" i="7"/>
  <c r="O868" i="7" s="1"/>
  <c r="L895" i="7"/>
  <c r="N895" i="7"/>
  <c r="O895" i="7" s="1"/>
  <c r="N1035" i="7"/>
  <c r="O1035" i="7" s="1"/>
  <c r="N1077" i="7"/>
  <c r="O1077" i="7" s="1"/>
  <c r="L1077" i="7"/>
  <c r="L1130" i="7"/>
  <c r="L1244" i="7"/>
  <c r="L1262" i="7"/>
  <c r="N497" i="7"/>
  <c r="O497" i="7" s="1"/>
  <c r="N509" i="7"/>
  <c r="O509" i="7" s="1"/>
  <c r="N521" i="7"/>
  <c r="O521" i="7" s="1"/>
  <c r="N529" i="7"/>
  <c r="O529" i="7" s="1"/>
  <c r="N537" i="7"/>
  <c r="O537" i="7" s="1"/>
  <c r="N545" i="7"/>
  <c r="O545" i="7" s="1"/>
  <c r="N553" i="7"/>
  <c r="O553" i="7" s="1"/>
  <c r="L698" i="7"/>
  <c r="L701" i="7"/>
  <c r="N701" i="7"/>
  <c r="O701" i="7" s="1"/>
  <c r="L809" i="7"/>
  <c r="N809" i="7"/>
  <c r="O809" i="7" s="1"/>
  <c r="L845" i="7"/>
  <c r="N845" i="7"/>
  <c r="O845" i="7" s="1"/>
  <c r="N860" i="7"/>
  <c r="O860" i="7" s="1"/>
  <c r="L869" i="7"/>
  <c r="N869" i="7"/>
  <c r="O869" i="7" s="1"/>
  <c r="N874" i="7"/>
  <c r="O874" i="7" s="1"/>
  <c r="L874" i="7"/>
  <c r="L1019" i="7"/>
  <c r="N1063" i="7"/>
  <c r="O1063" i="7" s="1"/>
  <c r="L1063" i="7"/>
  <c r="N589" i="7"/>
  <c r="O589" i="7" s="1"/>
  <c r="N595" i="7"/>
  <c r="O595" i="7" s="1"/>
  <c r="N601" i="7"/>
  <c r="O601" i="7" s="1"/>
  <c r="N607" i="7"/>
  <c r="O607" i="7" s="1"/>
  <c r="N613" i="7"/>
  <c r="O613" i="7" s="1"/>
  <c r="N619" i="7"/>
  <c r="O619" i="7" s="1"/>
  <c r="N625" i="7"/>
  <c r="O625" i="7" s="1"/>
  <c r="N631" i="7"/>
  <c r="O631" i="7" s="1"/>
  <c r="N637" i="7"/>
  <c r="O637" i="7" s="1"/>
  <c r="N643" i="7"/>
  <c r="O643" i="7" s="1"/>
  <c r="N649" i="7"/>
  <c r="O649" i="7" s="1"/>
  <c r="N655" i="7"/>
  <c r="O655" i="7" s="1"/>
  <c r="N661" i="7"/>
  <c r="O661" i="7" s="1"/>
  <c r="N667" i="7"/>
  <c r="O667" i="7" s="1"/>
  <c r="N673" i="7"/>
  <c r="O673" i="7" s="1"/>
  <c r="N679" i="7"/>
  <c r="O679" i="7" s="1"/>
  <c r="N685" i="7"/>
  <c r="O685" i="7" s="1"/>
  <c r="N698" i="7"/>
  <c r="O698" i="7" s="1"/>
  <c r="L702" i="7"/>
  <c r="N702" i="7"/>
  <c r="O702" i="7" s="1"/>
  <c r="L722" i="7"/>
  <c r="L725" i="7"/>
  <c r="N725" i="7"/>
  <c r="O725" i="7" s="1"/>
  <c r="L758" i="7"/>
  <c r="L761" i="7"/>
  <c r="N761" i="7"/>
  <c r="O761" i="7" s="1"/>
  <c r="L995" i="7"/>
  <c r="N995" i="7"/>
  <c r="O995" i="7" s="1"/>
  <c r="L1031" i="7"/>
  <c r="L720" i="7"/>
  <c r="L732" i="7"/>
  <c r="L744" i="7"/>
  <c r="L756" i="7"/>
  <c r="L768" i="7"/>
  <c r="L780" i="7"/>
  <c r="L792" i="7"/>
  <c r="L804" i="7"/>
  <c r="L816" i="7"/>
  <c r="L828" i="7"/>
  <c r="L840" i="7"/>
  <c r="L852" i="7"/>
  <c r="L906" i="7"/>
  <c r="L923" i="7"/>
  <c r="L951" i="7"/>
  <c r="N962" i="7"/>
  <c r="O962" i="7" s="1"/>
  <c r="N970" i="7"/>
  <c r="O970" i="7" s="1"/>
  <c r="L1007" i="7"/>
  <c r="N1016" i="7"/>
  <c r="O1016" i="7" s="1"/>
  <c r="N1022" i="7"/>
  <c r="O1022" i="7" s="1"/>
  <c r="N1045" i="7"/>
  <c r="O1045" i="7" s="1"/>
  <c r="L1045" i="7"/>
  <c r="N1087" i="7"/>
  <c r="O1087" i="7" s="1"/>
  <c r="L1087" i="7"/>
  <c r="N1095" i="7"/>
  <c r="O1095" i="7" s="1"/>
  <c r="L1095" i="7"/>
  <c r="N1160" i="7"/>
  <c r="O1160" i="7" s="1"/>
  <c r="L1202" i="7"/>
  <c r="L1228" i="7"/>
  <c r="N1228" i="7"/>
  <c r="O1228" i="7" s="1"/>
  <c r="N1234" i="7"/>
  <c r="O1234" i="7" s="1"/>
  <c r="L1234" i="7"/>
  <c r="L694" i="7"/>
  <c r="L706" i="7"/>
  <c r="L718" i="7"/>
  <c r="L730" i="7"/>
  <c r="L742" i="7"/>
  <c r="L754" i="7"/>
  <c r="L766" i="7"/>
  <c r="L778" i="7"/>
  <c r="L790" i="7"/>
  <c r="L802" i="7"/>
  <c r="L814" i="7"/>
  <c r="L826" i="7"/>
  <c r="L838" i="7"/>
  <c r="L850" i="7"/>
  <c r="L863" i="7"/>
  <c r="N863" i="7"/>
  <c r="O863" i="7" s="1"/>
  <c r="N866" i="7"/>
  <c r="O866" i="7" s="1"/>
  <c r="L875" i="7"/>
  <c r="N886" i="7"/>
  <c r="O886" i="7" s="1"/>
  <c r="L886" i="7"/>
  <c r="L901" i="7"/>
  <c r="N901" i="7"/>
  <c r="O901" i="7" s="1"/>
  <c r="L909" i="7"/>
  <c r="N909" i="7"/>
  <c r="O909" i="7" s="1"/>
  <c r="L915" i="7"/>
  <c r="N926" i="7"/>
  <c r="O926" i="7" s="1"/>
  <c r="L929" i="7"/>
  <c r="N934" i="7"/>
  <c r="O934" i="7" s="1"/>
  <c r="L934" i="7"/>
  <c r="L943" i="7"/>
  <c r="L954" i="7"/>
  <c r="L971" i="7"/>
  <c r="L983" i="7"/>
  <c r="N992" i="7"/>
  <c r="O992" i="7" s="1"/>
  <c r="N998" i="7"/>
  <c r="O998" i="7" s="1"/>
  <c r="N1007" i="7"/>
  <c r="O1007" i="7" s="1"/>
  <c r="L1029" i="7"/>
  <c r="N1053" i="7"/>
  <c r="O1053" i="7" s="1"/>
  <c r="N1120" i="7"/>
  <c r="O1120" i="7" s="1"/>
  <c r="N1145" i="7"/>
  <c r="O1145" i="7" s="1"/>
  <c r="L1145" i="7"/>
  <c r="N1166" i="7"/>
  <c r="O1166" i="7" s="1"/>
  <c r="N1192" i="7"/>
  <c r="O1192" i="7" s="1"/>
  <c r="N1208" i="7"/>
  <c r="O1208" i="7" s="1"/>
  <c r="N1240" i="7"/>
  <c r="O1240" i="7" s="1"/>
  <c r="L1240" i="7"/>
  <c r="L687" i="7"/>
  <c r="N694" i="7"/>
  <c r="O694" i="7" s="1"/>
  <c r="L699" i="7"/>
  <c r="N706" i="7"/>
  <c r="O706" i="7" s="1"/>
  <c r="L711" i="7"/>
  <c r="N718" i="7"/>
  <c r="O718" i="7" s="1"/>
  <c r="L723" i="7"/>
  <c r="N730" i="7"/>
  <c r="O730" i="7" s="1"/>
  <c r="L735" i="7"/>
  <c r="N742" i="7"/>
  <c r="O742" i="7" s="1"/>
  <c r="L747" i="7"/>
  <c r="N754" i="7"/>
  <c r="O754" i="7" s="1"/>
  <c r="L759" i="7"/>
  <c r="N766" i="7"/>
  <c r="O766" i="7" s="1"/>
  <c r="L771" i="7"/>
  <c r="N778" i="7"/>
  <c r="O778" i="7" s="1"/>
  <c r="L783" i="7"/>
  <c r="N790" i="7"/>
  <c r="O790" i="7" s="1"/>
  <c r="L795" i="7"/>
  <c r="N802" i="7"/>
  <c r="O802" i="7" s="1"/>
  <c r="L807" i="7"/>
  <c r="N814" i="7"/>
  <c r="O814" i="7" s="1"/>
  <c r="L819" i="7"/>
  <c r="N826" i="7"/>
  <c r="O826" i="7" s="1"/>
  <c r="L831" i="7"/>
  <c r="N838" i="7"/>
  <c r="O838" i="7" s="1"/>
  <c r="L843" i="7"/>
  <c r="N850" i="7"/>
  <c r="O850" i="7" s="1"/>
  <c r="L855" i="7"/>
  <c r="L872" i="7"/>
  <c r="N878" i="7"/>
  <c r="O878" i="7" s="1"/>
  <c r="L881" i="7"/>
  <c r="N898" i="7"/>
  <c r="O898" i="7" s="1"/>
  <c r="N915" i="7"/>
  <c r="O915" i="7" s="1"/>
  <c r="N929" i="7"/>
  <c r="O929" i="7" s="1"/>
  <c r="N954" i="7"/>
  <c r="O954" i="7" s="1"/>
  <c r="N980" i="7"/>
  <c r="O980" i="7" s="1"/>
  <c r="N986" i="7"/>
  <c r="O986" i="7" s="1"/>
  <c r="L1023" i="7"/>
  <c r="L1036" i="7"/>
  <c r="L1050" i="7"/>
  <c r="N1060" i="7"/>
  <c r="O1060" i="7" s="1"/>
  <c r="N1081" i="7"/>
  <c r="O1081" i="7" s="1"/>
  <c r="L1081" i="7"/>
  <c r="L1088" i="7"/>
  <c r="N1088" i="7"/>
  <c r="O1088" i="7" s="1"/>
  <c r="N1112" i="7"/>
  <c r="O1112" i="7" s="1"/>
  <c r="N1136" i="7"/>
  <c r="O1136" i="7" s="1"/>
  <c r="N1161" i="7"/>
  <c r="O1161" i="7" s="1"/>
  <c r="L1161" i="7"/>
  <c r="N1172" i="7"/>
  <c r="O1172" i="7" s="1"/>
  <c r="N1246" i="7"/>
  <c r="O1246" i="7" s="1"/>
  <c r="L1246" i="7"/>
  <c r="L1500" i="7"/>
  <c r="L788" i="7"/>
  <c r="L800" i="7"/>
  <c r="L812" i="7"/>
  <c r="L824" i="7"/>
  <c r="L836" i="7"/>
  <c r="L848" i="7"/>
  <c r="L887" i="7"/>
  <c r="N887" i="7"/>
  <c r="O887" i="7" s="1"/>
  <c r="N890" i="7"/>
  <c r="O890" i="7" s="1"/>
  <c r="L918" i="7"/>
  <c r="L935" i="7"/>
  <c r="N935" i="7"/>
  <c r="O935" i="7" s="1"/>
  <c r="L949" i="7"/>
  <c r="N949" i="7"/>
  <c r="O949" i="7" s="1"/>
  <c r="L957" i="7"/>
  <c r="N957" i="7"/>
  <c r="O957" i="7" s="1"/>
  <c r="L963" i="7"/>
  <c r="N974" i="7"/>
  <c r="O974" i="7" s="1"/>
  <c r="L1011" i="7"/>
  <c r="L1017" i="7"/>
  <c r="N1020" i="7"/>
  <c r="O1020" i="7" s="1"/>
  <c r="N1026" i="7"/>
  <c r="O1026" i="7" s="1"/>
  <c r="L1026" i="7"/>
  <c r="L1040" i="7"/>
  <c r="N1057" i="7"/>
  <c r="O1057" i="7" s="1"/>
  <c r="L1071" i="7"/>
  <c r="N1071" i="7"/>
  <c r="O1071" i="7" s="1"/>
  <c r="L1146" i="7"/>
  <c r="L1178" i="7"/>
  <c r="L1214" i="7"/>
  <c r="N1236" i="7"/>
  <c r="O1236" i="7" s="1"/>
  <c r="N1255" i="7"/>
  <c r="O1255" i="7" s="1"/>
  <c r="L1255" i="7"/>
  <c r="L697" i="7"/>
  <c r="L709" i="7"/>
  <c r="L721" i="7"/>
  <c r="L733" i="7"/>
  <c r="L745" i="7"/>
  <c r="L757" i="7"/>
  <c r="L769" i="7"/>
  <c r="L781" i="7"/>
  <c r="N788" i="7"/>
  <c r="O788" i="7" s="1"/>
  <c r="L793" i="7"/>
  <c r="N800" i="7"/>
  <c r="O800" i="7" s="1"/>
  <c r="L805" i="7"/>
  <c r="N812" i="7"/>
  <c r="O812" i="7" s="1"/>
  <c r="L817" i="7"/>
  <c r="N824" i="7"/>
  <c r="O824" i="7" s="1"/>
  <c r="L829" i="7"/>
  <c r="N836" i="7"/>
  <c r="O836" i="7" s="1"/>
  <c r="L841" i="7"/>
  <c r="N848" i="7"/>
  <c r="O848" i="7" s="1"/>
  <c r="L853" i="7"/>
  <c r="N876" i="7"/>
  <c r="O876" i="7" s="1"/>
  <c r="L893" i="7"/>
  <c r="L896" i="7"/>
  <c r="L899" i="7"/>
  <c r="N918" i="7"/>
  <c r="O918" i="7" s="1"/>
  <c r="L927" i="7"/>
  <c r="N938" i="7"/>
  <c r="O938" i="7" s="1"/>
  <c r="N946" i="7"/>
  <c r="O946" i="7" s="1"/>
  <c r="N963" i="7"/>
  <c r="O963" i="7" s="1"/>
  <c r="L999" i="7"/>
  <c r="L1005" i="7"/>
  <c r="N1008" i="7"/>
  <c r="O1008" i="7" s="1"/>
  <c r="N1011" i="7"/>
  <c r="O1011" i="7" s="1"/>
  <c r="N1014" i="7"/>
  <c r="O1014" i="7" s="1"/>
  <c r="L1014" i="7"/>
  <c r="N1017" i="7"/>
  <c r="O1017" i="7" s="1"/>
  <c r="L1033" i="7"/>
  <c r="N1037" i="7"/>
  <c r="O1037" i="7" s="1"/>
  <c r="L1064" i="7"/>
  <c r="N1085" i="7"/>
  <c r="O1085" i="7" s="1"/>
  <c r="L1085" i="7"/>
  <c r="L1122" i="7"/>
  <c r="L1156" i="7"/>
  <c r="N1156" i="7"/>
  <c r="O1156" i="7" s="1"/>
  <c r="N1162" i="7"/>
  <c r="O1162" i="7" s="1"/>
  <c r="L1162" i="7"/>
  <c r="L1172" i="7"/>
  <c r="N1184" i="7"/>
  <c r="O1184" i="7" s="1"/>
  <c r="L1184" i="7"/>
  <c r="N1204" i="7"/>
  <c r="O1204" i="7" s="1"/>
  <c r="L1204" i="7"/>
  <c r="N697" i="7"/>
  <c r="O697" i="7" s="1"/>
  <c r="N709" i="7"/>
  <c r="O709" i="7" s="1"/>
  <c r="N721" i="7"/>
  <c r="O721" i="7" s="1"/>
  <c r="L726" i="7"/>
  <c r="N733" i="7"/>
  <c r="O733" i="7" s="1"/>
  <c r="L738" i="7"/>
  <c r="N745" i="7"/>
  <c r="O745" i="7" s="1"/>
  <c r="L750" i="7"/>
  <c r="N757" i="7"/>
  <c r="O757" i="7" s="1"/>
  <c r="L762" i="7"/>
  <c r="N769" i="7"/>
  <c r="O769" i="7" s="1"/>
  <c r="L774" i="7"/>
  <c r="N781" i="7"/>
  <c r="O781" i="7" s="1"/>
  <c r="L786" i="7"/>
  <c r="N793" i="7"/>
  <c r="O793" i="7" s="1"/>
  <c r="L798" i="7"/>
  <c r="N805" i="7"/>
  <c r="O805" i="7" s="1"/>
  <c r="L810" i="7"/>
  <c r="N817" i="7"/>
  <c r="O817" i="7" s="1"/>
  <c r="L822" i="7"/>
  <c r="N829" i="7"/>
  <c r="O829" i="7" s="1"/>
  <c r="L834" i="7"/>
  <c r="N841" i="7"/>
  <c r="O841" i="7" s="1"/>
  <c r="L846" i="7"/>
  <c r="N853" i="7"/>
  <c r="O853" i="7" s="1"/>
  <c r="L858" i="7"/>
  <c r="L864" i="7"/>
  <c r="L867" i="7"/>
  <c r="L879" i="7"/>
  <c r="L884" i="7"/>
  <c r="N893" i="7"/>
  <c r="O893" i="7" s="1"/>
  <c r="L916" i="7"/>
  <c r="N927" i="7"/>
  <c r="O927" i="7" s="1"/>
  <c r="L966" i="7"/>
  <c r="L987" i="7"/>
  <c r="L993" i="7"/>
  <c r="N996" i="7"/>
  <c r="O996" i="7" s="1"/>
  <c r="N999" i="7"/>
  <c r="O999" i="7" s="1"/>
  <c r="N1002" i="7"/>
  <c r="O1002" i="7" s="1"/>
  <c r="L1002" i="7"/>
  <c r="N1005" i="7"/>
  <c r="O1005" i="7" s="1"/>
  <c r="L1021" i="7"/>
  <c r="N1027" i="7"/>
  <c r="O1027" i="7" s="1"/>
  <c r="L1027" i="7"/>
  <c r="N1033" i="7"/>
  <c r="O1033" i="7" s="1"/>
  <c r="N1040" i="7"/>
  <c r="O1040" i="7" s="1"/>
  <c r="L1051" i="7"/>
  <c r="N1054" i="7"/>
  <c r="O1054" i="7" s="1"/>
  <c r="N1064" i="7"/>
  <c r="O1064" i="7" s="1"/>
  <c r="N1089" i="7"/>
  <c r="O1089" i="7" s="1"/>
  <c r="L1089" i="7"/>
  <c r="N1132" i="7"/>
  <c r="O1132" i="7" s="1"/>
  <c r="L1132" i="7"/>
  <c r="L1142" i="7"/>
  <c r="N1146" i="7"/>
  <c r="O1146" i="7" s="1"/>
  <c r="N1210" i="7"/>
  <c r="O1210" i="7" s="1"/>
  <c r="N1303" i="7"/>
  <c r="O1303" i="7" s="1"/>
  <c r="L1303" i="7"/>
  <c r="L695" i="7"/>
  <c r="L707" i="7"/>
  <c r="L719" i="7"/>
  <c r="L731" i="7"/>
  <c r="L743" i="7"/>
  <c r="L755" i="7"/>
  <c r="L767" i="7"/>
  <c r="L779" i="7"/>
  <c r="L791" i="7"/>
  <c r="L803" i="7"/>
  <c r="L815" i="7"/>
  <c r="L827" i="7"/>
  <c r="L839" i="7"/>
  <c r="L851" i="7"/>
  <c r="L861" i="7"/>
  <c r="N861" i="7"/>
  <c r="O861" i="7" s="1"/>
  <c r="L876" i="7"/>
  <c r="N902" i="7"/>
  <c r="O902" i="7" s="1"/>
  <c r="L905" i="7"/>
  <c r="N910" i="7"/>
  <c r="O910" i="7" s="1"/>
  <c r="L910" i="7"/>
  <c r="L919" i="7"/>
  <c r="L930" i="7"/>
  <c r="L947" i="7"/>
  <c r="L975" i="7"/>
  <c r="L981" i="7"/>
  <c r="N984" i="7"/>
  <c r="O984" i="7" s="1"/>
  <c r="N990" i="7"/>
  <c r="O990" i="7" s="1"/>
  <c r="L990" i="7"/>
  <c r="L1009" i="7"/>
  <c r="L1015" i="7"/>
  <c r="N1015" i="7"/>
  <c r="O1015" i="7" s="1"/>
  <c r="L1024" i="7"/>
  <c r="N1034" i="7"/>
  <c r="O1034" i="7" s="1"/>
  <c r="L1037" i="7"/>
  <c r="N1041" i="7"/>
  <c r="O1041" i="7" s="1"/>
  <c r="L1041" i="7"/>
  <c r="L1055" i="7"/>
  <c r="N1061" i="7"/>
  <c r="O1061" i="7" s="1"/>
  <c r="N1082" i="7"/>
  <c r="O1082" i="7" s="1"/>
  <c r="L1102" i="7"/>
  <c r="N1105" i="7"/>
  <c r="O1105" i="7" s="1"/>
  <c r="L1105" i="7"/>
  <c r="N1122" i="7"/>
  <c r="O1122" i="7" s="1"/>
  <c r="N1221" i="7"/>
  <c r="O1221" i="7" s="1"/>
  <c r="L1221" i="7"/>
  <c r="N1232" i="7"/>
  <c r="O1232" i="7" s="1"/>
  <c r="N1270" i="7"/>
  <c r="O1270" i="7" s="1"/>
  <c r="L1270" i="7"/>
  <c r="L688" i="7"/>
  <c r="N695" i="7"/>
  <c r="O695" i="7" s="1"/>
  <c r="L700" i="7"/>
  <c r="N707" i="7"/>
  <c r="O707" i="7" s="1"/>
  <c r="L712" i="7"/>
  <c r="N719" i="7"/>
  <c r="O719" i="7" s="1"/>
  <c r="L724" i="7"/>
  <c r="N731" i="7"/>
  <c r="O731" i="7" s="1"/>
  <c r="L736" i="7"/>
  <c r="N743" i="7"/>
  <c r="O743" i="7" s="1"/>
  <c r="L748" i="7"/>
  <c r="N755" i="7"/>
  <c r="O755" i="7" s="1"/>
  <c r="L760" i="7"/>
  <c r="N767" i="7"/>
  <c r="O767" i="7" s="1"/>
  <c r="L772" i="7"/>
  <c r="N779" i="7"/>
  <c r="O779" i="7" s="1"/>
  <c r="L784" i="7"/>
  <c r="N791" i="7"/>
  <c r="O791" i="7" s="1"/>
  <c r="L796" i="7"/>
  <c r="N803" i="7"/>
  <c r="O803" i="7" s="1"/>
  <c r="L808" i="7"/>
  <c r="N815" i="7"/>
  <c r="O815" i="7" s="1"/>
  <c r="L820" i="7"/>
  <c r="N827" i="7"/>
  <c r="O827" i="7" s="1"/>
  <c r="L832" i="7"/>
  <c r="N839" i="7"/>
  <c r="O839" i="7" s="1"/>
  <c r="L844" i="7"/>
  <c r="N851" i="7"/>
  <c r="O851" i="7" s="1"/>
  <c r="L856" i="7"/>
  <c r="L870" i="7"/>
  <c r="L882" i="7"/>
  <c r="L891" i="7"/>
  <c r="N905" i="7"/>
  <c r="O905" i="7" s="1"/>
  <c r="N930" i="7"/>
  <c r="O930" i="7" s="1"/>
  <c r="L961" i="7"/>
  <c r="N961" i="7"/>
  <c r="O961" i="7" s="1"/>
  <c r="L969" i="7"/>
  <c r="N969" i="7"/>
  <c r="O969" i="7" s="1"/>
  <c r="N975" i="7"/>
  <c r="O975" i="7" s="1"/>
  <c r="N978" i="7"/>
  <c r="O978" i="7" s="1"/>
  <c r="L978" i="7"/>
  <c r="N981" i="7"/>
  <c r="O981" i="7" s="1"/>
  <c r="L997" i="7"/>
  <c r="L1003" i="7"/>
  <c r="N1003" i="7"/>
  <c r="O1003" i="7" s="1"/>
  <c r="L1012" i="7"/>
  <c r="L1018" i="7"/>
  <c r="N1024" i="7"/>
  <c r="O1024" i="7" s="1"/>
  <c r="N1058" i="7"/>
  <c r="O1058" i="7" s="1"/>
  <c r="L1068" i="7"/>
  <c r="N1068" i="7"/>
  <c r="O1068" i="7" s="1"/>
  <c r="L1072" i="7"/>
  <c r="L1076" i="7"/>
  <c r="L1094" i="7"/>
  <c r="N1094" i="7"/>
  <c r="O1094" i="7" s="1"/>
  <c r="L1158" i="7"/>
  <c r="N1158" i="7"/>
  <c r="O1158" i="7" s="1"/>
  <c r="N1168" i="7"/>
  <c r="O1168" i="7" s="1"/>
  <c r="L1168" i="7"/>
  <c r="N1174" i="7"/>
  <c r="O1174" i="7" s="1"/>
  <c r="L1174" i="7"/>
  <c r="L1210" i="7"/>
  <c r="N1238" i="7"/>
  <c r="O1238" i="7" s="1"/>
  <c r="N1294" i="7"/>
  <c r="O1294" i="7" s="1"/>
  <c r="L693" i="7"/>
  <c r="L705" i="7"/>
  <c r="L717" i="7"/>
  <c r="L729" i="7"/>
  <c r="L741" i="7"/>
  <c r="L753" i="7"/>
  <c r="L765" i="7"/>
  <c r="L777" i="7"/>
  <c r="L789" i="7"/>
  <c r="L801" i="7"/>
  <c r="L813" i="7"/>
  <c r="L825" i="7"/>
  <c r="L837" i="7"/>
  <c r="L849" i="7"/>
  <c r="L885" i="7"/>
  <c r="N885" i="7"/>
  <c r="O885" i="7" s="1"/>
  <c r="L911" i="7"/>
  <c r="N911" i="7"/>
  <c r="O911" i="7" s="1"/>
  <c r="N919" i="7"/>
  <c r="O919" i="7" s="1"/>
  <c r="L933" i="7"/>
  <c r="N933" i="7"/>
  <c r="O933" i="7" s="1"/>
  <c r="L939" i="7"/>
  <c r="N947" i="7"/>
  <c r="O947" i="7" s="1"/>
  <c r="N950" i="7"/>
  <c r="O950" i="7" s="1"/>
  <c r="L953" i="7"/>
  <c r="N958" i="7"/>
  <c r="O958" i="7" s="1"/>
  <c r="L958" i="7"/>
  <c r="L967" i="7"/>
  <c r="L985" i="7"/>
  <c r="L991" i="7"/>
  <c r="N991" i="7"/>
  <c r="O991" i="7" s="1"/>
  <c r="L1000" i="7"/>
  <c r="L1006" i="7"/>
  <c r="N1009" i="7"/>
  <c r="O1009" i="7" s="1"/>
  <c r="L1034" i="7"/>
  <c r="N1048" i="7"/>
  <c r="O1048" i="7" s="1"/>
  <c r="L1048" i="7"/>
  <c r="L1052" i="7"/>
  <c r="N1052" i="7"/>
  <c r="O1052" i="7" s="1"/>
  <c r="N1055" i="7"/>
  <c r="O1055" i="7" s="1"/>
  <c r="L1059" i="7"/>
  <c r="L1065" i="7"/>
  <c r="N1090" i="7"/>
  <c r="O1090" i="7" s="1"/>
  <c r="L1090" i="7"/>
  <c r="N1098" i="7"/>
  <c r="O1098" i="7" s="1"/>
  <c r="L1098" i="7"/>
  <c r="N1102" i="7"/>
  <c r="O1102" i="7" s="1"/>
  <c r="N1164" i="7"/>
  <c r="O1164" i="7" s="1"/>
  <c r="L1206" i="7"/>
  <c r="N1222" i="7"/>
  <c r="O1222" i="7" s="1"/>
  <c r="L1222" i="7"/>
  <c r="L794" i="7"/>
  <c r="L806" i="7"/>
  <c r="L818" i="7"/>
  <c r="L830" i="7"/>
  <c r="L842" i="7"/>
  <c r="L854" i="7"/>
  <c r="L865" i="7"/>
  <c r="N865" i="7"/>
  <c r="O865" i="7" s="1"/>
  <c r="L877" i="7"/>
  <c r="N877" i="7"/>
  <c r="O877" i="7" s="1"/>
  <c r="L894" i="7"/>
  <c r="L903" i="7"/>
  <c r="N914" i="7"/>
  <c r="O914" i="7" s="1"/>
  <c r="N922" i="7"/>
  <c r="O922" i="7" s="1"/>
  <c r="L979" i="7"/>
  <c r="N979" i="7"/>
  <c r="O979" i="7" s="1"/>
  <c r="L988" i="7"/>
  <c r="L994" i="7"/>
  <c r="L1028" i="7"/>
  <c r="L1035" i="7"/>
  <c r="N1049" i="7"/>
  <c r="O1049" i="7" s="1"/>
  <c r="L1056" i="7"/>
  <c r="N1073" i="7"/>
  <c r="O1073" i="7" s="1"/>
  <c r="N1106" i="7"/>
  <c r="O1106" i="7" s="1"/>
  <c r="N1124" i="7"/>
  <c r="O1124" i="7" s="1"/>
  <c r="L1124" i="7"/>
  <c r="L1134" i="7"/>
  <c r="N1180" i="7"/>
  <c r="O1180" i="7" s="1"/>
  <c r="N1196" i="7"/>
  <c r="O1196" i="7" s="1"/>
  <c r="N1216" i="7"/>
  <c r="O1216" i="7" s="1"/>
  <c r="N1233" i="7"/>
  <c r="O1233" i="7" s="1"/>
  <c r="L1233" i="7"/>
  <c r="N1244" i="7"/>
  <c r="O1244" i="7" s="1"/>
  <c r="L1248" i="7"/>
  <c r="L1389" i="7"/>
  <c r="N1389" i="7"/>
  <c r="O1389" i="7" s="1"/>
  <c r="N1042" i="7"/>
  <c r="O1042" i="7" s="1"/>
  <c r="N1078" i="7"/>
  <c r="O1078" i="7" s="1"/>
  <c r="N1093" i="7"/>
  <c r="O1093" i="7" s="1"/>
  <c r="N1115" i="7"/>
  <c r="O1115" i="7" s="1"/>
  <c r="L1115" i="7"/>
  <c r="N1119" i="7"/>
  <c r="O1119" i="7" s="1"/>
  <c r="L1119" i="7"/>
  <c r="L1176" i="7"/>
  <c r="N1191" i="7"/>
  <c r="O1191" i="7" s="1"/>
  <c r="L1191" i="7"/>
  <c r="N1326" i="7"/>
  <c r="O1326" i="7" s="1"/>
  <c r="L1326" i="7"/>
  <c r="N1423" i="7"/>
  <c r="O1423" i="7" s="1"/>
  <c r="L1423" i="7"/>
  <c r="L1093" i="7"/>
  <c r="L1116" i="7"/>
  <c r="N1127" i="7"/>
  <c r="O1127" i="7" s="1"/>
  <c r="L1127" i="7"/>
  <c r="N1131" i="7"/>
  <c r="O1131" i="7" s="1"/>
  <c r="L1131" i="7"/>
  <c r="N1176" i="7"/>
  <c r="O1176" i="7" s="1"/>
  <c r="L1180" i="7"/>
  <c r="L1188" i="7"/>
  <c r="N1203" i="7"/>
  <c r="O1203" i="7" s="1"/>
  <c r="L1203" i="7"/>
  <c r="L1252" i="7"/>
  <c r="L1266" i="7"/>
  <c r="N1278" i="7"/>
  <c r="O1278" i="7" s="1"/>
  <c r="L1278" i="7"/>
  <c r="N1287" i="7"/>
  <c r="O1287" i="7" s="1"/>
  <c r="L1313" i="7"/>
  <c r="N1173" i="7"/>
  <c r="O1173" i="7" s="1"/>
  <c r="L1173" i="7"/>
  <c r="L1230" i="7"/>
  <c r="N1248" i="7"/>
  <c r="O1248" i="7" s="1"/>
  <c r="N1262" i="7"/>
  <c r="O1262" i="7" s="1"/>
  <c r="N1282" i="7"/>
  <c r="O1282" i="7" s="1"/>
  <c r="N1295" i="7"/>
  <c r="O1295" i="7" s="1"/>
  <c r="L1295" i="7"/>
  <c r="N1300" i="7"/>
  <c r="O1300" i="7" s="1"/>
  <c r="L1300" i="7"/>
  <c r="N1304" i="7"/>
  <c r="O1304" i="7" s="1"/>
  <c r="L1350" i="7"/>
  <c r="L1476" i="7"/>
  <c r="N1476" i="7"/>
  <c r="O1476" i="7" s="1"/>
  <c r="N1109" i="7"/>
  <c r="O1109" i="7" s="1"/>
  <c r="L1128" i="7"/>
  <c r="N1139" i="7"/>
  <c r="O1139" i="7" s="1"/>
  <c r="L1139" i="7"/>
  <c r="N1143" i="7"/>
  <c r="O1143" i="7" s="1"/>
  <c r="L1143" i="7"/>
  <c r="L1200" i="7"/>
  <c r="N1215" i="7"/>
  <c r="O1215" i="7" s="1"/>
  <c r="L1215" i="7"/>
  <c r="N1253" i="7"/>
  <c r="O1253" i="7" s="1"/>
  <c r="L1305" i="7"/>
  <c r="N1305" i="7"/>
  <c r="O1305" i="7" s="1"/>
  <c r="N1314" i="7"/>
  <c r="O1314" i="7" s="1"/>
  <c r="N1365" i="7"/>
  <c r="O1365" i="7" s="1"/>
  <c r="N1097" i="7"/>
  <c r="O1097" i="7" s="1"/>
  <c r="N1103" i="7"/>
  <c r="O1103" i="7" s="1"/>
  <c r="N1113" i="7"/>
  <c r="O1113" i="7" s="1"/>
  <c r="L1113" i="7"/>
  <c r="L1170" i="7"/>
  <c r="N1185" i="7"/>
  <c r="O1185" i="7" s="1"/>
  <c r="L1185" i="7"/>
  <c r="L1196" i="7"/>
  <c r="N1230" i="7"/>
  <c r="O1230" i="7" s="1"/>
  <c r="L1291" i="7"/>
  <c r="L1310" i="7"/>
  <c r="L1378" i="7"/>
  <c r="N1378" i="7"/>
  <c r="O1378" i="7" s="1"/>
  <c r="L898" i="7"/>
  <c r="L922" i="7"/>
  <c r="L946" i="7"/>
  <c r="L970" i="7"/>
  <c r="L984" i="7"/>
  <c r="L996" i="7"/>
  <c r="L1008" i="7"/>
  <c r="L1020" i="7"/>
  <c r="L1109" i="7"/>
  <c r="N1128" i="7"/>
  <c r="O1128" i="7" s="1"/>
  <c r="L1140" i="7"/>
  <c r="N1151" i="7"/>
  <c r="O1151" i="7" s="1"/>
  <c r="N1155" i="7"/>
  <c r="O1155" i="7" s="1"/>
  <c r="L1155" i="7"/>
  <c r="L1166" i="7"/>
  <c r="N1200" i="7"/>
  <c r="O1200" i="7" s="1"/>
  <c r="L1212" i="7"/>
  <c r="N1227" i="7"/>
  <c r="O1227" i="7" s="1"/>
  <c r="L1227" i="7"/>
  <c r="L1238" i="7"/>
  <c r="N1249" i="7"/>
  <c r="O1249" i="7" s="1"/>
  <c r="L1249" i="7"/>
  <c r="L1253" i="7"/>
  <c r="L1263" i="7"/>
  <c r="N1263" i="7"/>
  <c r="O1263" i="7" s="1"/>
  <c r="N1291" i="7"/>
  <c r="O1291" i="7" s="1"/>
  <c r="N1306" i="7"/>
  <c r="O1306" i="7" s="1"/>
  <c r="L1306" i="7"/>
  <c r="N1352" i="7"/>
  <c r="O1352" i="7" s="1"/>
  <c r="L1352" i="7"/>
  <c r="L1047" i="7"/>
  <c r="L1086" i="7"/>
  <c r="L1110" i="7"/>
  <c r="N1121" i="7"/>
  <c r="O1121" i="7" s="1"/>
  <c r="L1121" i="7"/>
  <c r="N1125" i="7"/>
  <c r="O1125" i="7" s="1"/>
  <c r="L1125" i="7"/>
  <c r="L1136" i="7"/>
  <c r="N1170" i="7"/>
  <c r="O1170" i="7" s="1"/>
  <c r="L1182" i="7"/>
  <c r="N1197" i="7"/>
  <c r="O1197" i="7" s="1"/>
  <c r="L1197" i="7"/>
  <c r="L1208" i="7"/>
  <c r="N1404" i="7"/>
  <c r="O1404" i="7" s="1"/>
  <c r="L859" i="7"/>
  <c r="L883" i="7"/>
  <c r="L907" i="7"/>
  <c r="L931" i="7"/>
  <c r="L955" i="7"/>
  <c r="L977" i="7"/>
  <c r="L989" i="7"/>
  <c r="L1001" i="7"/>
  <c r="L1013" i="7"/>
  <c r="L1025" i="7"/>
  <c r="N1030" i="7"/>
  <c r="O1030" i="7" s="1"/>
  <c r="L1044" i="7"/>
  <c r="N1066" i="7"/>
  <c r="O1066" i="7" s="1"/>
  <c r="L1080" i="7"/>
  <c r="N1101" i="7"/>
  <c r="O1101" i="7" s="1"/>
  <c r="L1104" i="7"/>
  <c r="N1140" i="7"/>
  <c r="O1140" i="7" s="1"/>
  <c r="L1144" i="7"/>
  <c r="L1152" i="7"/>
  <c r="N1167" i="7"/>
  <c r="O1167" i="7" s="1"/>
  <c r="L1167" i="7"/>
  <c r="N1212" i="7"/>
  <c r="O1212" i="7" s="1"/>
  <c r="L1216" i="7"/>
  <c r="L1224" i="7"/>
  <c r="N1239" i="7"/>
  <c r="O1239" i="7" s="1"/>
  <c r="L1239" i="7"/>
  <c r="N1242" i="7"/>
  <c r="O1242" i="7" s="1"/>
  <c r="L1254" i="7"/>
  <c r="N1254" i="7"/>
  <c r="O1254" i="7" s="1"/>
  <c r="N1257" i="7"/>
  <c r="O1257" i="7" s="1"/>
  <c r="L1264" i="7"/>
  <c r="N1297" i="7"/>
  <c r="O1297" i="7" s="1"/>
  <c r="L1297" i="7"/>
  <c r="N1315" i="7"/>
  <c r="O1315" i="7" s="1"/>
  <c r="N1591" i="7"/>
  <c r="O1591" i="7" s="1"/>
  <c r="N1133" i="7"/>
  <c r="O1133" i="7" s="1"/>
  <c r="L1133" i="7"/>
  <c r="N1137" i="7"/>
  <c r="O1137" i="7" s="1"/>
  <c r="L1137" i="7"/>
  <c r="L1194" i="7"/>
  <c r="N1209" i="7"/>
  <c r="O1209" i="7" s="1"/>
  <c r="L1209" i="7"/>
  <c r="N1243" i="7"/>
  <c r="O1243" i="7" s="1"/>
  <c r="L1243" i="7"/>
  <c r="N1250" i="7"/>
  <c r="O1250" i="7" s="1"/>
  <c r="L1250" i="7"/>
  <c r="N1258" i="7"/>
  <c r="O1258" i="7" s="1"/>
  <c r="L1258" i="7"/>
  <c r="N1280" i="7"/>
  <c r="O1280" i="7" s="1"/>
  <c r="L1280" i="7"/>
  <c r="N1284" i="7"/>
  <c r="O1284" i="7" s="1"/>
  <c r="L1284" i="7"/>
  <c r="N1298" i="7"/>
  <c r="O1298" i="7" s="1"/>
  <c r="L1298" i="7"/>
  <c r="N1316" i="7"/>
  <c r="O1316" i="7" s="1"/>
  <c r="L1316" i="7"/>
  <c r="N1348" i="7"/>
  <c r="O1348" i="7" s="1"/>
  <c r="L1348" i="7"/>
  <c r="L1448" i="7"/>
  <c r="N1111" i="7"/>
  <c r="O1111" i="7" s="1"/>
  <c r="L1164" i="7"/>
  <c r="N1179" i="7"/>
  <c r="O1179" i="7" s="1"/>
  <c r="L1179" i="7"/>
  <c r="L1236" i="7"/>
  <c r="L1251" i="7"/>
  <c r="N1251" i="7"/>
  <c r="O1251" i="7" s="1"/>
  <c r="N1268" i="7"/>
  <c r="O1268" i="7" s="1"/>
  <c r="N1285" i="7"/>
  <c r="O1285" i="7" s="1"/>
  <c r="L1285" i="7"/>
  <c r="L1302" i="7"/>
  <c r="N1343" i="7"/>
  <c r="O1343" i="7" s="1"/>
  <c r="L1343" i="7"/>
  <c r="N1157" i="7"/>
  <c r="O1157" i="7" s="1"/>
  <c r="N1163" i="7"/>
  <c r="O1163" i="7" s="1"/>
  <c r="N1169" i="7"/>
  <c r="O1169" i="7" s="1"/>
  <c r="N1175" i="7"/>
  <c r="O1175" i="7" s="1"/>
  <c r="N1181" i="7"/>
  <c r="O1181" i="7" s="1"/>
  <c r="N1187" i="7"/>
  <c r="O1187" i="7" s="1"/>
  <c r="N1193" i="7"/>
  <c r="O1193" i="7" s="1"/>
  <c r="N1199" i="7"/>
  <c r="O1199" i="7" s="1"/>
  <c r="N1205" i="7"/>
  <c r="O1205" i="7" s="1"/>
  <c r="N1211" i="7"/>
  <c r="O1211" i="7" s="1"/>
  <c r="N1217" i="7"/>
  <c r="O1217" i="7" s="1"/>
  <c r="N1223" i="7"/>
  <c r="O1223" i="7" s="1"/>
  <c r="N1229" i="7"/>
  <c r="O1229" i="7" s="1"/>
  <c r="N1235" i="7"/>
  <c r="O1235" i="7" s="1"/>
  <c r="N1241" i="7"/>
  <c r="O1241" i="7" s="1"/>
  <c r="L1241" i="7"/>
  <c r="N1247" i="7"/>
  <c r="O1247" i="7" s="1"/>
  <c r="N1256" i="7"/>
  <c r="O1256" i="7" s="1"/>
  <c r="L1256" i="7"/>
  <c r="N1281" i="7"/>
  <c r="O1281" i="7" s="1"/>
  <c r="N1324" i="7"/>
  <c r="O1324" i="7" s="1"/>
  <c r="L1324" i="7"/>
  <c r="L1339" i="7"/>
  <c r="N1367" i="7"/>
  <c r="O1367" i="7" s="1"/>
  <c r="N1386" i="7"/>
  <c r="O1386" i="7" s="1"/>
  <c r="N1415" i="7"/>
  <c r="O1415" i="7" s="1"/>
  <c r="L1151" i="7"/>
  <c r="L1157" i="7"/>
  <c r="L1163" i="7"/>
  <c r="L1169" i="7"/>
  <c r="L1175" i="7"/>
  <c r="L1181" i="7"/>
  <c r="L1187" i="7"/>
  <c r="L1193" i="7"/>
  <c r="L1199" i="7"/>
  <c r="L1205" i="7"/>
  <c r="L1211" i="7"/>
  <c r="L1217" i="7"/>
  <c r="L1223" i="7"/>
  <c r="L1229" i="7"/>
  <c r="L1235" i="7"/>
  <c r="N1245" i="7"/>
  <c r="O1245" i="7" s="1"/>
  <c r="L1245" i="7"/>
  <c r="L1265" i="7"/>
  <c r="N1271" i="7"/>
  <c r="O1271" i="7" s="1"/>
  <c r="N1340" i="7"/>
  <c r="O1340" i="7" s="1"/>
  <c r="L1340" i="7"/>
  <c r="N1364" i="7"/>
  <c r="O1364" i="7" s="1"/>
  <c r="L1364" i="7"/>
  <c r="N1375" i="7"/>
  <c r="O1375" i="7" s="1"/>
  <c r="L1375" i="7"/>
  <c r="L1420" i="7"/>
  <c r="N1424" i="7"/>
  <c r="O1424" i="7" s="1"/>
  <c r="L1424" i="7"/>
  <c r="N1437" i="7"/>
  <c r="O1437" i="7" s="1"/>
  <c r="L1437" i="7"/>
  <c r="L1545" i="7"/>
  <c r="N1601" i="7"/>
  <c r="O1601" i="7" s="1"/>
  <c r="L1601" i="7"/>
  <c r="L1299" i="7"/>
  <c r="N1302" i="7"/>
  <c r="O1302" i="7" s="1"/>
  <c r="L1317" i="7"/>
  <c r="N1376" i="7"/>
  <c r="O1376" i="7" s="1"/>
  <c r="N1434" i="7"/>
  <c r="O1434" i="7" s="1"/>
  <c r="N1482" i="7"/>
  <c r="O1482" i="7" s="1"/>
  <c r="L1523" i="7"/>
  <c r="N1540" i="7"/>
  <c r="O1540" i="7" s="1"/>
  <c r="L1596" i="7"/>
  <c r="N1321" i="7"/>
  <c r="O1321" i="7" s="1"/>
  <c r="L1321" i="7"/>
  <c r="L1329" i="7"/>
  <c r="N1332" i="7"/>
  <c r="O1332" i="7" s="1"/>
  <c r="N1341" i="7"/>
  <c r="O1341" i="7" s="1"/>
  <c r="L1341" i="7"/>
  <c r="N1349" i="7"/>
  <c r="O1349" i="7" s="1"/>
  <c r="L1349" i="7"/>
  <c r="L1402" i="7"/>
  <c r="L1458" i="7"/>
  <c r="N1458" i="7"/>
  <c r="O1458" i="7" s="1"/>
  <c r="N1472" i="7"/>
  <c r="O1472" i="7" s="1"/>
  <c r="L1472" i="7"/>
  <c r="N1496" i="7"/>
  <c r="O1496" i="7" s="1"/>
  <c r="L1496" i="7"/>
  <c r="N1546" i="7"/>
  <c r="O1546" i="7" s="1"/>
  <c r="L1546" i="7"/>
  <c r="N1583" i="7"/>
  <c r="O1583" i="7" s="1"/>
  <c r="N1083" i="7"/>
  <c r="O1083" i="7" s="1"/>
  <c r="N1091" i="7"/>
  <c r="O1091" i="7" s="1"/>
  <c r="N1099" i="7"/>
  <c r="O1099" i="7" s="1"/>
  <c r="N1107" i="7"/>
  <c r="O1107" i="7" s="1"/>
  <c r="N1269" i="7"/>
  <c r="O1269" i="7" s="1"/>
  <c r="L1269" i="7"/>
  <c r="N1333" i="7"/>
  <c r="O1333" i="7" s="1"/>
  <c r="L1333" i="7"/>
  <c r="L1361" i="7"/>
  <c r="L1365" i="7"/>
  <c r="L1376" i="7"/>
  <c r="N1387" i="7"/>
  <c r="O1387" i="7" s="1"/>
  <c r="N1391" i="7"/>
  <c r="O1391" i="7" s="1"/>
  <c r="L1391" i="7"/>
  <c r="L1406" i="7"/>
  <c r="L1434" i="7"/>
  <c r="N1442" i="7"/>
  <c r="O1442" i="7" s="1"/>
  <c r="L1442" i="7"/>
  <c r="N1446" i="7"/>
  <c r="O1446" i="7" s="1"/>
  <c r="L1446" i="7"/>
  <c r="N1459" i="7"/>
  <c r="O1459" i="7" s="1"/>
  <c r="L1459" i="7"/>
  <c r="N1478" i="7"/>
  <c r="O1478" i="7" s="1"/>
  <c r="L1478" i="7"/>
  <c r="N1507" i="7"/>
  <c r="O1507" i="7" s="1"/>
  <c r="L1507" i="7"/>
  <c r="N1524" i="7"/>
  <c r="O1524" i="7" s="1"/>
  <c r="L1524" i="7"/>
  <c r="N1607" i="7"/>
  <c r="O1607" i="7" s="1"/>
  <c r="L1607" i="7"/>
  <c r="N1260" i="7"/>
  <c r="O1260" i="7" s="1"/>
  <c r="L1286" i="7"/>
  <c r="N1292" i="7"/>
  <c r="O1292" i="7" s="1"/>
  <c r="L1292" i="7"/>
  <c r="L1318" i="7"/>
  <c r="N1318" i="7"/>
  <c r="O1318" i="7" s="1"/>
  <c r="N1329" i="7"/>
  <c r="O1329" i="7" s="1"/>
  <c r="N1380" i="7"/>
  <c r="O1380" i="7" s="1"/>
  <c r="N1392" i="7"/>
  <c r="O1392" i="7" s="1"/>
  <c r="L1417" i="7"/>
  <c r="N1417" i="7"/>
  <c r="O1417" i="7" s="1"/>
  <c r="L1518" i="7"/>
  <c r="N1579" i="7"/>
  <c r="O1579" i="7" s="1"/>
  <c r="L1583" i="7"/>
  <c r="N1279" i="7"/>
  <c r="O1279" i="7" s="1"/>
  <c r="L1279" i="7"/>
  <c r="N1311" i="7"/>
  <c r="O1311" i="7" s="1"/>
  <c r="L1322" i="7"/>
  <c r="N1330" i="7"/>
  <c r="O1330" i="7" s="1"/>
  <c r="L1330" i="7"/>
  <c r="N1337" i="7"/>
  <c r="O1337" i="7" s="1"/>
  <c r="L1337" i="7"/>
  <c r="N1346" i="7"/>
  <c r="O1346" i="7" s="1"/>
  <c r="L1346" i="7"/>
  <c r="N1358" i="7"/>
  <c r="O1358" i="7" s="1"/>
  <c r="L1358" i="7"/>
  <c r="N1362" i="7"/>
  <c r="O1362" i="7" s="1"/>
  <c r="N1396" i="7"/>
  <c r="O1396" i="7" s="1"/>
  <c r="L1498" i="7"/>
  <c r="L1514" i="7"/>
  <c r="N1514" i="7"/>
  <c r="O1514" i="7" s="1"/>
  <c r="N1117" i="7"/>
  <c r="O1117" i="7" s="1"/>
  <c r="N1123" i="7"/>
  <c r="O1123" i="7" s="1"/>
  <c r="N1129" i="7"/>
  <c r="O1129" i="7" s="1"/>
  <c r="N1135" i="7"/>
  <c r="O1135" i="7" s="1"/>
  <c r="N1141" i="7"/>
  <c r="O1141" i="7" s="1"/>
  <c r="N1147" i="7"/>
  <c r="O1147" i="7" s="1"/>
  <c r="N1153" i="7"/>
  <c r="O1153" i="7" s="1"/>
  <c r="N1159" i="7"/>
  <c r="O1159" i="7" s="1"/>
  <c r="N1165" i="7"/>
  <c r="O1165" i="7" s="1"/>
  <c r="N1171" i="7"/>
  <c r="O1171" i="7" s="1"/>
  <c r="N1177" i="7"/>
  <c r="O1177" i="7" s="1"/>
  <c r="N1183" i="7"/>
  <c r="O1183" i="7" s="1"/>
  <c r="N1189" i="7"/>
  <c r="O1189" i="7" s="1"/>
  <c r="N1195" i="7"/>
  <c r="O1195" i="7" s="1"/>
  <c r="N1201" i="7"/>
  <c r="O1201" i="7" s="1"/>
  <c r="N1207" i="7"/>
  <c r="O1207" i="7" s="1"/>
  <c r="N1213" i="7"/>
  <c r="O1213" i="7" s="1"/>
  <c r="N1219" i="7"/>
  <c r="O1219" i="7" s="1"/>
  <c r="N1225" i="7"/>
  <c r="O1225" i="7" s="1"/>
  <c r="N1231" i="7"/>
  <c r="O1231" i="7" s="1"/>
  <c r="N1237" i="7"/>
  <c r="O1237" i="7" s="1"/>
  <c r="N1273" i="7"/>
  <c r="O1273" i="7" s="1"/>
  <c r="L1276" i="7"/>
  <c r="N1286" i="7"/>
  <c r="O1286" i="7" s="1"/>
  <c r="N1293" i="7"/>
  <c r="O1293" i="7" s="1"/>
  <c r="L1293" i="7"/>
  <c r="L1304" i="7"/>
  <c r="L1315" i="7"/>
  <c r="N1338" i="7"/>
  <c r="O1338" i="7" s="1"/>
  <c r="L1338" i="7"/>
  <c r="N1354" i="7"/>
  <c r="O1354" i="7" s="1"/>
  <c r="L1354" i="7"/>
  <c r="L1392" i="7"/>
  <c r="N1418" i="7"/>
  <c r="O1418" i="7" s="1"/>
  <c r="L1418" i="7"/>
  <c r="N1435" i="7"/>
  <c r="O1435" i="7" s="1"/>
  <c r="N1450" i="7"/>
  <c r="O1450" i="7" s="1"/>
  <c r="N1301" i="7"/>
  <c r="O1301" i="7" s="1"/>
  <c r="N1308" i="7"/>
  <c r="O1308" i="7" s="1"/>
  <c r="L1308" i="7"/>
  <c r="N1327" i="7"/>
  <c r="O1327" i="7" s="1"/>
  <c r="L1327" i="7"/>
  <c r="N1350" i="7"/>
  <c r="O1350" i="7" s="1"/>
  <c r="L1359" i="7"/>
  <c r="N1381" i="7"/>
  <c r="O1381" i="7" s="1"/>
  <c r="L1381" i="7"/>
  <c r="N1440" i="7"/>
  <c r="O1440" i="7" s="1"/>
  <c r="L1440" i="7"/>
  <c r="N1447" i="7"/>
  <c r="O1447" i="7" s="1"/>
  <c r="L1447" i="7"/>
  <c r="N1504" i="7"/>
  <c r="O1504" i="7" s="1"/>
  <c r="N1509" i="7"/>
  <c r="O1509" i="7" s="1"/>
  <c r="L1560" i="7"/>
  <c r="N1267" i="7"/>
  <c r="O1267" i="7" s="1"/>
  <c r="L1267" i="7"/>
  <c r="L1294" i="7"/>
  <c r="N1309" i="7"/>
  <c r="O1309" i="7" s="1"/>
  <c r="L1309" i="7"/>
  <c r="L1312" i="7"/>
  <c r="L1323" i="7"/>
  <c r="N1351" i="7"/>
  <c r="O1351" i="7" s="1"/>
  <c r="L1351" i="7"/>
  <c r="N1363" i="7"/>
  <c r="O1363" i="7" s="1"/>
  <c r="L1363" i="7"/>
  <c r="N1370" i="7"/>
  <c r="O1370" i="7" s="1"/>
  <c r="L1370" i="7"/>
  <c r="N1374" i="7"/>
  <c r="O1374" i="7" s="1"/>
  <c r="L1374" i="7"/>
  <c r="N1382" i="7"/>
  <c r="O1382" i="7" s="1"/>
  <c r="L1382" i="7"/>
  <c r="L1385" i="7"/>
  <c r="N1426" i="7"/>
  <c r="O1426" i="7" s="1"/>
  <c r="N1554" i="7"/>
  <c r="O1554" i="7" s="1"/>
  <c r="N1594" i="7"/>
  <c r="O1594" i="7" s="1"/>
  <c r="L1275" i="7"/>
  <c r="N1368" i="7"/>
  <c r="O1368" i="7" s="1"/>
  <c r="L1395" i="7"/>
  <c r="N1403" i="7"/>
  <c r="O1403" i="7" s="1"/>
  <c r="N1489" i="7"/>
  <c r="O1489" i="7" s="1"/>
  <c r="L1493" i="7"/>
  <c r="N1536" i="7"/>
  <c r="O1536" i="7" s="1"/>
  <c r="L1536" i="7"/>
  <c r="N1555" i="7"/>
  <c r="O1555" i="7" s="1"/>
  <c r="L1616" i="7"/>
  <c r="N1616" i="7"/>
  <c r="O1616" i="7" s="1"/>
  <c r="N1357" i="7"/>
  <c r="O1357" i="7" s="1"/>
  <c r="L1357" i="7"/>
  <c r="L1360" i="7"/>
  <c r="L1371" i="7"/>
  <c r="L1384" i="7"/>
  <c r="L1390" i="7"/>
  <c r="N1409" i="7"/>
  <c r="O1409" i="7" s="1"/>
  <c r="N1412" i="7"/>
  <c r="O1412" i="7" s="1"/>
  <c r="L1412" i="7"/>
  <c r="L1443" i="7"/>
  <c r="L1452" i="7"/>
  <c r="N1462" i="7"/>
  <c r="O1462" i="7" s="1"/>
  <c r="L1462" i="7"/>
  <c r="N1486" i="7"/>
  <c r="O1486" i="7" s="1"/>
  <c r="L1519" i="7"/>
  <c r="L1571" i="7"/>
  <c r="N1283" i="7"/>
  <c r="O1283" i="7" s="1"/>
  <c r="N1355" i="7"/>
  <c r="O1355" i="7" s="1"/>
  <c r="N1360" i="7"/>
  <c r="O1360" i="7" s="1"/>
  <c r="L1366" i="7"/>
  <c r="N1371" i="7"/>
  <c r="O1371" i="7" s="1"/>
  <c r="N1398" i="7"/>
  <c r="O1398" i="7" s="1"/>
  <c r="N1456" i="7"/>
  <c r="O1456" i="7" s="1"/>
  <c r="L1463" i="7"/>
  <c r="L1510" i="7"/>
  <c r="N1538" i="7"/>
  <c r="O1538" i="7" s="1"/>
  <c r="N1552" i="7"/>
  <c r="O1552" i="7" s="1"/>
  <c r="L1638" i="7"/>
  <c r="N1638" i="7"/>
  <c r="O1638" i="7" s="1"/>
  <c r="N1643" i="7"/>
  <c r="O1643" i="7" s="1"/>
  <c r="L1643" i="7"/>
  <c r="L1288" i="7"/>
  <c r="N1296" i="7"/>
  <c r="O1296" i="7" s="1"/>
  <c r="N1344" i="7"/>
  <c r="O1344" i="7" s="1"/>
  <c r="N1379" i="7"/>
  <c r="O1379" i="7" s="1"/>
  <c r="N1390" i="7"/>
  <c r="O1390" i="7" s="1"/>
  <c r="L1393" i="7"/>
  <c r="L1404" i="7"/>
  <c r="N1410" i="7"/>
  <c r="O1410" i="7" s="1"/>
  <c r="N1429" i="7"/>
  <c r="O1429" i="7" s="1"/>
  <c r="L1429" i="7"/>
  <c r="L1432" i="7"/>
  <c r="L1435" i="7"/>
  <c r="L1438" i="7"/>
  <c r="N1452" i="7"/>
  <c r="O1452" i="7" s="1"/>
  <c r="N1470" i="7"/>
  <c r="O1470" i="7" s="1"/>
  <c r="N1487" i="7"/>
  <c r="O1487" i="7" s="1"/>
  <c r="N1519" i="7"/>
  <c r="O1519" i="7" s="1"/>
  <c r="N1533" i="7"/>
  <c r="O1533" i="7" s="1"/>
  <c r="L1533" i="7"/>
  <c r="L1566" i="7"/>
  <c r="L1281" i="7"/>
  <c r="N1288" i="7"/>
  <c r="O1288" i="7" s="1"/>
  <c r="L1301" i="7"/>
  <c r="L1314" i="7"/>
  <c r="L1355" i="7"/>
  <c r="N1366" i="7"/>
  <c r="O1366" i="7" s="1"/>
  <c r="L1396" i="7"/>
  <c r="L1456" i="7"/>
  <c r="L1502" i="7"/>
  <c r="N1511" i="7"/>
  <c r="O1511" i="7" s="1"/>
  <c r="L1511" i="7"/>
  <c r="L1548" i="7"/>
  <c r="L1552" i="7"/>
  <c r="N1562" i="7"/>
  <c r="O1562" i="7" s="1"/>
  <c r="L1562" i="7"/>
  <c r="L1567" i="7"/>
  <c r="L1580" i="7"/>
  <c r="L1602" i="7"/>
  <c r="N1660" i="7"/>
  <c r="O1660" i="7" s="1"/>
  <c r="L1660" i="7"/>
  <c r="L1296" i="7"/>
  <c r="N1307" i="7"/>
  <c r="O1307" i="7" s="1"/>
  <c r="L1336" i="7"/>
  <c r="L1344" i="7"/>
  <c r="L1347" i="7"/>
  <c r="N1399" i="7"/>
  <c r="O1399" i="7" s="1"/>
  <c r="L1399" i="7"/>
  <c r="L1410" i="7"/>
  <c r="N1416" i="7"/>
  <c r="O1416" i="7" s="1"/>
  <c r="N1438" i="7"/>
  <c r="O1438" i="7" s="1"/>
  <c r="L1441" i="7"/>
  <c r="N1467" i="7"/>
  <c r="O1467" i="7" s="1"/>
  <c r="L1467" i="7"/>
  <c r="L1470" i="7"/>
  <c r="N1474" i="7"/>
  <c r="O1474" i="7" s="1"/>
  <c r="N1480" i="7"/>
  <c r="O1480" i="7" s="1"/>
  <c r="L1484" i="7"/>
  <c r="N1484" i="7"/>
  <c r="O1484" i="7" s="1"/>
  <c r="L1495" i="7"/>
  <c r="L1516" i="7"/>
  <c r="N1534" i="7"/>
  <c r="O1534" i="7" s="1"/>
  <c r="L1534" i="7"/>
  <c r="N1543" i="7"/>
  <c r="O1543" i="7" s="1"/>
  <c r="N1572" i="7"/>
  <c r="O1572" i="7" s="1"/>
  <c r="N1320" i="7"/>
  <c r="O1320" i="7" s="1"/>
  <c r="N1322" i="7"/>
  <c r="O1322" i="7" s="1"/>
  <c r="N1331" i="7"/>
  <c r="O1331" i="7" s="1"/>
  <c r="L1342" i="7"/>
  <c r="L1353" i="7"/>
  <c r="N1361" i="7"/>
  <c r="O1361" i="7" s="1"/>
  <c r="N1385" i="7"/>
  <c r="O1385" i="7" s="1"/>
  <c r="N1388" i="7"/>
  <c r="O1388" i="7" s="1"/>
  <c r="L1388" i="7"/>
  <c r="L1419" i="7"/>
  <c r="N1427" i="7"/>
  <c r="O1427" i="7" s="1"/>
  <c r="L1430" i="7"/>
  <c r="N1471" i="7"/>
  <c r="O1471" i="7" s="1"/>
  <c r="N1506" i="7"/>
  <c r="O1506" i="7" s="1"/>
  <c r="L1512" i="7"/>
  <c r="N1521" i="7"/>
  <c r="O1521" i="7" s="1"/>
  <c r="L1521" i="7"/>
  <c r="L1526" i="7"/>
  <c r="L1558" i="7"/>
  <c r="N1577" i="7"/>
  <c r="O1577" i="7" s="1"/>
  <c r="N1603" i="7"/>
  <c r="O1603" i="7" s="1"/>
  <c r="N1623" i="7"/>
  <c r="O1623" i="7" s="1"/>
  <c r="N1394" i="7"/>
  <c r="O1394" i="7" s="1"/>
  <c r="L1394" i="7"/>
  <c r="N1405" i="7"/>
  <c r="O1405" i="7" s="1"/>
  <c r="L1405" i="7"/>
  <c r="L1408" i="7"/>
  <c r="L1414" i="7"/>
  <c r="N1433" i="7"/>
  <c r="O1433" i="7" s="1"/>
  <c r="N1436" i="7"/>
  <c r="O1436" i="7" s="1"/>
  <c r="L1436" i="7"/>
  <c r="L1454" i="7"/>
  <c r="L1464" i="7"/>
  <c r="N1464" i="7"/>
  <c r="O1464" i="7" s="1"/>
  <c r="L1488" i="7"/>
  <c r="N1559" i="7"/>
  <c r="O1559" i="7" s="1"/>
  <c r="L1559" i="7"/>
  <c r="L1564" i="7"/>
  <c r="L1590" i="7"/>
  <c r="N1422" i="7"/>
  <c r="O1422" i="7" s="1"/>
  <c r="L1482" i="7"/>
  <c r="N1488" i="7"/>
  <c r="O1488" i="7" s="1"/>
  <c r="N1550" i="7"/>
  <c r="O1550" i="7" s="1"/>
  <c r="L1591" i="7"/>
  <c r="N1517" i="7"/>
  <c r="O1517" i="7" s="1"/>
  <c r="L1520" i="7"/>
  <c r="N1539" i="7"/>
  <c r="O1539" i="7" s="1"/>
  <c r="L1539" i="7"/>
  <c r="N1565" i="7"/>
  <c r="O1565" i="7" s="1"/>
  <c r="L1568" i="7"/>
  <c r="N1589" i="7"/>
  <c r="O1589" i="7" s="1"/>
  <c r="N1595" i="7"/>
  <c r="O1595" i="7" s="1"/>
  <c r="N1606" i="7"/>
  <c r="O1606" i="7" s="1"/>
  <c r="L1613" i="7"/>
  <c r="N1684" i="7"/>
  <c r="O1684" i="7" s="1"/>
  <c r="L1684" i="7"/>
  <c r="N1457" i="7"/>
  <c r="O1457" i="7" s="1"/>
  <c r="L1457" i="7"/>
  <c r="L1465" i="7"/>
  <c r="N1468" i="7"/>
  <c r="O1468" i="7" s="1"/>
  <c r="L1468" i="7"/>
  <c r="L1471" i="7"/>
  <c r="N1479" i="7"/>
  <c r="O1479" i="7" s="1"/>
  <c r="L1479" i="7"/>
  <c r="L1487" i="7"/>
  <c r="L1490" i="7"/>
  <c r="L1517" i="7"/>
  <c r="N1520" i="7"/>
  <c r="O1520" i="7" s="1"/>
  <c r="L1565" i="7"/>
  <c r="N1568" i="7"/>
  <c r="O1568" i="7" s="1"/>
  <c r="L1589" i="7"/>
  <c r="L1592" i="7"/>
  <c r="L1620" i="7"/>
  <c r="N1627" i="7"/>
  <c r="O1627" i="7" s="1"/>
  <c r="N1654" i="7"/>
  <c r="O1654" i="7" s="1"/>
  <c r="L1654" i="7"/>
  <c r="N1505" i="7"/>
  <c r="O1505" i="7" s="1"/>
  <c r="L1508" i="7"/>
  <c r="N1527" i="7"/>
  <c r="O1527" i="7" s="1"/>
  <c r="L1527" i="7"/>
  <c r="N1553" i="7"/>
  <c r="O1553" i="7" s="1"/>
  <c r="L1556" i="7"/>
  <c r="L1572" i="7"/>
  <c r="L1604" i="7"/>
  <c r="N1620" i="7"/>
  <c r="O1620" i="7" s="1"/>
  <c r="N1637" i="7"/>
  <c r="O1637" i="7" s="1"/>
  <c r="L1647" i="7"/>
  <c r="N1647" i="7"/>
  <c r="O1647" i="7" s="1"/>
  <c r="N1547" i="7"/>
  <c r="O1547" i="7" s="1"/>
  <c r="N1569" i="7"/>
  <c r="O1569" i="7" s="1"/>
  <c r="N1575" i="7"/>
  <c r="O1575" i="7" s="1"/>
  <c r="L1575" i="7"/>
  <c r="N1581" i="7"/>
  <c r="O1581" i="7" s="1"/>
  <c r="N1611" i="7"/>
  <c r="O1611" i="7" s="1"/>
  <c r="L1624" i="7"/>
  <c r="N1631" i="7"/>
  <c r="O1631" i="7" s="1"/>
  <c r="L1671" i="7"/>
  <c r="N1671" i="7"/>
  <c r="O1671" i="7" s="1"/>
  <c r="N1483" i="7"/>
  <c r="O1483" i="7" s="1"/>
  <c r="N1494" i="7"/>
  <c r="O1494" i="7" s="1"/>
  <c r="L1505" i="7"/>
  <c r="N1508" i="7"/>
  <c r="O1508" i="7" s="1"/>
  <c r="N1587" i="7"/>
  <c r="O1587" i="7" s="1"/>
  <c r="L1587" i="7"/>
  <c r="N1593" i="7"/>
  <c r="O1593" i="7" s="1"/>
  <c r="L1621" i="7"/>
  <c r="N1624" i="7"/>
  <c r="O1624" i="7" s="1"/>
  <c r="N1641" i="7"/>
  <c r="O1641" i="7" s="1"/>
  <c r="N1682" i="7"/>
  <c r="O1682" i="7" s="1"/>
  <c r="N1455" i="7"/>
  <c r="O1455" i="7" s="1"/>
  <c r="L1455" i="7"/>
  <c r="L1466" i="7"/>
  <c r="N1491" i="7"/>
  <c r="O1491" i="7" s="1"/>
  <c r="N1515" i="7"/>
  <c r="O1515" i="7" s="1"/>
  <c r="L1515" i="7"/>
  <c r="N1541" i="7"/>
  <c r="O1541" i="7" s="1"/>
  <c r="L1544" i="7"/>
  <c r="L1547" i="7"/>
  <c r="L1550" i="7"/>
  <c r="N1563" i="7"/>
  <c r="O1563" i="7" s="1"/>
  <c r="L1563" i="7"/>
  <c r="L1569" i="7"/>
  <c r="L1581" i="7"/>
  <c r="N1599" i="7"/>
  <c r="O1599" i="7" s="1"/>
  <c r="L1599" i="7"/>
  <c r="N1605" i="7"/>
  <c r="O1605" i="7" s="1"/>
  <c r="L1608" i="7"/>
  <c r="L1611" i="7"/>
  <c r="N1615" i="7"/>
  <c r="O1615" i="7" s="1"/>
  <c r="L1631" i="7"/>
  <c r="L1644" i="7"/>
  <c r="L1651" i="7"/>
  <c r="L1655" i="7"/>
  <c r="N1655" i="7"/>
  <c r="O1655" i="7" s="1"/>
  <c r="L1679" i="7"/>
  <c r="L1686" i="7"/>
  <c r="N1686" i="7"/>
  <c r="O1686" i="7" s="1"/>
  <c r="N1522" i="7"/>
  <c r="O1522" i="7" s="1"/>
  <c r="N1535" i="7"/>
  <c r="O1535" i="7" s="1"/>
  <c r="N1557" i="7"/>
  <c r="O1557" i="7" s="1"/>
  <c r="N1570" i="7"/>
  <c r="O1570" i="7" s="1"/>
  <c r="L1628" i="7"/>
  <c r="N1635" i="7"/>
  <c r="O1635" i="7" s="1"/>
  <c r="N1648" i="7"/>
  <c r="O1648" i="7" s="1"/>
  <c r="L1648" i="7"/>
  <c r="N1656" i="7"/>
  <c r="O1656" i="7" s="1"/>
  <c r="L1662" i="7"/>
  <c r="N1662" i="7"/>
  <c r="O1662" i="7" s="1"/>
  <c r="N1672" i="7"/>
  <c r="O1672" i="7" s="1"/>
  <c r="L1672" i="7"/>
  <c r="N1676" i="7"/>
  <c r="O1676" i="7" s="1"/>
  <c r="L1676" i="7"/>
  <c r="N1503" i="7"/>
  <c r="O1503" i="7" s="1"/>
  <c r="L1503" i="7"/>
  <c r="L1509" i="7"/>
  <c r="L1522" i="7"/>
  <c r="N1529" i="7"/>
  <c r="O1529" i="7" s="1"/>
  <c r="L1532" i="7"/>
  <c r="L1535" i="7"/>
  <c r="L1538" i="7"/>
  <c r="N1551" i="7"/>
  <c r="O1551" i="7" s="1"/>
  <c r="L1551" i="7"/>
  <c r="L1557" i="7"/>
  <c r="L1570" i="7"/>
  <c r="L1579" i="7"/>
  <c r="L1612" i="7"/>
  <c r="N1619" i="7"/>
  <c r="O1619" i="7" s="1"/>
  <c r="L1632" i="7"/>
  <c r="L1635" i="7"/>
  <c r="L1649" i="7"/>
  <c r="L1656" i="7"/>
  <c r="L1659" i="7"/>
  <c r="N1659" i="7"/>
  <c r="O1659" i="7" s="1"/>
  <c r="N1481" i="7"/>
  <c r="O1481" i="7" s="1"/>
  <c r="L1481" i="7"/>
  <c r="L1489" i="7"/>
  <c r="N1492" i="7"/>
  <c r="O1492" i="7" s="1"/>
  <c r="L1492" i="7"/>
  <c r="N1500" i="7"/>
  <c r="O1500" i="7" s="1"/>
  <c r="N1510" i="7"/>
  <c r="O1510" i="7" s="1"/>
  <c r="N1523" i="7"/>
  <c r="O1523" i="7" s="1"/>
  <c r="N1545" i="7"/>
  <c r="O1545" i="7" s="1"/>
  <c r="N1558" i="7"/>
  <c r="O1558" i="7" s="1"/>
  <c r="N1571" i="7"/>
  <c r="O1571" i="7" s="1"/>
  <c r="N1582" i="7"/>
  <c r="O1582" i="7" s="1"/>
  <c r="N1612" i="7"/>
  <c r="O1612" i="7" s="1"/>
  <c r="L1629" i="7"/>
  <c r="N1632" i="7"/>
  <c r="O1632" i="7" s="1"/>
  <c r="L1645" i="7"/>
  <c r="N1645" i="7"/>
  <c r="O1645" i="7" s="1"/>
  <c r="N1666" i="7"/>
  <c r="O1666" i="7" s="1"/>
  <c r="L1666" i="7"/>
  <c r="L1673" i="7"/>
  <c r="N1673" i="7"/>
  <c r="O1673" i="7" s="1"/>
  <c r="L1610" i="7"/>
  <c r="L1618" i="7"/>
  <c r="L1626" i="7"/>
  <c r="L1634" i="7"/>
  <c r="L1640" i="7"/>
  <c r="L1669" i="7"/>
  <c r="N1669" i="7"/>
  <c r="O1669" i="7" s="1"/>
  <c r="N1678" i="7"/>
  <c r="O1678" i="7" s="1"/>
  <c r="L1678" i="7"/>
  <c r="N1652" i="7"/>
  <c r="O1652" i="7" s="1"/>
  <c r="L1652" i="7"/>
  <c r="N1658" i="7"/>
  <c r="O1658" i="7" s="1"/>
  <c r="L1614" i="7"/>
  <c r="L1622" i="7"/>
  <c r="L1630" i="7"/>
  <c r="N1680" i="7"/>
  <c r="O1680" i="7" s="1"/>
  <c r="N1614" i="7"/>
  <c r="O1614" i="7" s="1"/>
  <c r="N1622" i="7"/>
  <c r="O1622" i="7" s="1"/>
  <c r="N1630" i="7"/>
  <c r="O1630" i="7" s="1"/>
  <c r="N1639" i="7"/>
  <c r="O1639" i="7" s="1"/>
  <c r="L1653" i="7"/>
  <c r="N1653" i="7"/>
  <c r="O1653" i="7" s="1"/>
  <c r="L1636" i="7"/>
  <c r="L1642" i="7"/>
  <c r="L1668" i="7"/>
  <c r="L1683" i="7"/>
  <c r="N1683" i="7"/>
  <c r="O1683" i="7" s="1"/>
  <c r="L1677" i="7"/>
  <c r="N1677" i="7"/>
  <c r="O1677" i="7" s="1"/>
  <c r="L1675" i="7"/>
  <c r="L1667" i="7"/>
  <c r="L1665" i="7"/>
  <c r="L1663" i="7"/>
  <c r="N1665" i="7"/>
  <c r="O1665" i="7" s="1"/>
  <c r="L1687" i="7"/>
  <c r="L1661" i="7"/>
  <c r="N1663" i="7"/>
  <c r="O1663" i="7" s="1"/>
  <c r="L1685" i="7"/>
  <c r="N1687" i="7"/>
  <c r="O1687" i="7" s="1"/>
  <c r="L1657" i="7"/>
  <c r="L1681" i="7"/>
  <c r="N21" i="5"/>
  <c r="O21" i="5" s="1"/>
  <c r="N8" i="5"/>
  <c r="O8" i="5" s="1"/>
  <c r="N7" i="5"/>
  <c r="O7" i="5" s="1"/>
  <c r="N6" i="5"/>
  <c r="O6" i="5" s="1"/>
  <c r="N5" i="5"/>
  <c r="O5" i="5" s="1"/>
  <c r="N4" i="5"/>
  <c r="O4" i="5" s="1"/>
  <c r="N640" i="5"/>
  <c r="O640" i="5" s="1"/>
  <c r="N628" i="5"/>
  <c r="O628" i="5" s="1"/>
  <c r="N616" i="5"/>
  <c r="O616" i="5" s="1"/>
  <c r="N604" i="5"/>
  <c r="O604" i="5" s="1"/>
  <c r="N592" i="5"/>
  <c r="O592" i="5" s="1"/>
  <c r="N580" i="5"/>
  <c r="O580" i="5" s="1"/>
  <c r="N568" i="5"/>
  <c r="O568" i="5" s="1"/>
  <c r="N556" i="5"/>
  <c r="O556" i="5" s="1"/>
  <c r="N544" i="5"/>
  <c r="O544" i="5" s="1"/>
  <c r="N532" i="5"/>
  <c r="O532" i="5" s="1"/>
  <c r="N520" i="5"/>
  <c r="O520" i="5" s="1"/>
  <c r="N508" i="5"/>
  <c r="O508" i="5" s="1"/>
  <c r="N496" i="5"/>
  <c r="O496" i="5" s="1"/>
  <c r="N484" i="5"/>
  <c r="O484" i="5" s="1"/>
  <c r="N603" i="5"/>
  <c r="O603" i="5" s="1"/>
  <c r="N591" i="5"/>
  <c r="O591" i="5" s="1"/>
  <c r="N579" i="5"/>
  <c r="O579" i="5" s="1"/>
  <c r="N567" i="5"/>
  <c r="O567" i="5" s="1"/>
  <c r="N555" i="5"/>
  <c r="O555" i="5" s="1"/>
  <c r="N543" i="5"/>
  <c r="O543" i="5" s="1"/>
  <c r="N531" i="5"/>
  <c r="O531" i="5" s="1"/>
  <c r="N519" i="5"/>
  <c r="O519" i="5" s="1"/>
  <c r="N507" i="5"/>
  <c r="O507" i="5" s="1"/>
  <c r="N495" i="5"/>
  <c r="O495" i="5" s="1"/>
  <c r="N483" i="5"/>
  <c r="O483" i="5" s="1"/>
  <c r="N471" i="5"/>
  <c r="O471" i="5" s="1"/>
  <c r="N459" i="5"/>
  <c r="O459" i="5" s="1"/>
  <c r="N447" i="5"/>
  <c r="O447" i="5" s="1"/>
  <c r="N435" i="5"/>
  <c r="O435" i="5" s="1"/>
  <c r="N423" i="5"/>
  <c r="O423" i="5" s="1"/>
  <c r="N411" i="5"/>
  <c r="O411" i="5" s="1"/>
  <c r="N399" i="5"/>
  <c r="O399" i="5" s="1"/>
  <c r="N387" i="5"/>
  <c r="O387" i="5" s="1"/>
  <c r="N375" i="5"/>
  <c r="O375" i="5" s="1"/>
  <c r="N363" i="5"/>
  <c r="O363" i="5" s="1"/>
  <c r="N351" i="5"/>
  <c r="O351" i="5" s="1"/>
  <c r="N339" i="5"/>
  <c r="O339" i="5" s="1"/>
  <c r="N327" i="5"/>
  <c r="O327" i="5" s="1"/>
  <c r="N315" i="5"/>
  <c r="O315" i="5" s="1"/>
  <c r="N303" i="5"/>
  <c r="O303" i="5" s="1"/>
  <c r="N291" i="5"/>
  <c r="O291" i="5" s="1"/>
  <c r="N279" i="5"/>
  <c r="O279" i="5" s="1"/>
  <c r="N267" i="5"/>
  <c r="O267" i="5" s="1"/>
  <c r="N255" i="5"/>
  <c r="O255" i="5" s="1"/>
  <c r="N243" i="5"/>
  <c r="O243" i="5" s="1"/>
  <c r="N74" i="5"/>
  <c r="O74" i="5" s="1"/>
  <c r="N62" i="5"/>
  <c r="O62" i="5" s="1"/>
  <c r="N50" i="5"/>
  <c r="O50" i="5" s="1"/>
  <c r="N38" i="5"/>
  <c r="O38" i="5" s="1"/>
  <c r="N26" i="5"/>
  <c r="O26" i="5" s="1"/>
  <c r="N14" i="5"/>
  <c r="O14" i="5" s="1"/>
  <c r="N420" i="7" l="1"/>
  <c r="O420" i="7" s="1"/>
  <c r="N276" i="7"/>
  <c r="O276" i="7" s="1"/>
  <c r="N481" i="7"/>
  <c r="O481" i="7" s="1"/>
  <c r="N364" i="7"/>
  <c r="O364" i="7" s="1"/>
  <c r="N102" i="7"/>
  <c r="O102" i="7" s="1"/>
  <c r="N306" i="7"/>
  <c r="O306" i="7" s="1"/>
  <c r="N417" i="7"/>
  <c r="O417" i="7" s="1"/>
  <c r="N354" i="7"/>
  <c r="O354" i="7" s="1"/>
  <c r="N393" i="7"/>
  <c r="O393" i="7" s="1"/>
  <c r="N262" i="7"/>
  <c r="O262" i="7" s="1"/>
  <c r="N894" i="7"/>
  <c r="O894" i="7" s="1"/>
  <c r="N1646" i="7"/>
  <c r="O1646" i="7" s="1"/>
  <c r="N425" i="7"/>
  <c r="O425" i="7" s="1"/>
  <c r="N51" i="7"/>
  <c r="O51" i="7" s="1"/>
  <c r="N88" i="7"/>
  <c r="O88" i="7" s="1"/>
  <c r="N128" i="7"/>
  <c r="O128" i="7" s="1"/>
  <c r="N293" i="7"/>
  <c r="O293" i="7" s="1"/>
  <c r="N138" i="7"/>
  <c r="O138" i="7" s="1"/>
  <c r="N287" i="7"/>
  <c r="O287" i="7" s="1"/>
  <c r="N322" i="7"/>
  <c r="O322" i="7" s="1"/>
  <c r="N249" i="7"/>
  <c r="O249" i="7" s="1"/>
  <c r="N32" i="7"/>
  <c r="O32" i="7" s="1"/>
  <c r="N792" i="7"/>
  <c r="O792" i="7" s="1"/>
  <c r="N693" i="7"/>
  <c r="O693" i="7" s="1"/>
  <c r="N1339" i="7"/>
  <c r="O1339" i="7" s="1"/>
  <c r="N237" i="7"/>
  <c r="O237" i="7" s="1"/>
  <c r="N390" i="7"/>
  <c r="O390" i="7" s="1"/>
  <c r="N58" i="7"/>
  <c r="O58" i="7" s="1"/>
  <c r="N289" i="7"/>
  <c r="O289" i="7" s="1"/>
  <c r="N286" i="7"/>
  <c r="O286" i="7" s="1"/>
  <c r="N222" i="7"/>
  <c r="O222" i="7" s="1"/>
  <c r="N12" i="7"/>
  <c r="O12" i="7" s="1"/>
  <c r="N25" i="7"/>
  <c r="O25" i="7" s="1"/>
  <c r="N1059" i="7"/>
  <c r="O1059" i="7" s="1"/>
  <c r="N756" i="7"/>
  <c r="O756" i="7" s="1"/>
  <c r="N1265" i="7"/>
  <c r="O1265" i="7" s="1"/>
  <c r="N210" i="7"/>
  <c r="O210" i="7" s="1"/>
  <c r="N722" i="7"/>
  <c r="O722" i="7" s="1"/>
  <c r="N325" i="7"/>
  <c r="O325" i="7" s="1"/>
  <c r="N538" i="7"/>
  <c r="O538" i="7" s="1"/>
  <c r="N560" i="7"/>
  <c r="O560" i="7" s="1"/>
  <c r="N945" i="7"/>
  <c r="O945" i="7" s="1"/>
  <c r="N475" i="7"/>
  <c r="O475" i="7" s="1"/>
  <c r="N514" i="7"/>
  <c r="O514" i="7" s="1"/>
  <c r="N372" i="7"/>
  <c r="O372" i="7" s="1"/>
  <c r="N313" i="7"/>
  <c r="O313" i="7" s="1"/>
  <c r="N212" i="7"/>
  <c r="O212" i="7" s="1"/>
  <c r="N367" i="7"/>
  <c r="O367" i="7" s="1"/>
  <c r="N383" i="7"/>
  <c r="O383" i="7" s="1"/>
  <c r="N280" i="7"/>
  <c r="O280" i="7" s="1"/>
  <c r="N373" i="7"/>
  <c r="O373" i="7" s="1"/>
  <c r="N505" i="7"/>
  <c r="O505" i="7" s="1"/>
  <c r="N329" i="7"/>
  <c r="O329" i="7" s="1"/>
  <c r="N840" i="7"/>
  <c r="O840" i="7" s="1"/>
  <c r="N1373" i="7"/>
  <c r="O1373" i="7" s="1"/>
  <c r="N1596" i="7"/>
  <c r="O1596" i="7" s="1"/>
  <c r="N244" i="7"/>
  <c r="O244" i="7" s="1"/>
  <c r="N27" i="7"/>
  <c r="O27" i="7" s="1"/>
  <c r="N508" i="7"/>
  <c r="O508" i="7" s="1"/>
  <c r="N407" i="7"/>
  <c r="O407" i="7" s="1"/>
  <c r="N227" i="7"/>
  <c r="O227" i="7" s="1"/>
  <c r="N260" i="7"/>
  <c r="O260" i="7" s="1"/>
  <c r="N495" i="7"/>
  <c r="O495" i="7" s="1"/>
  <c r="N366" i="7"/>
  <c r="O366" i="7" s="1"/>
  <c r="N341" i="7"/>
  <c r="O341" i="7" s="1"/>
  <c r="N439" i="7"/>
  <c r="O439" i="7" s="1"/>
  <c r="N236" i="7"/>
  <c r="O236" i="7" s="1"/>
  <c r="N758" i="7"/>
  <c r="O758" i="7" s="1"/>
  <c r="N842" i="7"/>
  <c r="O842" i="7" s="1"/>
  <c r="N798" i="7"/>
  <c r="O798" i="7" s="1"/>
  <c r="N997" i="7"/>
  <c r="O997" i="7" s="1"/>
  <c r="N1461" i="7"/>
  <c r="O1461" i="7" s="1"/>
  <c r="N1499" i="7"/>
  <c r="O1499" i="7" s="1"/>
  <c r="N328" i="7"/>
  <c r="O328" i="7" s="1"/>
  <c r="N344" i="7"/>
  <c r="O344" i="7" s="1"/>
  <c r="N176" i="7"/>
  <c r="O176" i="7" s="1"/>
  <c r="N348" i="7"/>
  <c r="O348" i="7" s="1"/>
  <c r="N504" i="7"/>
  <c r="O504" i="7" s="1"/>
  <c r="N304" i="7"/>
  <c r="O304" i="7" s="1"/>
  <c r="N208" i="7"/>
  <c r="O208" i="7" s="1"/>
  <c r="N467" i="7"/>
  <c r="O467" i="7" s="1"/>
  <c r="N211" i="7"/>
  <c r="O211" i="7" s="1"/>
  <c r="N570" i="7"/>
  <c r="O570" i="7" s="1"/>
  <c r="N353" i="7"/>
  <c r="O353" i="7" s="1"/>
  <c r="N913" i="7"/>
  <c r="O913" i="7" s="1"/>
  <c r="N830" i="7"/>
  <c r="O830" i="7" s="1"/>
  <c r="N1252" i="7"/>
  <c r="O1252" i="7" s="1"/>
  <c r="N1613" i="7"/>
  <c r="O1613" i="7" s="1"/>
  <c r="N274" i="7"/>
  <c r="O274" i="7" s="1"/>
  <c r="N371" i="7"/>
  <c r="O371" i="7" s="1"/>
  <c r="N469" i="7"/>
  <c r="O469" i="7" s="1"/>
  <c r="N284" i="7"/>
  <c r="O284" i="7" s="1"/>
  <c r="N480" i="7"/>
  <c r="O480" i="7" s="1"/>
  <c r="N181" i="7"/>
  <c r="O181" i="7" s="1"/>
  <c r="N226" i="7"/>
  <c r="O226" i="7" s="1"/>
  <c r="N459" i="7"/>
  <c r="O459" i="7" s="1"/>
  <c r="N903" i="7"/>
  <c r="O903" i="7" s="1"/>
  <c r="N155" i="7"/>
  <c r="O155" i="7" s="1"/>
  <c r="N444" i="7"/>
  <c r="O444" i="7" s="1"/>
  <c r="N324" i="7"/>
  <c r="O324" i="7" s="1"/>
  <c r="N323" i="7"/>
  <c r="O323" i="7" s="1"/>
  <c r="N520" i="7"/>
  <c r="O520" i="7" s="1"/>
  <c r="N184" i="7"/>
  <c r="O184" i="7" s="1"/>
  <c r="N326" i="7"/>
  <c r="O326" i="7" s="1"/>
  <c r="N400" i="7"/>
  <c r="O400" i="7" s="1"/>
  <c r="N192" i="7"/>
  <c r="O192" i="7" s="1"/>
  <c r="N988" i="7"/>
  <c r="O988" i="7" s="1"/>
  <c r="N951" i="7"/>
  <c r="O951" i="7" s="1"/>
  <c r="N309" i="7"/>
  <c r="O309" i="7" s="1"/>
  <c r="N582" i="7"/>
  <c r="O582" i="7" s="1"/>
  <c r="N436" i="7"/>
  <c r="O436" i="7" s="1"/>
  <c r="N492" i="7"/>
  <c r="O492" i="7" s="1"/>
  <c r="N263" i="7"/>
  <c r="O263" i="7" s="1"/>
  <c r="N453" i="7"/>
  <c r="O453" i="7" s="1"/>
  <c r="N178" i="7"/>
  <c r="O178" i="7" s="1"/>
  <c r="N357" i="7"/>
  <c r="O357" i="7" s="1"/>
  <c r="N466" i="7"/>
  <c r="O466" i="7" s="1"/>
  <c r="N172" i="7"/>
  <c r="O172" i="7" s="1"/>
  <c r="N60" i="7"/>
  <c r="O60" i="7" s="1"/>
  <c r="N380" i="7"/>
  <c r="O380" i="7" s="1"/>
  <c r="N195" i="7"/>
  <c r="O195" i="7" s="1"/>
  <c r="N1528" i="7"/>
  <c r="O1528" i="7" s="1"/>
  <c r="N1369" i="7"/>
  <c r="O1369" i="7" s="1"/>
  <c r="N314" i="7"/>
  <c r="O314" i="7" s="1"/>
  <c r="N419" i="7"/>
  <c r="O419" i="7" s="1"/>
  <c r="N275" i="7"/>
  <c r="O275" i="7" s="1"/>
  <c r="N908" i="7"/>
  <c r="O908" i="7" s="1"/>
  <c r="N1051" i="7"/>
  <c r="O1051" i="7" s="1"/>
  <c r="N245" i="7"/>
  <c r="O245" i="7" s="1"/>
  <c r="N6" i="7"/>
  <c r="O6" i="7" s="1"/>
  <c r="N319" i="7"/>
  <c r="O319" i="7" s="1"/>
  <c r="N828" i="7"/>
  <c r="O828" i="7" s="1"/>
  <c r="N818" i="7"/>
  <c r="O818" i="7" s="1"/>
  <c r="N994" i="7"/>
  <c r="O994" i="7" s="1"/>
  <c r="N1114" i="7"/>
  <c r="O1114" i="7" s="1"/>
  <c r="N1202" i="7"/>
  <c r="O1202" i="7" s="1"/>
  <c r="N1495" i="7"/>
  <c r="O1495" i="7" s="1"/>
  <c r="N943" i="7"/>
  <c r="O943" i="7" s="1"/>
  <c r="N810" i="7"/>
  <c r="O810" i="7" s="1"/>
  <c r="N987" i="7"/>
  <c r="O987" i="7" s="1"/>
  <c r="N1142" i="7"/>
  <c r="O1142" i="7" s="1"/>
  <c r="N888" i="7"/>
  <c r="O888" i="7" s="1"/>
  <c r="N1419" i="7"/>
  <c r="O1419" i="7" s="1"/>
  <c r="N1000" i="7"/>
  <c r="O1000" i="7" s="1"/>
  <c r="N1259" i="7"/>
  <c r="O1259" i="7" s="1"/>
  <c r="N972" i="7"/>
  <c r="O972" i="7" s="1"/>
  <c r="N1317" i="7"/>
  <c r="O1317" i="7" s="1"/>
  <c r="N1353" i="7"/>
  <c r="O1353" i="7" s="1"/>
  <c r="N1406" i="7"/>
  <c r="O1406" i="7" s="1"/>
  <c r="N1414" i="7"/>
  <c r="O1414" i="7" s="1"/>
  <c r="N1393" i="7"/>
  <c r="O1393" i="7" s="1"/>
  <c r="N1407" i="7"/>
  <c r="O1407" i="7" s="1"/>
  <c r="N1473" i="7"/>
  <c r="O1473" i="7" s="1"/>
  <c r="N1633" i="7"/>
  <c r="O1633" i="7" s="1"/>
  <c r="N1578" i="7"/>
  <c r="O1578" i="7" s="1"/>
  <c r="N1608" i="7"/>
  <c r="O1608" i="7" s="1"/>
  <c r="N1625" i="7"/>
  <c r="O1625" i="7" s="1"/>
  <c r="N147" i="7"/>
  <c r="O147" i="7" s="1"/>
  <c r="N298" i="7"/>
  <c r="O298" i="7" s="1"/>
  <c r="N203" i="7"/>
  <c r="O203" i="7" s="1"/>
  <c r="N64" i="7"/>
  <c r="O64" i="7" s="1"/>
  <c r="N395" i="7"/>
  <c r="O395" i="7" s="1"/>
  <c r="N318" i="7"/>
  <c r="O318" i="7" s="1"/>
  <c r="N238" i="7"/>
  <c r="O238" i="7" s="1"/>
  <c r="N418" i="7"/>
  <c r="O418" i="7" s="1"/>
  <c r="N268" i="7"/>
  <c r="O268" i="7" s="1"/>
  <c r="N36" i="7"/>
  <c r="O36" i="7" s="1"/>
  <c r="N321" i="7"/>
  <c r="O321" i="7" s="1"/>
  <c r="N454" i="7"/>
  <c r="O454" i="7" s="1"/>
  <c r="N126" i="7"/>
  <c r="O126" i="7" s="1"/>
  <c r="N261" i="7"/>
  <c r="O261" i="7" s="1"/>
  <c r="N28" i="7"/>
  <c r="O28" i="7" s="1"/>
  <c r="N95" i="7"/>
  <c r="O95" i="7" s="1"/>
  <c r="N21" i="7"/>
  <c r="O21" i="7" s="1"/>
  <c r="N90" i="7"/>
  <c r="O90" i="7" s="1"/>
  <c r="N113" i="7"/>
  <c r="O113" i="7" s="1"/>
  <c r="N189" i="7"/>
  <c r="O189" i="7" s="1"/>
  <c r="N35" i="7"/>
  <c r="O35" i="7" s="1"/>
  <c r="N117" i="7"/>
  <c r="O117" i="7" s="1"/>
  <c r="N5" i="7"/>
  <c r="O5" i="7" s="1"/>
  <c r="N72" i="7"/>
  <c r="O72" i="7" s="1"/>
  <c r="N54" i="7"/>
  <c r="O54" i="7" s="1"/>
  <c r="N33" i="7"/>
  <c r="O33" i="7" s="1"/>
  <c r="N131" i="7"/>
  <c r="O131" i="7" s="1"/>
  <c r="N217" i="7"/>
  <c r="O217" i="7" s="1"/>
  <c r="N247" i="7"/>
  <c r="O247" i="7" s="1"/>
  <c r="N416" i="7"/>
  <c r="O416" i="7" s="1"/>
  <c r="N108" i="7"/>
  <c r="O108" i="7" s="1"/>
  <c r="N729" i="7"/>
  <c r="O729" i="7" s="1"/>
  <c r="N746" i="7"/>
  <c r="O746" i="7" s="1"/>
  <c r="N854" i="7"/>
  <c r="O854" i="7" s="1"/>
  <c r="N906" i="7"/>
  <c r="O906" i="7" s="1"/>
  <c r="N711" i="7"/>
  <c r="O711" i="7" s="1"/>
  <c r="N705" i="7"/>
  <c r="O705" i="7" s="1"/>
  <c r="N783" i="7"/>
  <c r="O783" i="7" s="1"/>
  <c r="N872" i="7"/>
  <c r="O872" i="7" s="1"/>
  <c r="N907" i="7"/>
  <c r="O907" i="7" s="1"/>
  <c r="N822" i="7"/>
  <c r="O822" i="7" s="1"/>
  <c r="N993" i="7"/>
  <c r="O993" i="7" s="1"/>
  <c r="N700" i="7"/>
  <c r="O700" i="7" s="1"/>
  <c r="N891" i="7"/>
  <c r="O891" i="7" s="1"/>
  <c r="N801" i="7"/>
  <c r="O801" i="7" s="1"/>
  <c r="N1006" i="7"/>
  <c r="O1006" i="7" s="1"/>
  <c r="N1289" i="7"/>
  <c r="O1289" i="7" s="1"/>
  <c r="N1465" i="7"/>
  <c r="O1465" i="7" s="1"/>
  <c r="N1148" i="7"/>
  <c r="O1148" i="7" s="1"/>
  <c r="N1325" i="7"/>
  <c r="O1325" i="7" s="1"/>
  <c r="N1428" i="7"/>
  <c r="O1428" i="7" s="1"/>
  <c r="N1642" i="7"/>
  <c r="O1642" i="7" s="1"/>
  <c r="N1377" i="7"/>
  <c r="O1377" i="7" s="1"/>
  <c r="N1408" i="7"/>
  <c r="O1408" i="7" s="1"/>
  <c r="N1513" i="7"/>
  <c r="O1513" i="7" s="1"/>
  <c r="N1584" i="7"/>
  <c r="O1584" i="7" s="1"/>
  <c r="N1621" i="7"/>
  <c r="O1621" i="7" s="1"/>
  <c r="N1650" i="7"/>
  <c r="O1650" i="7" s="1"/>
  <c r="N24" i="7"/>
  <c r="O24" i="7" s="1"/>
  <c r="N429" i="7"/>
  <c r="O429" i="7" s="1"/>
  <c r="N292" i="7"/>
  <c r="O292" i="7" s="1"/>
  <c r="N188" i="7"/>
  <c r="O188" i="7" s="1"/>
  <c r="N305" i="7"/>
  <c r="O305" i="7" s="1"/>
  <c r="N93" i="7"/>
  <c r="O93" i="7" s="1"/>
  <c r="N412" i="7"/>
  <c r="O412" i="7" s="1"/>
  <c r="N234" i="7"/>
  <c r="O234" i="7" s="1"/>
  <c r="N257" i="7"/>
  <c r="O257" i="7" s="1"/>
  <c r="N441" i="7"/>
  <c r="O441" i="7" s="1"/>
  <c r="N368" i="7"/>
  <c r="O368" i="7" s="1"/>
  <c r="N98" i="7"/>
  <c r="O98" i="7" s="1"/>
  <c r="N114" i="7"/>
  <c r="O114" i="7" s="1"/>
  <c r="N385" i="7"/>
  <c r="O385" i="7" s="1"/>
  <c r="N151" i="7"/>
  <c r="O151" i="7" s="1"/>
  <c r="N41" i="7"/>
  <c r="O41" i="7" s="1"/>
  <c r="N89" i="7"/>
  <c r="O89" i="7" s="1"/>
  <c r="N20" i="7"/>
  <c r="O20" i="7" s="1"/>
  <c r="N112" i="7"/>
  <c r="O112" i="7" s="1"/>
  <c r="N191" i="7"/>
  <c r="O191" i="7" s="1"/>
  <c r="N7" i="7"/>
  <c r="O7" i="7" s="1"/>
  <c r="N311" i="7"/>
  <c r="O311" i="7" s="1"/>
  <c r="N47" i="7"/>
  <c r="O47" i="7" s="1"/>
  <c r="N317" i="7"/>
  <c r="O317" i="7" s="1"/>
  <c r="N42" i="7"/>
  <c r="O42" i="7" s="1"/>
  <c r="N166" i="7"/>
  <c r="O166" i="7" s="1"/>
  <c r="N477" i="7"/>
  <c r="O477" i="7" s="1"/>
  <c r="N343" i="7"/>
  <c r="O343" i="7" s="1"/>
  <c r="N139" i="7"/>
  <c r="O139" i="7" s="1"/>
  <c r="N413" i="7"/>
  <c r="O413" i="7" s="1"/>
  <c r="N302" i="7"/>
  <c r="O302" i="7" s="1"/>
  <c r="N216" i="7"/>
  <c r="O216" i="7" s="1"/>
  <c r="N94" i="7"/>
  <c r="O94" i="7" s="1"/>
  <c r="N732" i="7"/>
  <c r="O732" i="7" s="1"/>
  <c r="N759" i="7"/>
  <c r="O759" i="7" s="1"/>
  <c r="N871" i="7"/>
  <c r="O871" i="7" s="1"/>
  <c r="N741" i="7"/>
  <c r="O741" i="7" s="1"/>
  <c r="N931" i="7"/>
  <c r="O931" i="7" s="1"/>
  <c r="N1186" i="7"/>
  <c r="O1186" i="7" s="1"/>
  <c r="N912" i="7"/>
  <c r="O912" i="7" s="1"/>
  <c r="N795" i="7"/>
  <c r="O795" i="7" s="1"/>
  <c r="N968" i="7"/>
  <c r="O968" i="7" s="1"/>
  <c r="N1047" i="7"/>
  <c r="O1047" i="7" s="1"/>
  <c r="N834" i="7"/>
  <c r="O834" i="7" s="1"/>
  <c r="N712" i="7"/>
  <c r="O712" i="7" s="1"/>
  <c r="N944" i="7"/>
  <c r="O944" i="7" s="1"/>
  <c r="N813" i="7"/>
  <c r="O813" i="7" s="1"/>
  <c r="N1031" i="7"/>
  <c r="O1031" i="7" s="1"/>
  <c r="N1444" i="7"/>
  <c r="O1444" i="7" s="1"/>
  <c r="N1411" i="7"/>
  <c r="O1411" i="7" s="1"/>
  <c r="N1266" i="7"/>
  <c r="O1266" i="7" s="1"/>
  <c r="N1038" i="7"/>
  <c r="O1038" i="7" s="1"/>
  <c r="N1560" i="7"/>
  <c r="O1560" i="7" s="1"/>
  <c r="N1152" i="7"/>
  <c r="O1152" i="7" s="1"/>
  <c r="N1402" i="7"/>
  <c r="O1402" i="7" s="1"/>
  <c r="N1431" i="7"/>
  <c r="O1431" i="7" s="1"/>
  <c r="N1432" i="7"/>
  <c r="O1432" i="7" s="1"/>
  <c r="N1477" i="7"/>
  <c r="O1477" i="7" s="1"/>
  <c r="N1413" i="7"/>
  <c r="O1413" i="7" s="1"/>
  <c r="N1425" i="7"/>
  <c r="O1425" i="7" s="1"/>
  <c r="N1561" i="7"/>
  <c r="O1561" i="7" s="1"/>
  <c r="N1674" i="7"/>
  <c r="O1674" i="7" s="1"/>
  <c r="N1634" i="7"/>
  <c r="O1634" i="7" s="1"/>
  <c r="N1681" i="7"/>
  <c r="O1681" i="7" s="1"/>
  <c r="N392" i="7"/>
  <c r="O392" i="7" s="1"/>
  <c r="N219" i="7"/>
  <c r="O219" i="7" s="1"/>
  <c r="N31" i="7"/>
  <c r="O31" i="7" s="1"/>
  <c r="N231" i="7"/>
  <c r="O231" i="7" s="1"/>
  <c r="N517" i="7"/>
  <c r="O517" i="7" s="1"/>
  <c r="N199" i="7"/>
  <c r="O199" i="7" s="1"/>
  <c r="N365" i="7"/>
  <c r="O365" i="7" s="1"/>
  <c r="N68" i="7"/>
  <c r="O68" i="7" s="1"/>
  <c r="N77" i="7"/>
  <c r="O77" i="7" s="1"/>
  <c r="N76" i="7"/>
  <c r="O76" i="7" s="1"/>
  <c r="N9" i="7"/>
  <c r="O9" i="7" s="1"/>
  <c r="N127" i="7"/>
  <c r="O127" i="7" s="1"/>
  <c r="N17" i="7"/>
  <c r="O17" i="7" s="1"/>
  <c r="N44" i="7"/>
  <c r="O44" i="7" s="1"/>
  <c r="N43" i="7"/>
  <c r="O43" i="7" s="1"/>
  <c r="N143" i="7"/>
  <c r="O143" i="7" s="1"/>
  <c r="N397" i="7"/>
  <c r="O397" i="7" s="1"/>
  <c r="N310" i="7"/>
  <c r="O310" i="7" s="1"/>
  <c r="N196" i="7"/>
  <c r="O196" i="7" s="1"/>
  <c r="N404" i="7"/>
  <c r="O404" i="7" s="1"/>
  <c r="N303" i="7"/>
  <c r="O303" i="7" s="1"/>
  <c r="N163" i="7"/>
  <c r="O163" i="7" s="1"/>
  <c r="N511" i="7"/>
  <c r="O511" i="7" s="1"/>
  <c r="N333" i="7"/>
  <c r="O333" i="7" s="1"/>
  <c r="N204" i="7"/>
  <c r="O204" i="7" s="1"/>
  <c r="N578" i="7"/>
  <c r="O578" i="7" s="1"/>
  <c r="N406" i="7"/>
  <c r="O406" i="7" s="1"/>
  <c r="N71" i="7"/>
  <c r="O71" i="7" s="1"/>
  <c r="N765" i="7"/>
  <c r="O765" i="7" s="1"/>
  <c r="N1028" i="7"/>
  <c r="O1028" i="7" s="1"/>
  <c r="N734" i="7"/>
  <c r="O734" i="7" s="1"/>
  <c r="N744" i="7"/>
  <c r="O744" i="7" s="1"/>
  <c r="N967" i="7"/>
  <c r="O967" i="7" s="1"/>
  <c r="N807" i="7"/>
  <c r="O807" i="7" s="1"/>
  <c r="N971" i="7"/>
  <c r="O971" i="7" s="1"/>
  <c r="N846" i="7"/>
  <c r="O846" i="7" s="1"/>
  <c r="N1075" i="7"/>
  <c r="O1075" i="7" s="1"/>
  <c r="N724" i="7"/>
  <c r="O724" i="7" s="1"/>
  <c r="N1012" i="7"/>
  <c r="O1012" i="7" s="1"/>
  <c r="N825" i="7"/>
  <c r="O825" i="7" s="1"/>
  <c r="N1430" i="7"/>
  <c r="O1430" i="7" s="1"/>
  <c r="N1372" i="7"/>
  <c r="O1372" i="7" s="1"/>
  <c r="N1335" i="7"/>
  <c r="O1335" i="7" s="1"/>
  <c r="N1466" i="7"/>
  <c r="O1466" i="7" s="1"/>
  <c r="N1449" i="7"/>
  <c r="O1449" i="7" s="1"/>
  <c r="N1441" i="7"/>
  <c r="O1441" i="7" s="1"/>
  <c r="N1512" i="7"/>
  <c r="O1512" i="7" s="1"/>
  <c r="N1451" i="7"/>
  <c r="O1451" i="7" s="1"/>
  <c r="N1598" i="7"/>
  <c r="O1598" i="7" s="1"/>
  <c r="N1661" i="7"/>
  <c r="O1661" i="7" s="1"/>
  <c r="N1644" i="7"/>
  <c r="O1644" i="7" s="1"/>
  <c r="N1475" i="7"/>
  <c r="O1475" i="7" s="1"/>
  <c r="N224" i="7"/>
  <c r="O224" i="7" s="1"/>
  <c r="N402" i="7"/>
  <c r="O402" i="7" s="1"/>
  <c r="N258" i="7"/>
  <c r="O258" i="7" s="1"/>
  <c r="N180" i="7"/>
  <c r="O180" i="7" s="1"/>
  <c r="N34" i="7"/>
  <c r="O34" i="7" s="1"/>
  <c r="N548" i="7"/>
  <c r="O548" i="7" s="1"/>
  <c r="N389" i="7"/>
  <c r="O389" i="7" s="1"/>
  <c r="N295" i="7"/>
  <c r="O295" i="7" s="1"/>
  <c r="N378" i="7"/>
  <c r="O378" i="7" s="1"/>
  <c r="N388" i="7"/>
  <c r="O388" i="7" s="1"/>
  <c r="N434" i="7"/>
  <c r="O434" i="7" s="1"/>
  <c r="N358" i="7"/>
  <c r="O358" i="7" s="1"/>
  <c r="N52" i="7"/>
  <c r="O52" i="7" s="1"/>
  <c r="N70" i="7"/>
  <c r="O70" i="7" s="1"/>
  <c r="N265" i="7"/>
  <c r="O265" i="7" s="1"/>
  <c r="N361" i="7"/>
  <c r="O361" i="7" s="1"/>
  <c r="N129" i="7"/>
  <c r="O129" i="7" s="1"/>
  <c r="N75" i="7"/>
  <c r="O75" i="7" s="1"/>
  <c r="N16" i="7"/>
  <c r="O16" i="7" s="1"/>
  <c r="N107" i="7"/>
  <c r="O107" i="7" s="1"/>
  <c r="N63" i="7"/>
  <c r="O63" i="7" s="1"/>
  <c r="N87" i="7"/>
  <c r="O87" i="7" s="1"/>
  <c r="N80" i="7"/>
  <c r="O80" i="7" s="1"/>
  <c r="N175" i="7"/>
  <c r="O175" i="7" s="1"/>
  <c r="N1019" i="7"/>
  <c r="O1019" i="7" s="1"/>
  <c r="N768" i="7"/>
  <c r="O768" i="7" s="1"/>
  <c r="N985" i="7"/>
  <c r="O985" i="7" s="1"/>
  <c r="N747" i="7"/>
  <c r="O747" i="7" s="1"/>
  <c r="N777" i="7"/>
  <c r="O777" i="7" s="1"/>
  <c r="N883" i="7"/>
  <c r="O883" i="7" s="1"/>
  <c r="N1001" i="7"/>
  <c r="O1001" i="7" s="1"/>
  <c r="N819" i="7"/>
  <c r="O819" i="7" s="1"/>
  <c r="N983" i="7"/>
  <c r="O983" i="7" s="1"/>
  <c r="N960" i="7"/>
  <c r="O960" i="7" s="1"/>
  <c r="N858" i="7"/>
  <c r="O858" i="7" s="1"/>
  <c r="N1108" i="7"/>
  <c r="O1108" i="7" s="1"/>
  <c r="N736" i="7"/>
  <c r="O736" i="7" s="1"/>
  <c r="N1018" i="7"/>
  <c r="O1018" i="7" s="1"/>
  <c r="N837" i="7"/>
  <c r="O837" i="7" s="1"/>
  <c r="N1310" i="7"/>
  <c r="O1310" i="7" s="1"/>
  <c r="N1100" i="7"/>
  <c r="O1100" i="7" s="1"/>
  <c r="N1178" i="7"/>
  <c r="O1178" i="7" s="1"/>
  <c r="N1383" i="7"/>
  <c r="O1383" i="7" s="1"/>
  <c r="N1454" i="7"/>
  <c r="O1454" i="7" s="1"/>
  <c r="N1276" i="7"/>
  <c r="O1276" i="7" s="1"/>
  <c r="N1463" i="7"/>
  <c r="O1463" i="7" s="1"/>
  <c r="N1526" i="7"/>
  <c r="O1526" i="7" s="1"/>
  <c r="N1600" i="7"/>
  <c r="O1600" i="7" s="1"/>
  <c r="N1617" i="7"/>
  <c r="O1617" i="7" s="1"/>
  <c r="N1668" i="7"/>
  <c r="O1668" i="7" s="1"/>
  <c r="N1679" i="7"/>
  <c r="O1679" i="7" s="1"/>
  <c r="N1576" i="7"/>
  <c r="O1576" i="7" s="1"/>
  <c r="N171" i="7"/>
  <c r="O171" i="7" s="1"/>
  <c r="N541" i="7"/>
  <c r="O541" i="7" s="1"/>
  <c r="N382" i="7"/>
  <c r="O382" i="7" s="1"/>
  <c r="N168" i="7"/>
  <c r="O168" i="7" s="1"/>
  <c r="N221" i="7"/>
  <c r="O221" i="7" s="1"/>
  <c r="N179" i="7"/>
  <c r="O179" i="7" s="1"/>
  <c r="N337" i="7"/>
  <c r="O337" i="7" s="1"/>
  <c r="N345" i="7"/>
  <c r="O345" i="7" s="1"/>
  <c r="N200" i="7"/>
  <c r="O200" i="7" s="1"/>
  <c r="N799" i="7"/>
  <c r="O799" i="7" s="1"/>
  <c r="N223" i="7"/>
  <c r="O223" i="7" s="1"/>
  <c r="N66" i="7"/>
  <c r="O66" i="7" s="1"/>
  <c r="N359" i="7"/>
  <c r="O359" i="7" s="1"/>
  <c r="N79" i="7"/>
  <c r="O79" i="7" s="1"/>
  <c r="N55" i="7"/>
  <c r="O55" i="7" s="1"/>
  <c r="N30" i="7"/>
  <c r="O30" i="7" s="1"/>
  <c r="N153" i="7"/>
  <c r="O153" i="7" s="1"/>
  <c r="N401" i="7"/>
  <c r="O401" i="7" s="1"/>
  <c r="N316" i="7"/>
  <c r="O316" i="7" s="1"/>
  <c r="N472" i="7"/>
  <c r="O472" i="7" s="1"/>
  <c r="N48" i="7"/>
  <c r="O48" i="7" s="1"/>
  <c r="N735" i="7"/>
  <c r="O735" i="7" s="1"/>
  <c r="N806" i="7"/>
  <c r="O806" i="7" s="1"/>
  <c r="N804" i="7"/>
  <c r="O804" i="7" s="1"/>
  <c r="N770" i="7"/>
  <c r="O770" i="7" s="1"/>
  <c r="N794" i="7"/>
  <c r="O794" i="7" s="1"/>
  <c r="N859" i="7"/>
  <c r="O859" i="7" s="1"/>
  <c r="N1029" i="7"/>
  <c r="O1029" i="7" s="1"/>
  <c r="N831" i="7"/>
  <c r="O831" i="7" s="1"/>
  <c r="N989" i="7"/>
  <c r="O989" i="7" s="1"/>
  <c r="N977" i="7"/>
  <c r="O977" i="7" s="1"/>
  <c r="N726" i="7"/>
  <c r="O726" i="7" s="1"/>
  <c r="N867" i="7"/>
  <c r="O867" i="7" s="1"/>
  <c r="N1194" i="7"/>
  <c r="O1194" i="7" s="1"/>
  <c r="N760" i="7"/>
  <c r="O760" i="7" s="1"/>
  <c r="N1044" i="7"/>
  <c r="O1044" i="7" s="1"/>
  <c r="N849" i="7"/>
  <c r="O849" i="7" s="1"/>
  <c r="N1065" i="7"/>
  <c r="O1065" i="7" s="1"/>
  <c r="N1220" i="7"/>
  <c r="O1220" i="7" s="1"/>
  <c r="N1345" i="7"/>
  <c r="O1345" i="7" s="1"/>
  <c r="N1342" i="7"/>
  <c r="O1342" i="7" s="1"/>
  <c r="N1400" i="7"/>
  <c r="O1400" i="7" s="1"/>
  <c r="N1384" i="7"/>
  <c r="O1384" i="7" s="1"/>
  <c r="N1602" i="7"/>
  <c r="O1602" i="7" s="1"/>
  <c r="N1460" i="7"/>
  <c r="O1460" i="7" s="1"/>
  <c r="N1530" i="7"/>
  <c r="O1530" i="7" s="1"/>
  <c r="N1629" i="7"/>
  <c r="O1629" i="7" s="1"/>
  <c r="N1501" i="7"/>
  <c r="O1501" i="7" s="1"/>
  <c r="N1518" i="7"/>
  <c r="O1518" i="7" s="1"/>
  <c r="N1585" i="7"/>
  <c r="O1585" i="7" s="1"/>
  <c r="N202" i="7"/>
  <c r="O202" i="7" s="1"/>
  <c r="N421" i="7"/>
  <c r="O421" i="7" s="1"/>
  <c r="N369" i="7"/>
  <c r="O369" i="7" s="1"/>
  <c r="N159" i="7"/>
  <c r="O159" i="7" s="1"/>
  <c r="N352" i="7"/>
  <c r="O352" i="7" s="1"/>
  <c r="N250" i="7"/>
  <c r="O250" i="7" s="1"/>
  <c r="N526" i="7"/>
  <c r="O526" i="7" s="1"/>
  <c r="N185" i="7"/>
  <c r="O185" i="7" s="1"/>
  <c r="N201" i="7"/>
  <c r="O201" i="7" s="1"/>
  <c r="N105" i="7"/>
  <c r="O105" i="7" s="1"/>
  <c r="N461" i="7"/>
  <c r="O461" i="7" s="1"/>
  <c r="N50" i="7"/>
  <c r="O50" i="7" s="1"/>
  <c r="N103" i="7"/>
  <c r="O103" i="7" s="1"/>
  <c r="N455" i="7"/>
  <c r="O455" i="7" s="1"/>
  <c r="N67" i="7"/>
  <c r="O67" i="7" s="1"/>
  <c r="N53" i="7"/>
  <c r="O53" i="7" s="1"/>
  <c r="N920" i="7"/>
  <c r="O920" i="7" s="1"/>
  <c r="N1039" i="7"/>
  <c r="O1039" i="7" s="1"/>
  <c r="N843" i="7"/>
  <c r="O843" i="7" s="1"/>
  <c r="N1023" i="7"/>
  <c r="O1023" i="7" s="1"/>
  <c r="N738" i="7"/>
  <c r="O738" i="7" s="1"/>
  <c r="N879" i="7"/>
  <c r="O879" i="7" s="1"/>
  <c r="N1312" i="7"/>
  <c r="O1312" i="7" s="1"/>
  <c r="N784" i="7"/>
  <c r="O784" i="7" s="1"/>
  <c r="N1072" i="7"/>
  <c r="O1072" i="7" s="1"/>
  <c r="N1076" i="7"/>
  <c r="O1076" i="7" s="1"/>
  <c r="N1299" i="7"/>
  <c r="O1299" i="7" s="1"/>
  <c r="N1116" i="7"/>
  <c r="O1116" i="7" s="1"/>
  <c r="N900" i="7"/>
  <c r="O900" i="7" s="1"/>
  <c r="N1224" i="7"/>
  <c r="O1224" i="7" s="1"/>
  <c r="N1420" i="7"/>
  <c r="O1420" i="7" s="1"/>
  <c r="N1395" i="7"/>
  <c r="O1395" i="7" s="1"/>
  <c r="N1401" i="7"/>
  <c r="O1401" i="7" s="1"/>
  <c r="N1588" i="7"/>
  <c r="O1588" i="7" s="1"/>
  <c r="N1490" i="7"/>
  <c r="O1490" i="7" s="1"/>
  <c r="N1498" i="7"/>
  <c r="O1498" i="7" s="1"/>
  <c r="N1544" i="7"/>
  <c r="O1544" i="7" s="1"/>
  <c r="N123" i="7"/>
  <c r="O123" i="7" s="1"/>
  <c r="N376" i="7"/>
  <c r="O376" i="7" s="1"/>
  <c r="N232" i="7"/>
  <c r="O232" i="7" s="1"/>
  <c r="N148" i="7"/>
  <c r="O148" i="7" s="1"/>
  <c r="N18" i="7"/>
  <c r="O18" i="7" s="1"/>
  <c r="N391" i="7"/>
  <c r="O391" i="7" s="1"/>
  <c r="N332" i="7"/>
  <c r="O332" i="7" s="1"/>
  <c r="N173" i="7"/>
  <c r="O173" i="7" s="1"/>
  <c r="N301" i="7"/>
  <c r="O301" i="7" s="1"/>
  <c r="N443" i="7"/>
  <c r="O443" i="7" s="1"/>
  <c r="N197" i="7"/>
  <c r="O197" i="7" s="1"/>
  <c r="N106" i="7"/>
  <c r="O106" i="7" s="1"/>
  <c r="N228" i="7"/>
  <c r="O228" i="7" s="1"/>
  <c r="N100" i="7"/>
  <c r="O100" i="7" s="1"/>
  <c r="N209" i="7"/>
  <c r="O209" i="7" s="1"/>
  <c r="N146" i="7"/>
  <c r="O146" i="7" s="1"/>
  <c r="N4" i="7"/>
  <c r="O4" i="7" s="1"/>
  <c r="N335" i="7"/>
  <c r="O335" i="7" s="1"/>
  <c r="N104" i="7"/>
  <c r="O104" i="7" s="1"/>
  <c r="N29" i="7"/>
  <c r="O29" i="7" s="1"/>
  <c r="N923" i="7"/>
  <c r="O923" i="7" s="1"/>
  <c r="N855" i="7"/>
  <c r="O855" i="7" s="1"/>
  <c r="N1036" i="7"/>
  <c r="O1036" i="7" s="1"/>
  <c r="N1067" i="7"/>
  <c r="O1067" i="7" s="1"/>
  <c r="N750" i="7"/>
  <c r="O750" i="7" s="1"/>
  <c r="N896" i="7"/>
  <c r="O896" i="7" s="1"/>
  <c r="N796" i="7"/>
  <c r="O796" i="7" s="1"/>
  <c r="N1118" i="7"/>
  <c r="O1118" i="7" s="1"/>
  <c r="N1154" i="7"/>
  <c r="O1154" i="7" s="1"/>
  <c r="N1313" i="7"/>
  <c r="O1313" i="7" s="1"/>
  <c r="N1453" i="7"/>
  <c r="O1453" i="7" s="1"/>
  <c r="N1657" i="7"/>
  <c r="O1657" i="7" s="1"/>
  <c r="N1439" i="7"/>
  <c r="O1439" i="7" s="1"/>
  <c r="N1531" i="7"/>
  <c r="O1531" i="7" s="1"/>
  <c r="N1443" i="7"/>
  <c r="O1443" i="7" s="1"/>
  <c r="N1597" i="7"/>
  <c r="O1597" i="7" s="1"/>
  <c r="N1626" i="7"/>
  <c r="O1626" i="7" s="1"/>
  <c r="N1502" i="7"/>
  <c r="O1502" i="7" s="1"/>
  <c r="N1549" i="7"/>
  <c r="O1549" i="7" s="1"/>
  <c r="N1525" i="7"/>
  <c r="O1525" i="7" s="1"/>
  <c r="N1685" i="7"/>
  <c r="O1685" i="7" s="1"/>
  <c r="N356" i="7"/>
  <c r="O356" i="7" s="1"/>
  <c r="N132" i="7"/>
  <c r="O132" i="7" s="1"/>
  <c r="N156" i="7"/>
  <c r="O156" i="7" s="1"/>
  <c r="N478" i="7"/>
  <c r="O478" i="7" s="1"/>
  <c r="N415" i="7"/>
  <c r="O415" i="7" s="1"/>
  <c r="N294" i="7"/>
  <c r="O294" i="7" s="1"/>
  <c r="N167" i="7"/>
  <c r="O167" i="7" s="1"/>
  <c r="N165" i="7"/>
  <c r="O165" i="7" s="1"/>
  <c r="N57" i="7"/>
  <c r="O57" i="7" s="1"/>
  <c r="N431" i="7"/>
  <c r="O431" i="7" s="1"/>
  <c r="N141" i="7"/>
  <c r="O141" i="7" s="1"/>
  <c r="N137" i="7"/>
  <c r="O137" i="7" s="1"/>
  <c r="N69" i="7"/>
  <c r="O69" i="7" s="1"/>
  <c r="N45" i="7"/>
  <c r="O45" i="7" s="1"/>
  <c r="N83" i="7"/>
  <c r="O83" i="7" s="1"/>
  <c r="N207" i="7"/>
  <c r="O207" i="7" s="1"/>
  <c r="N11" i="7"/>
  <c r="O11" i="7" s="1"/>
  <c r="N19" i="7"/>
  <c r="O19" i="7" s="1"/>
  <c r="N190" i="7"/>
  <c r="O190" i="7" s="1"/>
  <c r="N350" i="7"/>
  <c r="O350" i="7" s="1"/>
  <c r="N253" i="7"/>
  <c r="O253" i="7" s="1"/>
  <c r="N144" i="7"/>
  <c r="O144" i="7" s="1"/>
  <c r="N239" i="7"/>
  <c r="O239" i="7" s="1"/>
  <c r="N154" i="7"/>
  <c r="O154" i="7" s="1"/>
  <c r="N160" i="7"/>
  <c r="O160" i="7" s="1"/>
  <c r="N349" i="7"/>
  <c r="O349" i="7" s="1"/>
  <c r="N272" i="7"/>
  <c r="O272" i="7" s="1"/>
  <c r="N183" i="7"/>
  <c r="O183" i="7" s="1"/>
  <c r="N717" i="7"/>
  <c r="O717" i="7" s="1"/>
  <c r="N1334" i="7"/>
  <c r="O1334" i="7" s="1"/>
  <c r="N708" i="7"/>
  <c r="O708" i="7" s="1"/>
  <c r="N956" i="7"/>
  <c r="O956" i="7" s="1"/>
  <c r="N1092" i="7"/>
  <c r="O1092" i="7" s="1"/>
  <c r="N762" i="7"/>
  <c r="O762" i="7" s="1"/>
  <c r="N899" i="7"/>
  <c r="O899" i="7" s="1"/>
  <c r="N844" i="7"/>
  <c r="O844" i="7" s="1"/>
  <c r="N936" i="7"/>
  <c r="O936" i="7" s="1"/>
  <c r="N1359" i="7"/>
  <c r="O1359" i="7" s="1"/>
  <c r="N924" i="7"/>
  <c r="O924" i="7" s="1"/>
  <c r="N1264" i="7"/>
  <c r="O1264" i="7" s="1"/>
  <c r="N1328" i="7"/>
  <c r="O1328" i="7" s="1"/>
  <c r="N1272" i="7"/>
  <c r="O1272" i="7" s="1"/>
  <c r="N1564" i="7"/>
  <c r="O1564" i="7" s="1"/>
  <c r="N1469" i="7"/>
  <c r="O1469" i="7" s="1"/>
  <c r="N1609" i="7"/>
  <c r="O1609" i="7" s="1"/>
  <c r="N1548" i="7"/>
  <c r="O1548" i="7" s="1"/>
  <c r="N1574" i="7"/>
  <c r="O1574" i="7" s="1"/>
  <c r="N1586" i="7"/>
  <c r="O1586" i="7" s="1"/>
  <c r="N1397" i="7"/>
  <c r="O1397" i="7" s="1"/>
  <c r="N1566" i="7"/>
  <c r="O1566" i="7" s="1"/>
  <c r="N1573" i="7"/>
  <c r="O1573" i="7" s="1"/>
  <c r="N490" i="7"/>
  <c r="O490" i="7" s="1"/>
  <c r="N225" i="7"/>
  <c r="O225" i="7" s="1"/>
  <c r="N347" i="7"/>
  <c r="O347" i="7" s="1"/>
  <c r="N251" i="7"/>
  <c r="O251" i="7" s="1"/>
  <c r="N559" i="7"/>
  <c r="O559" i="7" s="1"/>
  <c r="N414" i="7"/>
  <c r="O414" i="7" s="1"/>
  <c r="N281" i="7"/>
  <c r="O281" i="7" s="1"/>
  <c r="N405" i="7"/>
  <c r="O405" i="7" s="1"/>
  <c r="N277" i="7"/>
  <c r="O277" i="7" s="1"/>
  <c r="N96" i="7"/>
  <c r="O96" i="7" s="1"/>
  <c r="N161" i="7"/>
  <c r="O161" i="7" s="1"/>
  <c r="N22" i="7"/>
  <c r="O22" i="7" s="1"/>
  <c r="N65" i="7"/>
  <c r="O65" i="7" s="1"/>
  <c r="N39" i="7"/>
  <c r="O39" i="7" s="1"/>
  <c r="N116" i="7"/>
  <c r="O116" i="7" s="1"/>
  <c r="N56" i="7"/>
  <c r="O56" i="7" s="1"/>
  <c r="N187" i="7"/>
  <c r="O187" i="7" s="1"/>
  <c r="N246" i="7"/>
  <c r="O246" i="7" s="1"/>
  <c r="N133" i="7"/>
  <c r="O133" i="7" s="1"/>
  <c r="N484" i="7"/>
  <c r="O484" i="7" s="1"/>
  <c r="N205" i="7"/>
  <c r="O205" i="7" s="1"/>
  <c r="N296" i="7"/>
  <c r="O296" i="7" s="1"/>
  <c r="N10" i="7"/>
  <c r="O10" i="7" s="1"/>
  <c r="N256" i="7"/>
  <c r="O256" i="7" s="1"/>
  <c r="N135" i="7"/>
  <c r="O135" i="7" s="1"/>
  <c r="N445" i="7"/>
  <c r="O445" i="7" s="1"/>
  <c r="N342" i="7"/>
  <c r="O342" i="7" s="1"/>
  <c r="N269" i="7"/>
  <c r="O269" i="7" s="1"/>
  <c r="N177" i="7"/>
  <c r="O177" i="7" s="1"/>
  <c r="N699" i="7"/>
  <c r="O699" i="7" s="1"/>
  <c r="N720" i="7"/>
  <c r="O720" i="7" s="1"/>
  <c r="N816" i="7"/>
  <c r="O816" i="7" s="1"/>
  <c r="N1062" i="7"/>
  <c r="O1062" i="7" s="1"/>
  <c r="N1130" i="7"/>
  <c r="O1130" i="7" s="1"/>
  <c r="N875" i="7"/>
  <c r="O875" i="7" s="1"/>
  <c r="N1084" i="7"/>
  <c r="O1084" i="7" s="1"/>
  <c r="N774" i="7"/>
  <c r="O774" i="7" s="1"/>
  <c r="N932" i="7"/>
  <c r="O932" i="7" s="1"/>
  <c r="N955" i="7"/>
  <c r="O955" i="7" s="1"/>
  <c r="N856" i="7"/>
  <c r="O856" i="7" s="1"/>
  <c r="N1190" i="7"/>
  <c r="O1190" i="7" s="1"/>
  <c r="N939" i="7"/>
  <c r="O939" i="7" s="1"/>
  <c r="N1138" i="7"/>
  <c r="O1138" i="7" s="1"/>
  <c r="N1214" i="7"/>
  <c r="O1214" i="7" s="1"/>
  <c r="N1226" i="7"/>
  <c r="O1226" i="7" s="1"/>
  <c r="N1323" i="7"/>
  <c r="O1323" i="7" s="1"/>
  <c r="N1275" i="7"/>
  <c r="O1275" i="7" s="1"/>
  <c r="N1628" i="7"/>
  <c r="O1628" i="7" s="1"/>
  <c r="N1493" i="7"/>
  <c r="O1493" i="7" s="1"/>
  <c r="N1542" i="7"/>
  <c r="O1542" i="7" s="1"/>
  <c r="N1336" i="7"/>
  <c r="O1336" i="7" s="1"/>
  <c r="N1618" i="7"/>
  <c r="O1618" i="7" s="1"/>
  <c r="N1636" i="7"/>
  <c r="O1636" i="7" s="1"/>
  <c r="N1610" i="7"/>
  <c r="O1610" i="7" s="1"/>
  <c r="N1421" i="7"/>
  <c r="O1421" i="7" s="1"/>
  <c r="N1590" i="7"/>
  <c r="O1590" i="7" s="1"/>
  <c r="N213" i="7"/>
  <c r="O213" i="7" s="1"/>
  <c r="N394" i="7"/>
  <c r="O394" i="7" s="1"/>
  <c r="N334" i="7"/>
  <c r="O334" i="7" s="1"/>
  <c r="N338" i="7"/>
  <c r="O338" i="7" s="1"/>
  <c r="N124" i="7"/>
  <c r="O124" i="7" s="1"/>
  <c r="N140" i="7"/>
  <c r="O140" i="7" s="1"/>
  <c r="N468" i="7"/>
  <c r="O468" i="7" s="1"/>
  <c r="N101" i="7"/>
  <c r="O101" i="7" s="1"/>
  <c r="N214" i="7"/>
  <c r="O214" i="7" s="1"/>
  <c r="N99" i="7"/>
  <c r="O99" i="7" s="1"/>
  <c r="N118" i="7"/>
  <c r="O118" i="7" s="1"/>
  <c r="N8" i="7"/>
  <c r="O8" i="7" s="1"/>
  <c r="N40" i="7"/>
  <c r="O40" i="7" s="1"/>
  <c r="N15" i="7"/>
  <c r="O15" i="7" s="1"/>
  <c r="N111" i="7"/>
  <c r="O111" i="7" s="1"/>
  <c r="N158" i="7"/>
  <c r="O158" i="7" s="1"/>
  <c r="N81" i="7"/>
  <c r="O81" i="7" s="1"/>
  <c r="N115" i="7"/>
  <c r="O115" i="7" s="1"/>
  <c r="N789" i="7"/>
  <c r="O789" i="7" s="1"/>
  <c r="N753" i="7"/>
  <c r="O753" i="7" s="1"/>
  <c r="N852" i="7"/>
  <c r="O852" i="7" s="1"/>
  <c r="N1080" i="7"/>
  <c r="O1080" i="7" s="1"/>
  <c r="N904" i="7"/>
  <c r="O904" i="7" s="1"/>
  <c r="N1104" i="7"/>
  <c r="O1104" i="7" s="1"/>
  <c r="N786" i="7"/>
  <c r="O786" i="7" s="1"/>
  <c r="N966" i="7"/>
  <c r="O966" i="7" s="1"/>
  <c r="N1021" i="7"/>
  <c r="O1021" i="7" s="1"/>
  <c r="N870" i="7"/>
  <c r="O870" i="7" s="1"/>
  <c r="N953" i="7"/>
  <c r="O953" i="7" s="1"/>
  <c r="N1188" i="7"/>
  <c r="O1188" i="7" s="1"/>
  <c r="N1274" i="7"/>
  <c r="O1274" i="7" s="1"/>
  <c r="N948" i="7"/>
  <c r="O948" i="7" s="1"/>
  <c r="N1516" i="7"/>
  <c r="O1516" i="7" s="1"/>
  <c r="N1356" i="7"/>
  <c r="O1356" i="7" s="1"/>
  <c r="N1670" i="7"/>
  <c r="O1670" i="7" s="1"/>
  <c r="N1497" i="7"/>
  <c r="O1497" i="7" s="1"/>
  <c r="N1319" i="7"/>
  <c r="O1319" i="7" s="1"/>
  <c r="N1347" i="7"/>
  <c r="O1347" i="7" s="1"/>
  <c r="N1649" i="7"/>
  <c r="O1649" i="7" s="1"/>
  <c r="N1485" i="7"/>
  <c r="O1485" i="7" s="1"/>
  <c r="N1445" i="7"/>
  <c r="O1445" i="7" s="1"/>
  <c r="N1667" i="7"/>
  <c r="O1667" i="7" s="1"/>
  <c r="N438" i="7"/>
  <c r="O438" i="7" s="1"/>
  <c r="N78" i="7"/>
  <c r="O78" i="7" s="1"/>
  <c r="N270" i="7"/>
  <c r="O270" i="7" s="1"/>
  <c r="N248" i="7"/>
  <c r="O248" i="7" s="1"/>
  <c r="N285" i="7"/>
  <c r="O285" i="7" s="1"/>
  <c r="N457" i="7"/>
  <c r="O457" i="7" s="1"/>
  <c r="N271" i="7"/>
  <c r="O271" i="7" s="1"/>
  <c r="N142" i="7"/>
  <c r="O142" i="7" s="1"/>
  <c r="N308" i="7"/>
  <c r="O308" i="7" s="1"/>
  <c r="N23" i="7"/>
  <c r="O23" i="7" s="1"/>
  <c r="N120" i="7"/>
  <c r="O120" i="7" s="1"/>
  <c r="N119" i="7"/>
  <c r="O119" i="7" s="1"/>
  <c r="N46" i="7"/>
  <c r="O46" i="7" s="1"/>
  <c r="N136" i="7"/>
  <c r="O136" i="7" s="1"/>
  <c r="N3" i="7"/>
  <c r="O3" i="7" s="1"/>
  <c r="N82" i="7"/>
  <c r="O82" i="7" s="1"/>
  <c r="N92" i="7"/>
  <c r="O92" i="7" s="1"/>
  <c r="N409" i="7"/>
  <c r="O409" i="7" s="1"/>
  <c r="N91" i="7"/>
  <c r="O91" i="7" s="1"/>
  <c r="N483" i="7"/>
  <c r="O483" i="7" s="1"/>
  <c r="N723" i="7"/>
  <c r="O723" i="7" s="1"/>
  <c r="N1013" i="7"/>
  <c r="O1013" i="7" s="1"/>
  <c r="N748" i="7"/>
  <c r="O748" i="7" s="1"/>
  <c r="N964" i="7"/>
  <c r="O964" i="7" s="1"/>
  <c r="N170" i="7"/>
  <c r="O170" i="7" s="1"/>
  <c r="N279" i="7"/>
  <c r="O279" i="7" s="1"/>
  <c r="N85" i="7"/>
  <c r="O85" i="7" s="1"/>
  <c r="N399" i="7"/>
  <c r="O399" i="7" s="1"/>
  <c r="N110" i="7"/>
  <c r="O110" i="7" s="1"/>
  <c r="N38" i="7"/>
  <c r="O38" i="7" s="1"/>
  <c r="N1025" i="7"/>
  <c r="O1025" i="7" s="1"/>
  <c r="N687" i="7"/>
  <c r="O687" i="7" s="1"/>
  <c r="N1110" i="7"/>
  <c r="O1110" i="7" s="1"/>
  <c r="N881" i="7"/>
  <c r="O881" i="7" s="1"/>
  <c r="N772" i="7"/>
  <c r="O772" i="7" s="1"/>
  <c r="N1604" i="7"/>
  <c r="O1604" i="7" s="1"/>
  <c r="N519" i="7"/>
  <c r="O519" i="7" s="1"/>
  <c r="N255" i="7"/>
  <c r="O255" i="7" s="1"/>
  <c r="N241" i="7"/>
  <c r="O241" i="7" s="1"/>
  <c r="N194" i="7"/>
  <c r="O194" i="7" s="1"/>
  <c r="N386" i="7"/>
  <c r="O386" i="7" s="1"/>
  <c r="N362" i="7"/>
  <c r="O362" i="7" s="1"/>
  <c r="N1567" i="7"/>
  <c r="O1567" i="7" s="1"/>
  <c r="N1556" i="7"/>
  <c r="O1556" i="7" s="1"/>
  <c r="N423" i="7"/>
  <c r="O423" i="7" s="1"/>
  <c r="N86" i="7"/>
  <c r="O86" i="7" s="1"/>
  <c r="N145" i="7"/>
  <c r="O145" i="7" s="1"/>
  <c r="N1532" i="7"/>
  <c r="O1532" i="7" s="1"/>
  <c r="N2" i="7"/>
  <c r="O2" i="7" s="1"/>
  <c r="N73" i="7"/>
  <c r="O73" i="7" s="1"/>
  <c r="N446" i="7"/>
  <c r="O446" i="7" s="1"/>
  <c r="N193" i="7"/>
  <c r="O193" i="7" s="1"/>
  <c r="N1206" i="7"/>
  <c r="O1206" i="7" s="1"/>
  <c r="N928" i="7"/>
  <c r="O928" i="7" s="1"/>
  <c r="N808" i="7"/>
  <c r="O808" i="7" s="1"/>
  <c r="N1580" i="7"/>
  <c r="O1580" i="7" s="1"/>
  <c r="N1640" i="7"/>
  <c r="O1640" i="7" s="1"/>
  <c r="N1651" i="7"/>
  <c r="O1651" i="7" s="1"/>
  <c r="N458" i="7"/>
  <c r="O458" i="7" s="1"/>
  <c r="N182" i="7"/>
  <c r="O182" i="7" s="1"/>
  <c r="N374" i="7"/>
  <c r="O374" i="7" s="1"/>
  <c r="N398" i="7"/>
  <c r="O398" i="7" s="1"/>
  <c r="N242" i="7"/>
  <c r="O242" i="7" s="1"/>
  <c r="N375" i="7"/>
  <c r="O375" i="7" s="1"/>
  <c r="N62" i="7"/>
  <c r="O62" i="7" s="1"/>
  <c r="N61" i="7"/>
  <c r="O61" i="7" s="1"/>
  <c r="N1448" i="7"/>
  <c r="O1448" i="7" s="1"/>
  <c r="N820" i="7"/>
  <c r="O820" i="7" s="1"/>
  <c r="N1074" i="7"/>
  <c r="O1074" i="7" s="1"/>
  <c r="N1290" i="7"/>
  <c r="O1290" i="7" s="1"/>
  <c r="N1592" i="7"/>
  <c r="O1592" i="7" s="1"/>
  <c r="N1664" i="7"/>
  <c r="O1664" i="7" s="1"/>
  <c r="N1675" i="7"/>
  <c r="O1675" i="7" s="1"/>
  <c r="N471" i="7"/>
  <c r="O471" i="7" s="1"/>
  <c r="N13" i="7"/>
  <c r="O13" i="7" s="1"/>
  <c r="N26" i="7"/>
  <c r="O26" i="7" s="1"/>
  <c r="N266" i="7"/>
  <c r="O266" i="7" s="1"/>
  <c r="N49" i="7"/>
  <c r="O49" i="7" s="1"/>
  <c r="N97" i="7"/>
  <c r="O97" i="7" s="1"/>
  <c r="N109" i="7"/>
  <c r="O109" i="7" s="1"/>
  <c r="N157" i="7"/>
  <c r="O157" i="7" s="1"/>
  <c r="N688" i="7"/>
  <c r="O688" i="7" s="1"/>
  <c r="N832" i="7"/>
  <c r="O832" i="7" s="1"/>
  <c r="N1086" i="7"/>
  <c r="O1086" i="7" s="1"/>
  <c r="N278" i="7"/>
  <c r="O278" i="7" s="1"/>
  <c r="N1182" i="7"/>
  <c r="O1182" i="7" s="1"/>
  <c r="N447" i="7"/>
  <c r="O447" i="7" s="1"/>
  <c r="N351" i="7"/>
  <c r="O351" i="7" s="1"/>
  <c r="N122" i="7"/>
  <c r="O122" i="7" s="1"/>
  <c r="N290" i="7"/>
  <c r="O290" i="7" s="1"/>
  <c r="N254" i="7"/>
  <c r="O254" i="7" s="1"/>
  <c r="N218" i="7"/>
  <c r="O218" i="7" s="1"/>
  <c r="N121" i="7"/>
  <c r="O121" i="7" s="1"/>
  <c r="N14" i="7"/>
  <c r="O14" i="7" s="1"/>
  <c r="N327" i="7"/>
  <c r="O327" i="7" s="1"/>
  <c r="N229" i="7"/>
  <c r="O229" i="7" s="1"/>
  <c r="N422" i="7"/>
  <c r="O422" i="7" s="1"/>
  <c r="N134" i="7"/>
  <c r="O134" i="7" s="1"/>
  <c r="N37" i="7"/>
  <c r="O37" i="7" s="1"/>
  <c r="N74" i="7"/>
  <c r="O74" i="7" s="1"/>
  <c r="E24" i="4" l="1"/>
  <c r="E23" i="4"/>
  <c r="F22" i="4" a="1"/>
  <c r="F22" i="4" s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70" i="1" l="1"/>
  <c r="O202" i="1"/>
  <c r="O234" i="1"/>
  <c r="O266" i="1"/>
  <c r="O298" i="1"/>
  <c r="O171" i="1"/>
  <c r="O187" i="1"/>
  <c r="O203" i="1"/>
  <c r="O219" i="1"/>
  <c r="O235" i="1"/>
  <c r="O251" i="1"/>
  <c r="O267" i="1"/>
  <c r="O283" i="1"/>
  <c r="O299" i="1"/>
  <c r="O227" i="1"/>
  <c r="O168" i="1"/>
  <c r="O200" i="1"/>
  <c r="O232" i="1"/>
  <c r="O280" i="1"/>
  <c r="O169" i="1"/>
  <c r="O201" i="1"/>
  <c r="O217" i="1"/>
  <c r="O249" i="1"/>
  <c r="O265" i="1"/>
  <c r="O281" i="1"/>
  <c r="O297" i="1"/>
  <c r="O173" i="1"/>
  <c r="O189" i="1"/>
  <c r="O205" i="1"/>
  <c r="O221" i="1"/>
  <c r="O237" i="1"/>
  <c r="O253" i="1"/>
  <c r="O269" i="1"/>
  <c r="O285" i="1"/>
  <c r="O301" i="1"/>
  <c r="O195" i="1"/>
  <c r="O259" i="1"/>
  <c r="O264" i="1"/>
  <c r="O172" i="1"/>
  <c r="O188" i="1"/>
  <c r="O204" i="1"/>
  <c r="O220" i="1"/>
  <c r="O236" i="1"/>
  <c r="O252" i="1"/>
  <c r="O268" i="1"/>
  <c r="O284" i="1"/>
  <c r="O300" i="1"/>
  <c r="O174" i="1"/>
  <c r="O206" i="1"/>
  <c r="O222" i="1"/>
  <c r="O238" i="1"/>
  <c r="O270" i="1"/>
  <c r="O286" i="1"/>
  <c r="O175" i="1"/>
  <c r="O191" i="1"/>
  <c r="O207" i="1"/>
  <c r="O223" i="1"/>
  <c r="O239" i="1"/>
  <c r="O255" i="1"/>
  <c r="O271" i="1"/>
  <c r="O287" i="1"/>
  <c r="O163" i="1"/>
  <c r="O211" i="1"/>
  <c r="O275" i="1"/>
  <c r="O184" i="1"/>
  <c r="O216" i="1"/>
  <c r="O248" i="1"/>
  <c r="O296" i="1"/>
  <c r="O185" i="1"/>
  <c r="O233" i="1"/>
  <c r="O190" i="1"/>
  <c r="O254" i="1"/>
  <c r="O176" i="1"/>
  <c r="O192" i="1"/>
  <c r="O208" i="1"/>
  <c r="O224" i="1"/>
  <c r="O240" i="1"/>
  <c r="O256" i="1"/>
  <c r="O272" i="1"/>
  <c r="O288" i="1"/>
  <c r="O186" i="1"/>
  <c r="O218" i="1"/>
  <c r="O250" i="1"/>
  <c r="O282" i="1"/>
  <c r="O177" i="1"/>
  <c r="O225" i="1"/>
  <c r="O257" i="1"/>
  <c r="O289" i="1"/>
  <c r="O193" i="1"/>
  <c r="O209" i="1"/>
  <c r="O241" i="1"/>
  <c r="O273" i="1"/>
  <c r="O162" i="1"/>
  <c r="O178" i="1"/>
  <c r="O194" i="1"/>
  <c r="O210" i="1"/>
  <c r="O226" i="1"/>
  <c r="O242" i="1"/>
  <c r="O258" i="1"/>
  <c r="O274" i="1"/>
  <c r="O290" i="1"/>
  <c r="O180" i="1"/>
  <c r="O212" i="1"/>
  <c r="O244" i="1"/>
  <c r="O292" i="1"/>
  <c r="O181" i="1"/>
  <c r="O213" i="1"/>
  <c r="O245" i="1"/>
  <c r="O277" i="1"/>
  <c r="O182" i="1"/>
  <c r="O278" i="1"/>
  <c r="O179" i="1"/>
  <c r="O243" i="1"/>
  <c r="O291" i="1"/>
  <c r="O164" i="1"/>
  <c r="O196" i="1"/>
  <c r="O228" i="1"/>
  <c r="O260" i="1"/>
  <c r="O276" i="1"/>
  <c r="O165" i="1"/>
  <c r="O197" i="1"/>
  <c r="O229" i="1"/>
  <c r="O261" i="1"/>
  <c r="O293" i="1"/>
  <c r="O166" i="1"/>
  <c r="O198" i="1"/>
  <c r="O214" i="1"/>
  <c r="O230" i="1"/>
  <c r="O246" i="1"/>
  <c r="O262" i="1"/>
  <c r="O294" i="1"/>
  <c r="O167" i="1"/>
  <c r="O183" i="1"/>
  <c r="O199" i="1"/>
  <c r="O215" i="1"/>
  <c r="O231" i="1"/>
  <c r="O247" i="1"/>
  <c r="O263" i="1"/>
  <c r="O279" i="1"/>
  <c r="O295" i="1"/>
  <c r="C28" i="4" l="1"/>
  <c r="C12" i="4"/>
  <c r="C27" i="4"/>
  <c r="C11" i="4"/>
  <c r="C10" i="4"/>
  <c r="C26" i="4"/>
  <c r="C7" i="4"/>
  <c r="C25" i="4"/>
  <c r="C9" i="4"/>
  <c r="C24" i="4"/>
  <c r="C8" i="4"/>
  <c r="C39" i="4"/>
  <c r="C23" i="4"/>
  <c r="C38" i="4"/>
  <c r="C22" i="4"/>
  <c r="C6" i="4"/>
  <c r="C37" i="4"/>
  <c r="C21" i="4"/>
  <c r="C5" i="4"/>
  <c r="C13" i="4"/>
  <c r="C36" i="4"/>
  <c r="C20" i="4"/>
  <c r="C4" i="4"/>
  <c r="C16" i="4"/>
  <c r="C35" i="4"/>
  <c r="C19" i="4"/>
  <c r="C3" i="4"/>
  <c r="C14" i="4"/>
  <c r="C34" i="4"/>
  <c r="C18" i="4"/>
  <c r="C2" i="4"/>
  <c r="C33" i="4"/>
  <c r="C17" i="4"/>
  <c r="C32" i="4"/>
  <c r="C31" i="4"/>
  <c r="C15" i="4"/>
  <c r="C30" i="4"/>
  <c r="C29" i="4"/>
  <c r="F24" i="4" l="1" a="1"/>
  <c r="F24" i="4" s="1"/>
  <c r="F23" i="4" a="1"/>
  <c r="F2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<sst xmlns="http://schemas.openxmlformats.org/spreadsheetml/2006/main" count="20305" uniqueCount="233">
  <si>
    <t xml:space="preserve">Study </t>
  </si>
  <si>
    <t>23 IRP</t>
  </si>
  <si>
    <t>System</t>
  </si>
  <si>
    <t>Energy Markets</t>
  </si>
  <si>
    <t>MKT.EX.4CR._.___.4 Corners</t>
  </si>
  <si>
    <t>MKT.EX.COB._.___.COB</t>
  </si>
  <si>
    <t>MKT.EX.MDC._.___.MidC</t>
  </si>
  <si>
    <t>MKT.EX.MED._.___.Mead</t>
  </si>
  <si>
    <t>MKT.EX.MNA._.___.Mona</t>
  </si>
  <si>
    <t>MKT.EX.NOB._.___.NOB</t>
  </si>
  <si>
    <t>MKT.EX.PLV._.___.Palo Verde</t>
  </si>
  <si>
    <t>23 IRP Update</t>
  </si>
  <si>
    <t>YEAR</t>
  </si>
  <si>
    <t>Study</t>
  </si>
  <si>
    <t xml:space="preserve">Purchase </t>
  </si>
  <si>
    <t>Year</t>
  </si>
  <si>
    <t>Model</t>
  </si>
  <si>
    <t>Parent Name</t>
  </si>
  <si>
    <t>Collection</t>
  </si>
  <si>
    <t>Child Name</t>
  </si>
  <si>
    <t>Category</t>
  </si>
  <si>
    <t>Month</t>
  </si>
  <si>
    <t>Purchases (1000·~)</t>
  </si>
  <si>
    <t>23U.LP.LST.20.BA12.EP.MM.Integrated Portfolio+WA Adds.56000</t>
  </si>
  <si>
    <t>Market</t>
  </si>
  <si>
    <t>MKT.EX.WYE._.___.WyomingE</t>
  </si>
  <si>
    <t>23I.ST.RP.20.PA1_.EP.MM.PP-D3 29.13338</t>
  </si>
  <si>
    <t>Timeslice</t>
  </si>
  <si>
    <t>Hours</t>
  </si>
  <si>
    <t>FOT Winter December-January</t>
  </si>
  <si>
    <t>FOT Other months</t>
  </si>
  <si>
    <t>FOT Summer June-Sept</t>
  </si>
  <si>
    <t>lookup</t>
  </si>
  <si>
    <t>hours</t>
  </si>
  <si>
    <t>Avg MW</t>
  </si>
  <si>
    <t>Lookup</t>
  </si>
  <si>
    <t>-Wtr</t>
  </si>
  <si>
    <t xml:space="preserve">Summer Market Purchases </t>
  </si>
  <si>
    <t>Winter Market Purchases</t>
  </si>
  <si>
    <t>2023 IRP Update</t>
  </si>
  <si>
    <t>2023 IRP</t>
  </si>
  <si>
    <t>Mean</t>
  </si>
  <si>
    <t>12/31/2023 12:00:00 AM</t>
  </si>
  <si>
    <t>MKT.EX.4CR._.___.4 Corners2023</t>
  </si>
  <si>
    <t>12/31/2024 12:00:00 AM</t>
  </si>
  <si>
    <t>MKT.EX.4CR._.___.4 Corners2024</t>
  </si>
  <si>
    <t>12/31/2025 12:00:00 AM</t>
  </si>
  <si>
    <t>MKT.EX.4CR._.___.4 Corners2025</t>
  </si>
  <si>
    <t>12/31/2026 12:00:00 AM</t>
  </si>
  <si>
    <t>MKT.EX.4CR._.___.4 Corners2026</t>
  </si>
  <si>
    <t>12/31/2027 12:00:00 AM</t>
  </si>
  <si>
    <t>MKT.EX.4CR._.___.4 Corners2027</t>
  </si>
  <si>
    <t>12/31/2028 12:00:00 AM</t>
  </si>
  <si>
    <t>MKT.EX.4CR._.___.4 Corners2028</t>
  </si>
  <si>
    <t>12/31/2029 12:00:00 AM</t>
  </si>
  <si>
    <t>MKT.EX.4CR._.___.4 Corners2029</t>
  </si>
  <si>
    <t>12/31/2030 12:00:00 AM</t>
  </si>
  <si>
    <t>MKT.EX.4CR._.___.4 Corners2030</t>
  </si>
  <si>
    <t>12/31/2031 12:00:00 AM</t>
  </si>
  <si>
    <t>MKT.EX.4CR._.___.4 Corners2031</t>
  </si>
  <si>
    <t>12/31/2032 12:00:00 AM</t>
  </si>
  <si>
    <t>MKT.EX.4CR._.___.4 Corners2032</t>
  </si>
  <si>
    <t>12/31/2033 12:00:00 AM</t>
  </si>
  <si>
    <t>MKT.EX.4CR._.___.4 Corners2033</t>
  </si>
  <si>
    <t>12/31/2034 12:00:00 AM</t>
  </si>
  <si>
    <t>MKT.EX.4CR._.___.4 Corners2034</t>
  </si>
  <si>
    <t>12/31/2035 12:00:00 AM</t>
  </si>
  <si>
    <t>MKT.EX.4CR._.___.4 Corners2035</t>
  </si>
  <si>
    <t>12/31/2036 12:00:00 AM</t>
  </si>
  <si>
    <t>MKT.EX.4CR._.___.4 Corners2036</t>
  </si>
  <si>
    <t>12/31/2037 12:00:00 AM</t>
  </si>
  <si>
    <t>MKT.EX.4CR._.___.4 Corners2037</t>
  </si>
  <si>
    <t>12/31/2038 12:00:00 AM</t>
  </si>
  <si>
    <t>MKT.EX.4CR._.___.4 Corners2038</t>
  </si>
  <si>
    <t>12/31/2039 12:00:00 AM</t>
  </si>
  <si>
    <t>MKT.EX.4CR._.___.4 Corners2039</t>
  </si>
  <si>
    <t>12/31/2040 12:00:00 AM</t>
  </si>
  <si>
    <t>MKT.EX.4CR._.___.4 Corners2040</t>
  </si>
  <si>
    <t>12/31/2041 12:00:00 AM</t>
  </si>
  <si>
    <t>MKT.EX.4CR._.___.4 Corners2041</t>
  </si>
  <si>
    <t>12/31/2042 12:00:00 AM</t>
  </si>
  <si>
    <t>MKT.EX.4CR._.___.4 Corners2042</t>
  </si>
  <si>
    <t>MKT.EX.COB._.___.COB2023</t>
  </si>
  <si>
    <t>MKT.EX.COB._.___.COB2024</t>
  </si>
  <si>
    <t>MKT.EX.COB._.___.COB2025</t>
  </si>
  <si>
    <t>MKT.EX.COB._.___.COB2026</t>
  </si>
  <si>
    <t>MKT.EX.COB._.___.COB2027</t>
  </si>
  <si>
    <t>MKT.EX.COB._.___.COB2028</t>
  </si>
  <si>
    <t>MKT.EX.COB._.___.COB2029</t>
  </si>
  <si>
    <t>MKT.EX.COB._.___.COB2030</t>
  </si>
  <si>
    <t>MKT.EX.COB._.___.COB2031</t>
  </si>
  <si>
    <t>MKT.EX.COB._.___.COB2032</t>
  </si>
  <si>
    <t>MKT.EX.COB._.___.COB2033</t>
  </si>
  <si>
    <t>MKT.EX.COB._.___.COB2034</t>
  </si>
  <si>
    <t>MKT.EX.COB._.___.COB2035</t>
  </si>
  <si>
    <t>MKT.EX.COB._.___.COB2036</t>
  </si>
  <si>
    <t>MKT.EX.COB._.___.COB2037</t>
  </si>
  <si>
    <t>MKT.EX.COB._.___.COB2038</t>
  </si>
  <si>
    <t>MKT.EX.COB._.___.COB2039</t>
  </si>
  <si>
    <t>MKT.EX.COB._.___.COB2040</t>
  </si>
  <si>
    <t>MKT.EX.COB._.___.COB2041</t>
  </si>
  <si>
    <t>MKT.EX.COB._.___.COB2042</t>
  </si>
  <si>
    <t>MKT.EX.MDC._.___.MidC2023</t>
  </si>
  <si>
    <t>MKT.EX.MDC._.___.MidC2024</t>
  </si>
  <si>
    <t>MKT.EX.MDC._.___.MidC2025</t>
  </si>
  <si>
    <t>MKT.EX.MDC._.___.MidC2026</t>
  </si>
  <si>
    <t>MKT.EX.MDC._.___.MidC2027</t>
  </si>
  <si>
    <t>MKT.EX.MDC._.___.MidC2028</t>
  </si>
  <si>
    <t>MKT.EX.MDC._.___.MidC2029</t>
  </si>
  <si>
    <t>MKT.EX.MDC._.___.MidC2030</t>
  </si>
  <si>
    <t>MKT.EX.MDC._.___.MidC2031</t>
  </si>
  <si>
    <t>MKT.EX.MDC._.___.MidC2032</t>
  </si>
  <si>
    <t>MKT.EX.MDC._.___.MidC2033</t>
  </si>
  <si>
    <t>MKT.EX.MDC._.___.MidC2034</t>
  </si>
  <si>
    <t>MKT.EX.MDC._.___.MidC2035</t>
  </si>
  <si>
    <t>MKT.EX.MDC._.___.MidC2036</t>
  </si>
  <si>
    <t>MKT.EX.MDC._.___.MidC2037</t>
  </si>
  <si>
    <t>MKT.EX.MDC._.___.MidC2038</t>
  </si>
  <si>
    <t>MKT.EX.MDC._.___.MidC2039</t>
  </si>
  <si>
    <t>MKT.EX.MDC._.___.MidC2040</t>
  </si>
  <si>
    <t>MKT.EX.MDC._.___.MidC2041</t>
  </si>
  <si>
    <t>MKT.EX.MDC._.___.MidC2042</t>
  </si>
  <si>
    <t>MKT.EX.MED._.___.Mead2023</t>
  </si>
  <si>
    <t>MKT.EX.MED._.___.Mead2024</t>
  </si>
  <si>
    <t>MKT.EX.MED._.___.Mead2025</t>
  </si>
  <si>
    <t>MKT.EX.MED._.___.Mead2026</t>
  </si>
  <si>
    <t>MKT.EX.MED._.___.Mead2027</t>
  </si>
  <si>
    <t>MKT.EX.MED._.___.Mead2028</t>
  </si>
  <si>
    <t>MKT.EX.MED._.___.Mead2029</t>
  </si>
  <si>
    <t>MKT.EX.MED._.___.Mead2030</t>
  </si>
  <si>
    <t>MKT.EX.MED._.___.Mead2031</t>
  </si>
  <si>
    <t>MKT.EX.MED._.___.Mead2032</t>
  </si>
  <si>
    <t>MKT.EX.MED._.___.Mead2033</t>
  </si>
  <si>
    <t>MKT.EX.MED._.___.Mead2034</t>
  </si>
  <si>
    <t>MKT.EX.MED._.___.Mead2035</t>
  </si>
  <si>
    <t>MKT.EX.MED._.___.Mead2036</t>
  </si>
  <si>
    <t>MKT.EX.MED._.___.Mead2037</t>
  </si>
  <si>
    <t>MKT.EX.MED._.___.Mead2038</t>
  </si>
  <si>
    <t>MKT.EX.MED._.___.Mead2039</t>
  </si>
  <si>
    <t>MKT.EX.MED._.___.Mead2040</t>
  </si>
  <si>
    <t>MKT.EX.MED._.___.Mead2041</t>
  </si>
  <si>
    <t>MKT.EX.MED._.___.Mead2042</t>
  </si>
  <si>
    <t>MKT.EX.MNA._.___.Mona2023</t>
  </si>
  <si>
    <t>MKT.EX.MNA._.___.Mona2024</t>
  </si>
  <si>
    <t>MKT.EX.MNA._.___.Mona2025</t>
  </si>
  <si>
    <t>MKT.EX.MNA._.___.Mona2026</t>
  </si>
  <si>
    <t>MKT.EX.MNA._.___.Mona2027</t>
  </si>
  <si>
    <t>MKT.EX.MNA._.___.Mona2028</t>
  </si>
  <si>
    <t>MKT.EX.MNA._.___.Mona2029</t>
  </si>
  <si>
    <t>MKT.EX.MNA._.___.Mona2030</t>
  </si>
  <si>
    <t>MKT.EX.MNA._.___.Mona2031</t>
  </si>
  <si>
    <t>MKT.EX.MNA._.___.Mona2032</t>
  </si>
  <si>
    <t>MKT.EX.MNA._.___.Mona2033</t>
  </si>
  <si>
    <t>MKT.EX.MNA._.___.Mona2034</t>
  </si>
  <si>
    <t>MKT.EX.MNA._.___.Mona2035</t>
  </si>
  <si>
    <t>MKT.EX.MNA._.___.Mona2036</t>
  </si>
  <si>
    <t>MKT.EX.MNA._.___.Mona2037</t>
  </si>
  <si>
    <t>MKT.EX.MNA._.___.Mona2038</t>
  </si>
  <si>
    <t>MKT.EX.MNA._.___.Mona2039</t>
  </si>
  <si>
    <t>MKT.EX.MNA._.___.Mona2040</t>
  </si>
  <si>
    <t>MKT.EX.MNA._.___.Mona2041</t>
  </si>
  <si>
    <t>MKT.EX.MNA._.___.Mona2042</t>
  </si>
  <si>
    <t>MKT.EX.NOB._.___.NOB2023</t>
  </si>
  <si>
    <t>MKT.EX.NOB._.___.NOB2024</t>
  </si>
  <si>
    <t>MKT.EX.NOB._.___.NOB2025</t>
  </si>
  <si>
    <t>MKT.EX.NOB._.___.NOB2026</t>
  </si>
  <si>
    <t>MKT.EX.NOB._.___.NOB2027</t>
  </si>
  <si>
    <t>MKT.EX.NOB._.___.NOB2028</t>
  </si>
  <si>
    <t>MKT.EX.NOB._.___.NOB2029</t>
  </si>
  <si>
    <t>MKT.EX.NOB._.___.NOB2030</t>
  </si>
  <si>
    <t>MKT.EX.NOB._.___.NOB2031</t>
  </si>
  <si>
    <t>MKT.EX.NOB._.___.NOB2032</t>
  </si>
  <si>
    <t>MKT.EX.NOB._.___.NOB2033</t>
  </si>
  <si>
    <t>MKT.EX.NOB._.___.NOB2034</t>
  </si>
  <si>
    <t>MKT.EX.NOB._.___.NOB2035</t>
  </si>
  <si>
    <t>MKT.EX.NOB._.___.NOB2036</t>
  </si>
  <si>
    <t>MKT.EX.NOB._.___.NOB2037</t>
  </si>
  <si>
    <t>MKT.EX.NOB._.___.NOB2038</t>
  </si>
  <si>
    <t>MKT.EX.NOB._.___.NOB2039</t>
  </si>
  <si>
    <t>MKT.EX.NOB._.___.NOB2040</t>
  </si>
  <si>
    <t>MKT.EX.NOB._.___.NOB2041</t>
  </si>
  <si>
    <t>MKT.EX.NOB._.___.NOB2042</t>
  </si>
  <si>
    <t>MKT.EX.PLV._.___.Palo Verde2023</t>
  </si>
  <si>
    <t>MKT.EX.PLV._.___.Palo Verde2024</t>
  </si>
  <si>
    <t>MKT.EX.PLV._.___.Palo Verde2025</t>
  </si>
  <si>
    <t>MKT.EX.PLV._.___.Palo Verde2026</t>
  </si>
  <si>
    <t>MKT.EX.PLV._.___.Palo Verde2027</t>
  </si>
  <si>
    <t>MKT.EX.PLV._.___.Palo Verde2028</t>
  </si>
  <si>
    <t>MKT.EX.PLV._.___.Palo Verde2029</t>
  </si>
  <si>
    <t>MKT.EX.PLV._.___.Palo Verde2030</t>
  </si>
  <si>
    <t>MKT.EX.PLV._.___.Palo Verde2031</t>
  </si>
  <si>
    <t>MKT.EX.PLV._.___.Palo Verde2032</t>
  </si>
  <si>
    <t>MKT.EX.PLV._.___.Palo Verde2033</t>
  </si>
  <si>
    <t>MKT.EX.PLV._.___.Palo Verde2034</t>
  </si>
  <si>
    <t>MKT.EX.PLV._.___.Palo Verde2035</t>
  </si>
  <si>
    <t>MKT.EX.PLV._.___.Palo Verde2036</t>
  </si>
  <si>
    <t>MKT.EX.PLV._.___.Palo Verde2037</t>
  </si>
  <si>
    <t>MKT.EX.PLV._.___.Palo Verde2038</t>
  </si>
  <si>
    <t>MKT.EX.PLV._.___.Palo Verde2039</t>
  </si>
  <si>
    <t>MKT.EX.PLV._.___.Palo Verde2040</t>
  </si>
  <si>
    <t>MKT.EX.PLV._.___.Palo Verde2041</t>
  </si>
  <si>
    <t>MKT.EX.PLV._.___.Palo Verde2042</t>
  </si>
  <si>
    <t>parent_name</t>
  </si>
  <si>
    <t>category_name</t>
  </si>
  <si>
    <t>child_name</t>
  </si>
  <si>
    <t>sample_name</t>
  </si>
  <si>
    <t>_date</t>
  </si>
  <si>
    <t>period_id</t>
  </si>
  <si>
    <t>interval_id</t>
  </si>
  <si>
    <t>Sales (1000·~)</t>
  </si>
  <si>
    <t>Revenue ($000)</t>
  </si>
  <si>
    <t>Cost ($000)</t>
  </si>
  <si>
    <t>NPC_Lookup</t>
  </si>
  <si>
    <t>MKT.EX.WYE._.___.WyomingE2023</t>
  </si>
  <si>
    <t>MKT.EX.WYE._.___.WyomingE2024</t>
  </si>
  <si>
    <t>MKT.EX.WYE._.___.WyomingE2025</t>
  </si>
  <si>
    <t>MKT.EX.WYE._.___.WyomingE2026</t>
  </si>
  <si>
    <t>MKT.EX.WYE._.___.WyomingE2027</t>
  </si>
  <si>
    <t>MKT.EX.WYE._.___.WyomingE2028</t>
  </si>
  <si>
    <t>MKT.EX.WYE._.___.WyomingE2029</t>
  </si>
  <si>
    <t>MKT.EX.WYE._.___.WyomingE2030</t>
  </si>
  <si>
    <t>MKT.EX.WYE._.___.WyomingE2031</t>
  </si>
  <si>
    <t>MKT.EX.WYE._.___.WyomingE2032</t>
  </si>
  <si>
    <t>MKT.EX.WYE._.___.WyomingE2033</t>
  </si>
  <si>
    <t>MKT.EX.WYE._.___.WyomingE2034</t>
  </si>
  <si>
    <t>MKT.EX.WYE._.___.WyomingE2035</t>
  </si>
  <si>
    <t>MKT.EX.WYE._.___.WyomingE2036</t>
  </si>
  <si>
    <t>MKT.EX.WYE._.___.WyomingE2037</t>
  </si>
  <si>
    <t>MKT.EX.WYE._.___.WyomingE2038</t>
  </si>
  <si>
    <t>MKT.EX.WYE._.___.WyomingE2039</t>
  </si>
  <si>
    <t>MKT.EX.WYE._.___.WyomingE2040</t>
  </si>
  <si>
    <t>MKT.EX.WYE._.___.WyomingE2041</t>
  </si>
  <si>
    <t>MKT.EX.WYE._.___.WyomingE2042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</si>
</sst>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2" fillId="0" borderId="0" xfId="0" applyFont="1" applyFill="1"/>
    <xf numFmtId="17" fontId="1" fillId="0" borderId="0" xfId="0" applyNumberFormat="1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</a:t>
            </a:r>
            <a:r>
              <a:rPr lang="en-US" baseline="0"/>
              <a:t> Purchases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'Yearly Mkt Purch'!$E$23</c:f>
              <c:strCache>
                <c:ptCount val="1"/>
                <c:pt idx="0">
                  <c:v>23 IRP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'Yearly Mkt Purch'!$F$22:$X$22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'Yearly Mkt Purch'!$F$23:$X$23</c:f>
              <c:numCache>
                <c:formatCode>General</c:formatCode>
                <c:ptCount val="19"/>
                <c:pt idx="0">
                  <c:v>7477.7560751045985</c:v>
                </c:pt>
                <c:pt idx="1">
                  <c:v>5102.4340453137811</c:v>
                </c:pt>
                <c:pt idx="2">
                  <c:v>7896.3040670938444</c:v>
                </c:pt>
                <c:pt idx="3">
                  <c:v>8029.0363279920894</c:v>
                </c:pt>
                <c:pt idx="4">
                  <c:v>4746.5499056769859</c:v>
                </c:pt>
                <c:pt idx="5">
                  <c:v>5329.7144367405181</c:v>
                </c:pt>
                <c:pt idx="6">
                  <c:v>5654.1353266412589</c:v>
                </c:pt>
                <c:pt idx="7">
                  <c:v>5876.8996900300781</c:v>
                </c:pt>
                <c:pt idx="8">
                  <c:v>4786.9755770513975</c:v>
                </c:pt>
                <c:pt idx="9">
                  <c:v>3690.8532255346695</c:v>
                </c:pt>
                <c:pt idx="10">
                  <c:v>4374.5597867654014</c:v>
                </c:pt>
                <c:pt idx="11">
                  <c:v>4246.3562975836494</c:v>
                </c:pt>
                <c:pt idx="12">
                  <c:v>4428.5767705069793</c:v>
                </c:pt>
                <c:pt idx="13">
                  <c:v>4599.9626211782415</c:v>
                </c:pt>
                <c:pt idx="14">
                  <c:v>4946.7088016376501</c:v>
                </c:pt>
                <c:pt idx="15">
                  <c:v>5217.9870870902432</c:v>
                </c:pt>
                <c:pt idx="16">
                  <c:v>5637.618961849018</c:v>
                </c:pt>
                <c:pt idx="17">
                  <c:v>6063.612717575098</c:v>
                </c:pt>
                <c:pt idx="18">
                  <c:v>6243.2021498189251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8-44E8-A9AD-F8A0C30715A4}"/>
            </c:ext>
          </c:extLst>
        </c:ser>
        <c:ser>
          <c:idx val="1"/>
          <c:order val="1"/>
          <c:tx>
            <c:strRef>
              <c:f>'Yearly Mkt Purch'!$E$24</c:f>
              <c:strCache>
                <c:ptCount val="1"/>
                <c:pt idx="0">
                  <c:v>23 IRP Update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'Yearly Mkt Purch'!$F$22:$X$22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'Yearly Mkt Purch'!$F$24:$X$24</c:f>
              <c:numCache>
                <c:formatCode>General</c:formatCode>
                <c:ptCount val="19"/>
                <c:pt idx="0">
                  <c:v>3858.54183877798</c:v>
                </c:pt>
                <c:pt idx="1">
                  <c:v>7019.8307172991517</c:v>
                </c:pt>
                <c:pt idx="2">
                  <c:v>6346.0736952378475</c:v>
                </c:pt>
                <c:pt idx="3">
                  <c:v>6238.9013475685579</c:v>
                </c:pt>
                <c:pt idx="4">
                  <c:v>6785.1395841745089</c:v>
                </c:pt>
                <c:pt idx="5">
                  <c:v>7633.0432201895228</c:v>
                </c:pt>
                <c:pt idx="6">
                  <c:v>7278.9797343601185</c:v>
                </c:pt>
                <c:pt idx="7">
                  <c:v>8374.6839956219992</c:v>
                </c:pt>
                <c:pt idx="8">
                  <c:v>6046.6957157963625</c:v>
                </c:pt>
                <c:pt idx="9">
                  <c:v>6122.3166173444715</c:v>
                </c:pt>
                <c:pt idx="10">
                  <c:v>6195.4830514774385</c:v>
                </c:pt>
                <c:pt idx="11">
                  <c:v>6646.4939049873792</c:v>
                </c:pt>
                <c:pt idx="12">
                  <c:v>7549.5362104368514</c:v>
                </c:pt>
                <c:pt idx="13">
                  <c:v>6569.6237492050905</c:v>
                </c:pt>
                <c:pt idx="14">
                  <c:v>6865.4942837725985</c:v>
                </c:pt>
                <c:pt idx="15">
                  <c:v>7222.8872762147903</c:v>
                </c:pt>
                <c:pt idx="16">
                  <c:v>7903.7578361142487</c:v>
                </c:pt>
                <c:pt idx="17">
                  <c:v>8300.0774790204996</c:v>
                </c:pt>
                <c:pt idx="18">
                  <c:v>8286.6678789005982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8-44E8-A9AD-F8A0C307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747424"/>
        <c:axId val="2013933648"/>
      </c:barChart>
      <c:catAx>
        <c:axId val="52274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933648"/>
        <c:crosses val="autoZero"/>
        <c:auto val="1"/>
        <c:lblAlgn val="ctr"/>
        <c:lblOffset val="100"/>
        <c:noMultiLvlLbl val="0"/>
      </c:catAx>
      <c:valAx>
        <c:axId val="201393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</a:t>
                </a:r>
                <a:r>
                  <a:rPr lang="en-US" baseline="0"/>
                  <a:t>  MW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74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Market</a:t>
            </a:r>
            <a:r>
              <a:rPr lang="en-US" baseline="0"/>
              <a:t> Purchases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6.15 Mkt Purchases'!$B$3</c:f>
              <c:strCache>
                <c:ptCount val="1"/>
                <c:pt idx="0">
                  <c:v>2023 IRP Update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6.15 Mkt Purchases'!$C$2:$V$2</c15:sqref>
                  </c15:fullRef>
                </c:ext>
              </c:extLst>
              <c:f>'Fig 6.15 Mkt Purchases'!$D$2:$V$2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6.15 Mkt Purchases'!$C$3:$V$3</c15:sqref>
                  </c15:fullRef>
                </c:ext>
              </c:extLst>
              <c:f>'Fig 6.15 Mkt Purchases'!$D$3:$V$3</c:f>
              <c:numCache>
                <c:formatCode>General</c:formatCode>
                <c:ptCount val="19"/>
                <c:pt idx="0">
                  <c:v>542.31898907103835</c:v>
                </c:pt>
                <c:pt idx="1">
                  <c:v>1209.1598360655737</c:v>
                </c:pt>
                <c:pt idx="2">
                  <c:v>1207.0594262295085</c:v>
                </c:pt>
                <c:pt idx="3">
                  <c:v>1117.9508196721315</c:v>
                </c:pt>
                <c:pt idx="4">
                  <c:v>1007.7015027322404</c:v>
                </c:pt>
                <c:pt idx="5">
                  <c:v>753.39139344262287</c:v>
                </c:pt>
                <c:pt idx="6">
                  <c:v>459.15300546448083</c:v>
                </c:pt>
                <c:pt idx="7">
                  <c:v>581.62226775956287</c:v>
                </c:pt>
                <c:pt idx="8">
                  <c:v>747.12090163934431</c:v>
                </c:pt>
                <c:pt idx="9">
                  <c:v>613.22062841530067</c:v>
                </c:pt>
                <c:pt idx="10">
                  <c:v>687.53073770491801</c:v>
                </c:pt>
                <c:pt idx="11">
                  <c:v>601.65642076502729</c:v>
                </c:pt>
                <c:pt idx="12">
                  <c:v>489.8770491803279</c:v>
                </c:pt>
                <c:pt idx="13">
                  <c:v>707.26775956284155</c:v>
                </c:pt>
                <c:pt idx="14">
                  <c:v>594.6209016393442</c:v>
                </c:pt>
                <c:pt idx="15">
                  <c:v>639.9487704918032</c:v>
                </c:pt>
                <c:pt idx="16">
                  <c:v>791.34221311475392</c:v>
                </c:pt>
                <c:pt idx="17">
                  <c:v>999.85655737704917</c:v>
                </c:pt>
                <c:pt idx="18">
                  <c:v>860.74453551912563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9-4DB8-8424-B2253DF288CB}"/>
            </c:ext>
          </c:extLst>
        </c:ser>
        <c:ser>
          <c:idx val="1"/>
          <c:order val="1"/>
          <c:tx>
            <c:strRef>
              <c:f>'Fig 6.15 Mkt Purchases'!$B$4</c:f>
              <c:strCache>
                <c:ptCount val="1"/>
                <c:pt idx="0">
                  <c:v>2023 IRP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6.15 Mkt Purchases'!$C$2:$V$2</c15:sqref>
                  </c15:fullRef>
                </c:ext>
              </c:extLst>
              <c:f>'Fig 6.15 Mkt Purchases'!$D$2:$V$2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6.15 Mkt Purchases'!$C$4:$V$4</c15:sqref>
                  </c15:fullRef>
                </c:ext>
              </c:extLst>
              <c:f>'Fig 6.15 Mkt Purchases'!$D$4:$V$4</c:f>
              <c:numCache>
                <c:formatCode>General</c:formatCode>
                <c:ptCount val="19"/>
                <c:pt idx="0">
                  <c:v>1217.1823770491806</c:v>
                </c:pt>
                <c:pt idx="1">
                  <c:v>860.92896174863392</c:v>
                </c:pt>
                <c:pt idx="2">
                  <c:v>1061.8954918032787</c:v>
                </c:pt>
                <c:pt idx="3">
                  <c:v>855.06489071038266</c:v>
                </c:pt>
                <c:pt idx="4">
                  <c:v>470.11953551912575</c:v>
                </c:pt>
                <c:pt idx="5">
                  <c:v>438.28210382513657</c:v>
                </c:pt>
                <c:pt idx="6">
                  <c:v>388.69193989071033</c:v>
                </c:pt>
                <c:pt idx="7">
                  <c:v>393.28551912568309</c:v>
                </c:pt>
                <c:pt idx="8">
                  <c:v>399.57991803278679</c:v>
                </c:pt>
                <c:pt idx="9">
                  <c:v>326.99795081967216</c:v>
                </c:pt>
                <c:pt idx="10">
                  <c:v>195.64207650273227</c:v>
                </c:pt>
                <c:pt idx="11">
                  <c:v>165.51912568306011</c:v>
                </c:pt>
                <c:pt idx="12">
                  <c:v>117.54781420765028</c:v>
                </c:pt>
                <c:pt idx="13">
                  <c:v>145.6454918032787</c:v>
                </c:pt>
                <c:pt idx="14">
                  <c:v>286.66666666666669</c:v>
                </c:pt>
                <c:pt idx="15">
                  <c:v>411.52663934426226</c:v>
                </c:pt>
                <c:pt idx="16">
                  <c:v>556.56079234972674</c:v>
                </c:pt>
                <c:pt idx="17">
                  <c:v>668.83538251366099</c:v>
                </c:pt>
                <c:pt idx="18">
                  <c:v>577.04234972677591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9-4DB8-8424-B2253DF2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3744080"/>
        <c:axId val="2013959392"/>
      </c:barChart>
      <c:catAx>
        <c:axId val="201374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959392"/>
        <c:crosses val="autoZero"/>
        <c:auto val="1"/>
        <c:lblAlgn val="ctr"/>
        <c:lblOffset val="100"/>
        <c:noMultiLvlLbl val="0"/>
      </c:catAx>
      <c:valAx>
        <c:axId val="20139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74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Market</a:t>
            </a:r>
            <a:r>
              <a:rPr lang="en-US" baseline="0"/>
              <a:t> Purchases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6.15 Mkt Purchases'!$B$25</c:f>
              <c:strCache>
                <c:ptCount val="1"/>
                <c:pt idx="0">
                  <c:v>2023 IRP Update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6.15 Mkt Purchases'!$C$24:$V$24</c15:sqref>
                  </c15:fullRef>
                </c:ext>
              </c:extLst>
              <c:f>'Fig 6.15 Mkt Purchases'!$D$24:$V$24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6.15 Mkt Purchases'!$C$25:$V$25</c15:sqref>
                  </c15:fullRef>
                </c:ext>
              </c:extLst>
              <c:f>'Fig 6.15 Mkt Purchases'!$D$25:$V$25</c:f>
              <c:numCache>
                <c:formatCode>General</c:formatCode>
                <c:ptCount val="19"/>
                <c:pt idx="0">
                  <c:v>141.50537634408605</c:v>
                </c:pt>
                <c:pt idx="1">
                  <c:v>373.69623655913983</c:v>
                </c:pt>
                <c:pt idx="2">
                  <c:v>501.18279569892474</c:v>
                </c:pt>
                <c:pt idx="3">
                  <c:v>457.18413978494624</c:v>
                </c:pt>
                <c:pt idx="4">
                  <c:v>501.88172043010758</c:v>
                </c:pt>
                <c:pt idx="5">
                  <c:v>574.74462365591398</c:v>
                </c:pt>
                <c:pt idx="6">
                  <c:v>1155.5981182795699</c:v>
                </c:pt>
                <c:pt idx="7">
                  <c:v>1304.952956989247</c:v>
                </c:pt>
                <c:pt idx="8">
                  <c:v>1387.0766129032259</c:v>
                </c:pt>
                <c:pt idx="9">
                  <c:v>801.27688172043008</c:v>
                </c:pt>
                <c:pt idx="10">
                  <c:v>749.48252688172045</c:v>
                </c:pt>
                <c:pt idx="11">
                  <c:v>370.90725806451604</c:v>
                </c:pt>
                <c:pt idx="12">
                  <c:v>707.72849462365593</c:v>
                </c:pt>
                <c:pt idx="13">
                  <c:v>626.53897849462362</c:v>
                </c:pt>
                <c:pt idx="14">
                  <c:v>915.49731182795699</c:v>
                </c:pt>
                <c:pt idx="15">
                  <c:v>731.89516129032245</c:v>
                </c:pt>
                <c:pt idx="16">
                  <c:v>825.98118279569894</c:v>
                </c:pt>
                <c:pt idx="17">
                  <c:v>583.99193548387098</c:v>
                </c:pt>
                <c:pt idx="18">
                  <c:v>615.71236559139788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7-4164-9382-B199488193C3}"/>
            </c:ext>
          </c:extLst>
        </c:ser>
        <c:ser>
          <c:idx val="1"/>
          <c:order val="1"/>
          <c:tx>
            <c:strRef>
              <c:f>'Fig 6.15 Mkt Purchases'!$B$26</c:f>
              <c:strCache>
                <c:ptCount val="1"/>
                <c:pt idx="0">
                  <c:v>2023 IRP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6.15 Mkt Purchases'!$C$24:$V$24</c15:sqref>
                  </c15:fullRef>
                </c:ext>
              </c:extLst>
              <c:f>'Fig 6.15 Mkt Purchases'!$D$24:$V$24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6.15 Mkt Purchases'!$C$26:$V$26</c15:sqref>
                  </c15:fullRef>
                </c:ext>
              </c:extLst>
              <c:f>'Fig 6.15 Mkt Purchases'!$D$26:$V$26</c:f>
              <c:numCache>
                <c:formatCode>General</c:formatCode>
                <c:ptCount val="19"/>
                <c:pt idx="0">
                  <c:v>289.11962365591393</c:v>
                </c:pt>
                <c:pt idx="1">
                  <c:v>437.31182795698925</c:v>
                </c:pt>
                <c:pt idx="2">
                  <c:v>660.79301075268813</c:v>
                </c:pt>
                <c:pt idx="3">
                  <c:v>676.43817204301081</c:v>
                </c:pt>
                <c:pt idx="4">
                  <c:v>709.22715053763432</c:v>
                </c:pt>
                <c:pt idx="5">
                  <c:v>377.33870967741933</c:v>
                </c:pt>
                <c:pt idx="6">
                  <c:v>862.70833333333326</c:v>
                </c:pt>
                <c:pt idx="7">
                  <c:v>579.25403225806451</c:v>
                </c:pt>
                <c:pt idx="8">
                  <c:v>959.91263440860223</c:v>
                </c:pt>
                <c:pt idx="9">
                  <c:v>402.93682795698919</c:v>
                </c:pt>
                <c:pt idx="10">
                  <c:v>476.73387096774189</c:v>
                </c:pt>
                <c:pt idx="11">
                  <c:v>208.27956989247315</c:v>
                </c:pt>
                <c:pt idx="12">
                  <c:v>396.76747311827955</c:v>
                </c:pt>
                <c:pt idx="13">
                  <c:v>306.53225806451616</c:v>
                </c:pt>
                <c:pt idx="14">
                  <c:v>373.64247311827961</c:v>
                </c:pt>
                <c:pt idx="15">
                  <c:v>366.13575268817209</c:v>
                </c:pt>
                <c:pt idx="16">
                  <c:v>315.43010752688173</c:v>
                </c:pt>
                <c:pt idx="17">
                  <c:v>186.25672043010752</c:v>
                </c:pt>
                <c:pt idx="18">
                  <c:v>297.5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7-4164-9382-B19948819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3744080"/>
        <c:axId val="2013959392"/>
      </c:barChart>
      <c:catAx>
        <c:axId val="201374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959392"/>
        <c:crosses val="autoZero"/>
        <c:auto val="1"/>
        <c:lblAlgn val="ctr"/>
        <c:lblOffset val="100"/>
        <c:noMultiLvlLbl val="0"/>
      </c:catAx>
      <c:valAx>
        <c:axId val="2013959392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Average</a:t>
                </a:r>
                <a:r>
                  <a:rPr lang="en-US"/>
                  <a:t> 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74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33336</xdr:rowOff>
    </xdr:from>
    <xdr:to>
      <xdr:col>13</xdr:col>
      <xdr:colOff>238124</xdr:colOff>
      <xdr:row>17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6F5453-8BB6-C5DB-4CDB-83A7F7B22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5</xdr:row>
      <xdr:rowOff>4761</xdr:rowOff>
    </xdr:from>
    <xdr:to>
      <xdr:col>16</xdr:col>
      <xdr:colOff>95250</xdr:colOff>
      <xdr:row>21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410454-8EFB-062C-D6A5-9C7965B3F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26</xdr:row>
      <xdr:rowOff>104775</xdr:rowOff>
    </xdr:from>
    <xdr:to>
      <xdr:col>16</xdr:col>
      <xdr:colOff>85725</xdr:colOff>
      <xdr:row>42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AACE5D-6B75-475F-8538-EA5BB890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D80CF3-82E5-412D-B84E-28A8BF6D37B9}" name="Table6" displayName="Table6" ref="J1:O2641" totalsRowShown="0" headerRowDxfId="9" dataDxfId="8">
  <tableColumns count="6">
    <tableColumn id="1" xr3:uid="{53C3565E-285C-4098-B526-DE18E790CBB0}" name="Month" dataDxfId="15">
      <calculatedColumnFormula>MONTH(F2)</calculatedColumnFormula>
    </tableColumn>
    <tableColumn id="2" xr3:uid="{90D7B545-AD1B-43D6-9DC4-0B73914CAC70}" name="Year" dataDxfId="14">
      <calculatedColumnFormula>YEAR(F2)</calculatedColumnFormula>
    </tableColumn>
    <tableColumn id="3" xr3:uid="{38F1FD8B-EBF8-4661-B9A5-4E9F81F5D36C}" name="lookup" dataDxfId="13">
      <calculatedColumnFormula>D2&amp;INDEX($U$1:$W$4,MATCH($M2,$U$1:$U$4,0),MATCH(L$1,$U$1:$W$1,0))</calculatedColumnFormula>
    </tableColumn>
    <tableColumn id="4" xr3:uid="{99424011-5990-412C-A9D5-8F5F9384B044}" name="Timeslice" dataDxfId="12">
      <calculatedColumnFormula>INDEX($Q$1:$S$13,MATCH($J2,$Q$1:$Q$13,0),MATCH(M$1,$Q$1:$S$1,0))</calculatedColumnFormula>
    </tableColumn>
    <tableColumn id="5" xr3:uid="{0DF574D5-3EF2-4A18-BAB0-3AB5C4A00787}" name="hours" dataDxfId="11">
      <calculatedColumnFormula>INDEX($U$1:$W$4,MATCH($M2,$U$1:$U$4,0),MATCH(N$1,$U$1:$W$1,0))</calculatedColumnFormula>
    </tableColumn>
    <tableColumn id="6" xr3:uid="{3A31D843-03D8-4601-90D8-FB96285F22AB}" name="Avg MW" dataDxfId="10">
      <calculatedColumnFormula>IF(N2=0,0,(G2*1000)/N2)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E6E879-0E46-4838-B614-740D05D47421}" name="Table63" displayName="Table63" ref="J1:O2640" totalsRowShown="0" headerRowDxfId="1" dataDxfId="0">
  <tableColumns count="6">
    <tableColumn id="1" xr3:uid="{0352FBA2-E722-4EF0-9897-4F7DB516E4A7}" name="Month" dataDxfId="7">
      <calculatedColumnFormula>MONTH(F2)</calculatedColumnFormula>
    </tableColumn>
    <tableColumn id="2" xr3:uid="{9AA25583-51A2-49DC-853A-46CD13AF9DC9}" name="Year" dataDxfId="6">
      <calculatedColumnFormula>YEAR(F2)</calculatedColumnFormula>
    </tableColumn>
    <tableColumn id="3" xr3:uid="{609CD74A-A06A-4702-8464-B7B06421DB81}" name="lookup" dataDxfId="5">
      <calculatedColumnFormula>D2&amp;INDEX($U$1:$W$4,MATCH($M2,$U$1:$U$4,0),MATCH(L$1,$U$1:$W$1,0))</calculatedColumnFormula>
    </tableColumn>
    <tableColumn id="4" xr3:uid="{054361B7-02BA-4B39-ABB6-23BFBA8DA51F}" name="Timeslice" dataDxfId="4">
      <calculatedColumnFormula>INDEX($Q$1:$S$13,MATCH($J2,$Q$1:$Q$13,0),MATCH(M$1,$Q$1:$S$1,0))</calculatedColumnFormula>
    </tableColumn>
    <tableColumn id="5" xr3:uid="{20C9084D-6D30-46CB-9605-AE13BC9567FE}" name="hours" dataDxfId="3">
      <calculatedColumnFormula>INDEX($U$1:$W$4,MATCH($M2,$U$1:$U$4,0),MATCH(N$1,$U$1:$W$1,0))</calculatedColumnFormula>
    </tableColumn>
    <tableColumn id="6" xr3:uid="{7AD12A47-F706-4803-A3AE-2D9370D2A930}" name="Avg MW" dataDxfId="2">
      <calculatedColumnFormula>IF(N2=0,0,(G2*1000)/N2)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0212-787D-4D5D-8535-B69A4A539727}">
  <sheetPr codeName="Sheet1"/>
  <dimension ref="A1:O301"/>
  <sheetViews>
    <sheetView zoomScale="106" zoomScaleNormal="106" workbookViewId="0"/>
  </sheetViews>
  <sheetFormatPr defaultRowHeight="15" x14ac:dyDescent="0.25"/>
  <cols>
    <col min="1" max="1" width="12.85546875" style="1" bestFit="1" customWidth="1"/>
    <col min="2" max="2" width="14.7109375" style="1" bestFit="1" customWidth="1"/>
    <col min="3" max="3" width="27.85546875" style="1" bestFit="1" customWidth="1"/>
    <col min="4" max="4" width="13.5703125" style="1" bestFit="1" customWidth="1"/>
    <col min="5" max="5" width="23.140625" style="1" bestFit="1" customWidth="1"/>
    <col min="6" max="6" width="9.5703125" style="1" bestFit="1" customWidth="1"/>
    <col min="7" max="7" width="10.5703125" style="1" bestFit="1" customWidth="1"/>
    <col min="8" max="8" width="13.28515625" style="1" bestFit="1" customWidth="1"/>
    <col min="9" max="9" width="17.85546875" style="1" bestFit="1" customWidth="1"/>
    <col min="10" max="10" width="14.85546875" style="1" bestFit="1" customWidth="1"/>
    <col min="11" max="11" width="12.85546875" style="1" bestFit="1" customWidth="1"/>
    <col min="12" max="12" width="5.28515625" style="1" bestFit="1" customWidth="1"/>
    <col min="13" max="13" width="32.28515625" style="1" bestFit="1" customWidth="1"/>
    <col min="14" max="14" width="13.28515625" style="1" bestFit="1" customWidth="1"/>
    <col min="15" max="15" width="5.28515625" style="1" bestFit="1" customWidth="1"/>
    <col min="16" max="16384" width="9.140625" style="1"/>
  </cols>
  <sheetData>
    <row r="1" spans="1:15" x14ac:dyDescent="0.25">
      <c r="A1" s="1" t="s">
        <v>202</v>
      </c>
      <c r="B1" s="1" t="s">
        <v>203</v>
      </c>
      <c r="C1" s="1" t="s">
        <v>204</v>
      </c>
      <c r="D1" s="1" t="s">
        <v>205</v>
      </c>
      <c r="E1" s="1" t="s">
        <v>206</v>
      </c>
      <c r="F1" s="1" t="s">
        <v>207</v>
      </c>
      <c r="G1" s="1" t="s">
        <v>208</v>
      </c>
      <c r="H1" s="1" t="s">
        <v>209</v>
      </c>
      <c r="I1" s="1" t="s">
        <v>22</v>
      </c>
      <c r="J1" s="1" t="s">
        <v>210</v>
      </c>
      <c r="K1" s="1" t="s">
        <v>211</v>
      </c>
      <c r="L1" s="1" t="s">
        <v>15</v>
      </c>
      <c r="M1" s="1" t="s">
        <v>212</v>
      </c>
      <c r="N1" s="1" t="s">
        <v>0</v>
      </c>
      <c r="O1" s="1" t="s">
        <v>15</v>
      </c>
    </row>
    <row r="2" spans="1:15" x14ac:dyDescent="0.25">
      <c r="A2" s="1" t="s">
        <v>2</v>
      </c>
      <c r="B2" s="1" t="s">
        <v>3</v>
      </c>
      <c r="C2" s="1" t="s">
        <v>4</v>
      </c>
      <c r="D2" s="1" t="s">
        <v>41</v>
      </c>
      <c r="E2" s="1" t="s">
        <v>42</v>
      </c>
      <c r="F2" s="1">
        <v>1</v>
      </c>
      <c r="G2" s="1">
        <v>1</v>
      </c>
      <c r="H2" s="1">
        <v>1628.61329395909</v>
      </c>
      <c r="I2" s="1">
        <v>395.25338713432978</v>
      </c>
      <c r="J2" s="1">
        <v>155590.11670919671</v>
      </c>
      <c r="K2" s="1">
        <v>13481.20296904192</v>
      </c>
      <c r="L2" s="1">
        <v>2023</v>
      </c>
      <c r="M2" s="1" t="s">
        <v>43</v>
      </c>
      <c r="N2" s="1" t="s">
        <v>11</v>
      </c>
      <c r="O2" s="1">
        <f>YEAR(E2)</f>
        <v>2023</v>
      </c>
    </row>
    <row r="3" spans="1:15" x14ac:dyDescent="0.25">
      <c r="A3" s="1" t="s">
        <v>2</v>
      </c>
      <c r="B3" s="1" t="s">
        <v>3</v>
      </c>
      <c r="C3" s="1" t="s">
        <v>4</v>
      </c>
      <c r="D3" s="1" t="s">
        <v>41</v>
      </c>
      <c r="E3" s="1" t="s">
        <v>44</v>
      </c>
      <c r="F3" s="1">
        <v>2</v>
      </c>
      <c r="G3" s="1">
        <v>2</v>
      </c>
      <c r="H3" s="1">
        <v>1632.995603397108</v>
      </c>
      <c r="I3" s="1">
        <v>373.31299201417988</v>
      </c>
      <c r="J3" s="1">
        <v>150273.22399016851</v>
      </c>
      <c r="K3" s="1">
        <v>18462.1849702941</v>
      </c>
      <c r="L3" s="1">
        <v>2024</v>
      </c>
      <c r="M3" s="1" t="s">
        <v>45</v>
      </c>
      <c r="N3" s="1" t="s">
        <v>11</v>
      </c>
      <c r="O3" s="1">
        <f t="shared" ref="O3:O66" si="0">YEAR(E3)</f>
        <v>2024</v>
      </c>
    </row>
    <row r="4" spans="1:15" x14ac:dyDescent="0.25">
      <c r="A4" s="1" t="s">
        <v>2</v>
      </c>
      <c r="B4" s="1" t="s">
        <v>3</v>
      </c>
      <c r="C4" s="1" t="s">
        <v>4</v>
      </c>
      <c r="D4" s="1" t="s">
        <v>41</v>
      </c>
      <c r="E4" s="1" t="s">
        <v>46</v>
      </c>
      <c r="F4" s="1">
        <v>3</v>
      </c>
      <c r="G4" s="1">
        <v>3</v>
      </c>
      <c r="H4" s="1">
        <v>440.89764632910982</v>
      </c>
      <c r="I4" s="1">
        <v>1059.32535422097</v>
      </c>
      <c r="J4" s="1">
        <v>22460.83280762655</v>
      </c>
      <c r="K4" s="1">
        <v>37184.847311717982</v>
      </c>
      <c r="L4" s="1">
        <v>2025</v>
      </c>
      <c r="M4" s="1" t="s">
        <v>47</v>
      </c>
      <c r="N4" s="1" t="s">
        <v>11</v>
      </c>
      <c r="O4" s="1">
        <f t="shared" si="0"/>
        <v>2025</v>
      </c>
    </row>
    <row r="5" spans="1:15" x14ac:dyDescent="0.25">
      <c r="A5" s="1" t="s">
        <v>2</v>
      </c>
      <c r="B5" s="1" t="s">
        <v>3</v>
      </c>
      <c r="C5" s="1" t="s">
        <v>4</v>
      </c>
      <c r="D5" s="1" t="s">
        <v>41</v>
      </c>
      <c r="E5" s="1" t="s">
        <v>48</v>
      </c>
      <c r="F5" s="1">
        <v>4</v>
      </c>
      <c r="G5" s="1">
        <v>4</v>
      </c>
      <c r="H5" s="1">
        <v>417.11216672969999</v>
      </c>
      <c r="I5" s="1">
        <v>1089.4439577120891</v>
      </c>
      <c r="J5" s="1">
        <v>20568.69142495644</v>
      </c>
      <c r="K5" s="1">
        <v>38738.228657629697</v>
      </c>
      <c r="L5" s="1">
        <v>2026</v>
      </c>
      <c r="M5" s="1" t="s">
        <v>49</v>
      </c>
      <c r="N5" s="1" t="s">
        <v>11</v>
      </c>
      <c r="O5" s="1">
        <f t="shared" si="0"/>
        <v>2026</v>
      </c>
    </row>
    <row r="6" spans="1:15" x14ac:dyDescent="0.25">
      <c r="A6" s="1" t="s">
        <v>2</v>
      </c>
      <c r="B6" s="1" t="s">
        <v>3</v>
      </c>
      <c r="C6" s="1" t="s">
        <v>4</v>
      </c>
      <c r="D6" s="1" t="s">
        <v>41</v>
      </c>
      <c r="E6" s="1" t="s">
        <v>50</v>
      </c>
      <c r="F6" s="1">
        <v>5</v>
      </c>
      <c r="G6" s="1">
        <v>5</v>
      </c>
      <c r="H6" s="1">
        <v>311.97480962228968</v>
      </c>
      <c r="I6" s="1">
        <v>1185.701561785037</v>
      </c>
      <c r="J6" s="1">
        <v>17535.695181598148</v>
      </c>
      <c r="K6" s="1">
        <v>44546.4478222088</v>
      </c>
      <c r="L6" s="1">
        <v>2027</v>
      </c>
      <c r="M6" s="1" t="s">
        <v>51</v>
      </c>
      <c r="N6" s="1" t="s">
        <v>11</v>
      </c>
      <c r="O6" s="1">
        <f t="shared" si="0"/>
        <v>2027</v>
      </c>
    </row>
    <row r="7" spans="1:15" x14ac:dyDescent="0.25">
      <c r="A7" s="1" t="s">
        <v>2</v>
      </c>
      <c r="B7" s="1" t="s">
        <v>3</v>
      </c>
      <c r="C7" s="1" t="s">
        <v>4</v>
      </c>
      <c r="D7" s="1" t="s">
        <v>41</v>
      </c>
      <c r="E7" s="1" t="s">
        <v>52</v>
      </c>
      <c r="F7" s="1">
        <v>6</v>
      </c>
      <c r="G7" s="1">
        <v>6</v>
      </c>
      <c r="H7" s="1">
        <v>132.89158271821</v>
      </c>
      <c r="I7" s="1">
        <v>0</v>
      </c>
      <c r="J7" s="1">
        <v>8326.9482884413355</v>
      </c>
      <c r="K7" s="1">
        <v>0</v>
      </c>
      <c r="L7" s="1">
        <v>2028</v>
      </c>
      <c r="M7" s="1" t="s">
        <v>53</v>
      </c>
      <c r="N7" s="1" t="s">
        <v>11</v>
      </c>
      <c r="O7" s="1">
        <f t="shared" si="0"/>
        <v>2028</v>
      </c>
    </row>
    <row r="8" spans="1:15" x14ac:dyDescent="0.25">
      <c r="A8" s="1" t="s">
        <v>2</v>
      </c>
      <c r="B8" s="1" t="s">
        <v>3</v>
      </c>
      <c r="C8" s="1" t="s">
        <v>4</v>
      </c>
      <c r="D8" s="1" t="s">
        <v>41</v>
      </c>
      <c r="E8" s="1" t="s">
        <v>54</v>
      </c>
      <c r="F8" s="1">
        <v>7</v>
      </c>
      <c r="G8" s="1">
        <v>7</v>
      </c>
      <c r="H8" s="1">
        <v>138.6633890122099</v>
      </c>
      <c r="I8" s="1">
        <v>0</v>
      </c>
      <c r="J8" s="1">
        <v>9662.2748455987603</v>
      </c>
      <c r="K8" s="1">
        <v>0</v>
      </c>
      <c r="L8" s="1">
        <v>2029</v>
      </c>
      <c r="M8" s="1" t="s">
        <v>55</v>
      </c>
      <c r="N8" s="1" t="s">
        <v>11</v>
      </c>
      <c r="O8" s="1">
        <f t="shared" si="0"/>
        <v>2029</v>
      </c>
    </row>
    <row r="9" spans="1:15" x14ac:dyDescent="0.25">
      <c r="A9" s="1" t="s">
        <v>2</v>
      </c>
      <c r="B9" s="1" t="s">
        <v>3</v>
      </c>
      <c r="C9" s="1" t="s">
        <v>4</v>
      </c>
      <c r="D9" s="1" t="s">
        <v>41</v>
      </c>
      <c r="E9" s="1" t="s">
        <v>56</v>
      </c>
      <c r="F9" s="1">
        <v>8</v>
      </c>
      <c r="G9" s="1">
        <v>8</v>
      </c>
      <c r="H9" s="1">
        <v>169.60047396341989</v>
      </c>
      <c r="I9" s="1">
        <v>0</v>
      </c>
      <c r="J9" s="1">
        <v>10429.197491144771</v>
      </c>
      <c r="K9" s="1">
        <v>0</v>
      </c>
      <c r="L9" s="1">
        <v>2030</v>
      </c>
      <c r="M9" s="1" t="s">
        <v>57</v>
      </c>
      <c r="N9" s="1" t="s">
        <v>11</v>
      </c>
      <c r="O9" s="1">
        <f t="shared" si="0"/>
        <v>2030</v>
      </c>
    </row>
    <row r="10" spans="1:15" x14ac:dyDescent="0.25">
      <c r="A10" s="1" t="s">
        <v>2</v>
      </c>
      <c r="B10" s="1" t="s">
        <v>3</v>
      </c>
      <c r="C10" s="1" t="s">
        <v>4</v>
      </c>
      <c r="D10" s="1" t="s">
        <v>41</v>
      </c>
      <c r="E10" s="1" t="s">
        <v>58</v>
      </c>
      <c r="F10" s="1">
        <v>9</v>
      </c>
      <c r="G10" s="1">
        <v>9</v>
      </c>
      <c r="H10" s="1">
        <v>129.2376722679501</v>
      </c>
      <c r="I10" s="1">
        <v>0</v>
      </c>
      <c r="J10" s="1">
        <v>8016.1178952920291</v>
      </c>
      <c r="K10" s="1">
        <v>0</v>
      </c>
      <c r="L10" s="1">
        <v>2031</v>
      </c>
      <c r="M10" s="1" t="s">
        <v>59</v>
      </c>
      <c r="N10" s="1" t="s">
        <v>11</v>
      </c>
      <c r="O10" s="1">
        <f t="shared" si="0"/>
        <v>2031</v>
      </c>
    </row>
    <row r="11" spans="1:15" x14ac:dyDescent="0.25">
      <c r="A11" s="1" t="s">
        <v>2</v>
      </c>
      <c r="B11" s="1" t="s">
        <v>3</v>
      </c>
      <c r="C11" s="1" t="s">
        <v>4</v>
      </c>
      <c r="D11" s="1" t="s">
        <v>41</v>
      </c>
      <c r="E11" s="1" t="s">
        <v>60</v>
      </c>
      <c r="F11" s="1">
        <v>10</v>
      </c>
      <c r="G11" s="1">
        <v>10</v>
      </c>
      <c r="H11" s="1">
        <v>352.30500259809992</v>
      </c>
      <c r="I11" s="1">
        <v>0</v>
      </c>
      <c r="J11" s="1">
        <v>13472.28227735769</v>
      </c>
      <c r="K11" s="1">
        <v>0</v>
      </c>
      <c r="L11" s="1">
        <v>2032</v>
      </c>
      <c r="M11" s="1" t="s">
        <v>61</v>
      </c>
      <c r="N11" s="1" t="s">
        <v>11</v>
      </c>
      <c r="O11" s="1">
        <f t="shared" si="0"/>
        <v>2032</v>
      </c>
    </row>
    <row r="12" spans="1:15" x14ac:dyDescent="0.25">
      <c r="A12" s="1" t="s">
        <v>2</v>
      </c>
      <c r="B12" s="1" t="s">
        <v>3</v>
      </c>
      <c r="C12" s="1" t="s">
        <v>4</v>
      </c>
      <c r="D12" s="1" t="s">
        <v>41</v>
      </c>
      <c r="E12" s="1" t="s">
        <v>62</v>
      </c>
      <c r="F12" s="1">
        <v>11</v>
      </c>
      <c r="G12" s="1">
        <v>11</v>
      </c>
      <c r="H12" s="1">
        <v>449.53192117197011</v>
      </c>
      <c r="I12" s="1">
        <v>0</v>
      </c>
      <c r="J12" s="1">
        <v>13099.74865846238</v>
      </c>
      <c r="K12" s="1">
        <v>0</v>
      </c>
      <c r="L12" s="1">
        <v>2033</v>
      </c>
      <c r="M12" s="1" t="s">
        <v>63</v>
      </c>
      <c r="N12" s="1" t="s">
        <v>11</v>
      </c>
      <c r="O12" s="1">
        <f t="shared" si="0"/>
        <v>2033</v>
      </c>
    </row>
    <row r="13" spans="1:15" x14ac:dyDescent="0.25">
      <c r="A13" s="1" t="s">
        <v>2</v>
      </c>
      <c r="B13" s="1" t="s">
        <v>3</v>
      </c>
      <c r="C13" s="1" t="s">
        <v>4</v>
      </c>
      <c r="D13" s="1" t="s">
        <v>41</v>
      </c>
      <c r="E13" s="1" t="s">
        <v>64</v>
      </c>
      <c r="F13" s="1">
        <v>12</v>
      </c>
      <c r="G13" s="1">
        <v>12</v>
      </c>
      <c r="H13" s="1">
        <v>439.15386061270988</v>
      </c>
      <c r="I13" s="1">
        <v>0</v>
      </c>
      <c r="J13" s="1">
        <v>13377.23481595068</v>
      </c>
      <c r="K13" s="1">
        <v>0</v>
      </c>
      <c r="L13" s="1">
        <v>2034</v>
      </c>
      <c r="M13" s="1" t="s">
        <v>65</v>
      </c>
      <c r="N13" s="1" t="s">
        <v>11</v>
      </c>
      <c r="O13" s="1">
        <f t="shared" si="0"/>
        <v>2034</v>
      </c>
    </row>
    <row r="14" spans="1:15" x14ac:dyDescent="0.25">
      <c r="A14" s="1" t="s">
        <v>2</v>
      </c>
      <c r="B14" s="1" t="s">
        <v>3</v>
      </c>
      <c r="C14" s="1" t="s">
        <v>4</v>
      </c>
      <c r="D14" s="1" t="s">
        <v>41</v>
      </c>
      <c r="E14" s="1" t="s">
        <v>66</v>
      </c>
      <c r="F14" s="1">
        <v>13</v>
      </c>
      <c r="G14" s="1">
        <v>13</v>
      </c>
      <c r="H14" s="1">
        <v>443.65556579240979</v>
      </c>
      <c r="I14" s="1">
        <v>0</v>
      </c>
      <c r="J14" s="1">
        <v>14209.03725336591</v>
      </c>
      <c r="K14" s="1">
        <v>0</v>
      </c>
      <c r="L14" s="1">
        <v>2035</v>
      </c>
      <c r="M14" s="1" t="s">
        <v>67</v>
      </c>
      <c r="N14" s="1" t="s">
        <v>11</v>
      </c>
      <c r="O14" s="1">
        <f t="shared" si="0"/>
        <v>2035</v>
      </c>
    </row>
    <row r="15" spans="1:15" x14ac:dyDescent="0.25">
      <c r="A15" s="1" t="s">
        <v>2</v>
      </c>
      <c r="B15" s="1" t="s">
        <v>3</v>
      </c>
      <c r="C15" s="1" t="s">
        <v>4</v>
      </c>
      <c r="D15" s="1" t="s">
        <v>41</v>
      </c>
      <c r="E15" s="1" t="s">
        <v>68</v>
      </c>
      <c r="F15" s="1">
        <v>14</v>
      </c>
      <c r="G15" s="1">
        <v>14</v>
      </c>
      <c r="H15" s="1">
        <v>429.05378404933009</v>
      </c>
      <c r="I15" s="1">
        <v>0</v>
      </c>
      <c r="J15" s="1">
        <v>11585.61156741702</v>
      </c>
      <c r="K15" s="1">
        <v>0</v>
      </c>
      <c r="L15" s="1">
        <v>2036</v>
      </c>
      <c r="M15" s="1" t="s">
        <v>69</v>
      </c>
      <c r="N15" s="1" t="s">
        <v>11</v>
      </c>
      <c r="O15" s="1">
        <f t="shared" si="0"/>
        <v>2036</v>
      </c>
    </row>
    <row r="16" spans="1:15" x14ac:dyDescent="0.25">
      <c r="A16" s="1" t="s">
        <v>2</v>
      </c>
      <c r="B16" s="1" t="s">
        <v>3</v>
      </c>
      <c r="C16" s="1" t="s">
        <v>4</v>
      </c>
      <c r="D16" s="1" t="s">
        <v>41</v>
      </c>
      <c r="E16" s="1" t="s">
        <v>70</v>
      </c>
      <c r="F16" s="1">
        <v>15</v>
      </c>
      <c r="G16" s="1">
        <v>15</v>
      </c>
      <c r="H16" s="1">
        <v>488.26335395470988</v>
      </c>
      <c r="I16" s="1">
        <v>0</v>
      </c>
      <c r="J16" s="1">
        <v>15263.288626415049</v>
      </c>
      <c r="K16" s="1">
        <v>0</v>
      </c>
      <c r="L16" s="1">
        <v>2037</v>
      </c>
      <c r="M16" s="1" t="s">
        <v>71</v>
      </c>
      <c r="N16" s="1" t="s">
        <v>11</v>
      </c>
      <c r="O16" s="1">
        <f t="shared" si="0"/>
        <v>2037</v>
      </c>
    </row>
    <row r="17" spans="1:15" x14ac:dyDescent="0.25">
      <c r="A17" s="1" t="s">
        <v>2</v>
      </c>
      <c r="B17" s="1" t="s">
        <v>3</v>
      </c>
      <c r="C17" s="1" t="s">
        <v>4</v>
      </c>
      <c r="D17" s="1" t="s">
        <v>41</v>
      </c>
      <c r="E17" s="1" t="s">
        <v>72</v>
      </c>
      <c r="F17" s="1">
        <v>16</v>
      </c>
      <c r="G17" s="1">
        <v>16</v>
      </c>
      <c r="H17" s="1">
        <v>489.19630375236972</v>
      </c>
      <c r="I17" s="1">
        <v>0</v>
      </c>
      <c r="J17" s="1">
        <v>16534.798167086999</v>
      </c>
      <c r="K17" s="1">
        <v>0</v>
      </c>
      <c r="L17" s="1">
        <v>2038</v>
      </c>
      <c r="M17" s="1" t="s">
        <v>73</v>
      </c>
      <c r="N17" s="1" t="s">
        <v>11</v>
      </c>
      <c r="O17" s="1">
        <f t="shared" si="0"/>
        <v>2038</v>
      </c>
    </row>
    <row r="18" spans="1:15" x14ac:dyDescent="0.25">
      <c r="A18" s="1" t="s">
        <v>2</v>
      </c>
      <c r="B18" s="1" t="s">
        <v>3</v>
      </c>
      <c r="C18" s="1" t="s">
        <v>4</v>
      </c>
      <c r="D18" s="1" t="s">
        <v>41</v>
      </c>
      <c r="E18" s="1" t="s">
        <v>74</v>
      </c>
      <c r="F18" s="1">
        <v>17</v>
      </c>
      <c r="G18" s="1">
        <v>17</v>
      </c>
      <c r="H18" s="1">
        <v>468.86608730813032</v>
      </c>
      <c r="I18" s="1">
        <v>0</v>
      </c>
      <c r="J18" s="1">
        <v>15876.609458748189</v>
      </c>
      <c r="K18" s="1">
        <v>0</v>
      </c>
      <c r="L18" s="1">
        <v>2039</v>
      </c>
      <c r="M18" s="1" t="s">
        <v>75</v>
      </c>
      <c r="N18" s="1" t="s">
        <v>11</v>
      </c>
      <c r="O18" s="1">
        <f t="shared" si="0"/>
        <v>2039</v>
      </c>
    </row>
    <row r="19" spans="1:15" x14ac:dyDescent="0.25">
      <c r="A19" s="1" t="s">
        <v>2</v>
      </c>
      <c r="B19" s="1" t="s">
        <v>3</v>
      </c>
      <c r="C19" s="1" t="s">
        <v>4</v>
      </c>
      <c r="D19" s="1" t="s">
        <v>41</v>
      </c>
      <c r="E19" s="1" t="s">
        <v>76</v>
      </c>
      <c r="F19" s="1">
        <v>18</v>
      </c>
      <c r="G19" s="1">
        <v>18</v>
      </c>
      <c r="H19" s="1">
        <v>414.16586350424961</v>
      </c>
      <c r="I19" s="1">
        <v>0</v>
      </c>
      <c r="J19" s="1">
        <v>18302.992054441249</v>
      </c>
      <c r="K19" s="1">
        <v>0</v>
      </c>
      <c r="L19" s="1">
        <v>2040</v>
      </c>
      <c r="M19" s="1" t="s">
        <v>77</v>
      </c>
      <c r="N19" s="1" t="s">
        <v>11</v>
      </c>
      <c r="O19" s="1">
        <f t="shared" si="0"/>
        <v>2040</v>
      </c>
    </row>
    <row r="20" spans="1:15" x14ac:dyDescent="0.25">
      <c r="A20" s="1" t="s">
        <v>2</v>
      </c>
      <c r="B20" s="1" t="s">
        <v>3</v>
      </c>
      <c r="C20" s="1" t="s">
        <v>4</v>
      </c>
      <c r="D20" s="1" t="s">
        <v>41</v>
      </c>
      <c r="E20" s="1" t="s">
        <v>78</v>
      </c>
      <c r="F20" s="1">
        <v>19</v>
      </c>
      <c r="G20" s="1">
        <v>19</v>
      </c>
      <c r="H20" s="1">
        <v>417.18798561772962</v>
      </c>
      <c r="I20" s="1">
        <v>0</v>
      </c>
      <c r="J20" s="1">
        <v>20281.980389298969</v>
      </c>
      <c r="K20" s="1">
        <v>0</v>
      </c>
      <c r="L20" s="1">
        <v>2041</v>
      </c>
      <c r="M20" s="1" t="s">
        <v>79</v>
      </c>
      <c r="N20" s="1" t="s">
        <v>11</v>
      </c>
      <c r="O20" s="1">
        <f t="shared" si="0"/>
        <v>2041</v>
      </c>
    </row>
    <row r="21" spans="1:15" x14ac:dyDescent="0.25">
      <c r="A21" s="1" t="s">
        <v>2</v>
      </c>
      <c r="B21" s="1" t="s">
        <v>3</v>
      </c>
      <c r="C21" s="1" t="s">
        <v>4</v>
      </c>
      <c r="D21" s="1" t="s">
        <v>41</v>
      </c>
      <c r="E21" s="1" t="s">
        <v>80</v>
      </c>
      <c r="F21" s="1">
        <v>20</v>
      </c>
      <c r="G21" s="1">
        <v>20</v>
      </c>
      <c r="H21" s="1">
        <v>456.61011598246938</v>
      </c>
      <c r="I21" s="1">
        <v>0</v>
      </c>
      <c r="J21" s="1">
        <v>25707.971640412481</v>
      </c>
      <c r="K21" s="1">
        <v>0</v>
      </c>
      <c r="L21" s="1">
        <v>2042</v>
      </c>
      <c r="M21" s="1" t="s">
        <v>81</v>
      </c>
      <c r="N21" s="1" t="s">
        <v>11</v>
      </c>
      <c r="O21" s="1">
        <f t="shared" si="0"/>
        <v>2042</v>
      </c>
    </row>
    <row r="22" spans="1:15" x14ac:dyDescent="0.25">
      <c r="A22" s="1" t="s">
        <v>2</v>
      </c>
      <c r="B22" s="1" t="s">
        <v>3</v>
      </c>
      <c r="C22" s="1" t="s">
        <v>5</v>
      </c>
      <c r="D22" s="1" t="s">
        <v>41</v>
      </c>
      <c r="E22" s="1" t="s">
        <v>42</v>
      </c>
      <c r="F22" s="1">
        <v>1</v>
      </c>
      <c r="G22" s="1">
        <v>1</v>
      </c>
      <c r="H22" s="1">
        <v>1901.776175474354</v>
      </c>
      <c r="I22" s="1">
        <v>509.21984936984001</v>
      </c>
      <c r="J22" s="1">
        <v>190025.47174248591</v>
      </c>
      <c r="K22" s="1">
        <v>32234.891999485881</v>
      </c>
      <c r="L22" s="1">
        <v>2023</v>
      </c>
      <c r="M22" s="1" t="s">
        <v>82</v>
      </c>
      <c r="N22" s="1" t="s">
        <v>11</v>
      </c>
      <c r="O22" s="1">
        <f t="shared" si="0"/>
        <v>2023</v>
      </c>
    </row>
    <row r="23" spans="1:15" x14ac:dyDescent="0.25">
      <c r="A23" s="1" t="s">
        <v>2</v>
      </c>
      <c r="B23" s="1" t="s">
        <v>3</v>
      </c>
      <c r="C23" s="1" t="s">
        <v>5</v>
      </c>
      <c r="D23" s="1" t="s">
        <v>41</v>
      </c>
      <c r="E23" s="1" t="s">
        <v>44</v>
      </c>
      <c r="F23" s="1">
        <v>2</v>
      </c>
      <c r="G23" s="1">
        <v>2</v>
      </c>
      <c r="H23" s="1">
        <v>3074.440900684559</v>
      </c>
      <c r="I23" s="1">
        <v>36.642118754839998</v>
      </c>
      <c r="J23" s="1">
        <v>338222.00962482049</v>
      </c>
      <c r="K23" s="1">
        <v>3746.89107854142</v>
      </c>
      <c r="L23" s="1">
        <v>2024</v>
      </c>
      <c r="M23" s="1" t="s">
        <v>83</v>
      </c>
      <c r="N23" s="1" t="s">
        <v>11</v>
      </c>
      <c r="O23" s="1">
        <f t="shared" si="0"/>
        <v>2024</v>
      </c>
    </row>
    <row r="24" spans="1:15" x14ac:dyDescent="0.25">
      <c r="A24" s="1" t="s">
        <v>2</v>
      </c>
      <c r="B24" s="1" t="s">
        <v>3</v>
      </c>
      <c r="C24" s="1" t="s">
        <v>5</v>
      </c>
      <c r="D24" s="1" t="s">
        <v>41</v>
      </c>
      <c r="E24" s="1" t="s">
        <v>46</v>
      </c>
      <c r="F24" s="1">
        <v>3</v>
      </c>
      <c r="G24" s="1">
        <v>3</v>
      </c>
      <c r="H24" s="1">
        <v>408.70834674320002</v>
      </c>
      <c r="I24" s="1">
        <v>1523.690111474371</v>
      </c>
      <c r="J24" s="1">
        <v>22015.412144187019</v>
      </c>
      <c r="K24" s="1">
        <v>68731.544728887617</v>
      </c>
      <c r="L24" s="1">
        <v>2025</v>
      </c>
      <c r="M24" s="1" t="s">
        <v>84</v>
      </c>
      <c r="N24" s="1" t="s">
        <v>11</v>
      </c>
      <c r="O24" s="1">
        <f t="shared" si="0"/>
        <v>2025</v>
      </c>
    </row>
    <row r="25" spans="1:15" x14ac:dyDescent="0.25">
      <c r="A25" s="1" t="s">
        <v>2</v>
      </c>
      <c r="B25" s="1" t="s">
        <v>3</v>
      </c>
      <c r="C25" s="1" t="s">
        <v>5</v>
      </c>
      <c r="D25" s="1" t="s">
        <v>41</v>
      </c>
      <c r="E25" s="1" t="s">
        <v>48</v>
      </c>
      <c r="F25" s="1">
        <v>4</v>
      </c>
      <c r="G25" s="1">
        <v>4</v>
      </c>
      <c r="H25" s="1">
        <v>489.66187033084009</v>
      </c>
      <c r="I25" s="1">
        <v>1451.7698278773289</v>
      </c>
      <c r="J25" s="1">
        <v>26675.00605113908</v>
      </c>
      <c r="K25" s="1">
        <v>67515.436501334683</v>
      </c>
      <c r="L25" s="1">
        <v>2026</v>
      </c>
      <c r="M25" s="1" t="s">
        <v>85</v>
      </c>
      <c r="N25" s="1" t="s">
        <v>11</v>
      </c>
      <c r="O25" s="1">
        <f t="shared" si="0"/>
        <v>2026</v>
      </c>
    </row>
    <row r="26" spans="1:15" x14ac:dyDescent="0.25">
      <c r="A26" s="1" t="s">
        <v>2</v>
      </c>
      <c r="B26" s="1" t="s">
        <v>3</v>
      </c>
      <c r="C26" s="1" t="s">
        <v>5</v>
      </c>
      <c r="D26" s="1" t="s">
        <v>41</v>
      </c>
      <c r="E26" s="1" t="s">
        <v>50</v>
      </c>
      <c r="F26" s="1">
        <v>5</v>
      </c>
      <c r="G26" s="1">
        <v>5</v>
      </c>
      <c r="H26" s="1">
        <v>1316.4157322559099</v>
      </c>
      <c r="I26" s="1">
        <v>870.45134069983999</v>
      </c>
      <c r="J26" s="1">
        <v>78206.190671129298</v>
      </c>
      <c r="K26" s="1">
        <v>36321.519817478693</v>
      </c>
      <c r="L26" s="1">
        <v>2027</v>
      </c>
      <c r="M26" s="1" t="s">
        <v>86</v>
      </c>
      <c r="N26" s="1" t="s">
        <v>11</v>
      </c>
      <c r="O26" s="1">
        <f t="shared" si="0"/>
        <v>2027</v>
      </c>
    </row>
    <row r="27" spans="1:15" x14ac:dyDescent="0.25">
      <c r="A27" s="1" t="s">
        <v>2</v>
      </c>
      <c r="B27" s="1" t="s">
        <v>3</v>
      </c>
      <c r="C27" s="1" t="s">
        <v>5</v>
      </c>
      <c r="D27" s="1" t="s">
        <v>41</v>
      </c>
      <c r="E27" s="1" t="s">
        <v>52</v>
      </c>
      <c r="F27" s="1">
        <v>6</v>
      </c>
      <c r="G27" s="1">
        <v>6</v>
      </c>
      <c r="H27" s="1">
        <v>732.42958831751992</v>
      </c>
      <c r="I27" s="1">
        <v>791.80644921161911</v>
      </c>
      <c r="J27" s="1">
        <v>44236.305193524247</v>
      </c>
      <c r="K27" s="1">
        <v>34262.977001488907</v>
      </c>
      <c r="L27" s="1">
        <v>2028</v>
      </c>
      <c r="M27" s="1" t="s">
        <v>87</v>
      </c>
      <c r="N27" s="1" t="s">
        <v>11</v>
      </c>
      <c r="O27" s="1">
        <f t="shared" si="0"/>
        <v>2028</v>
      </c>
    </row>
    <row r="28" spans="1:15" x14ac:dyDescent="0.25">
      <c r="A28" s="1" t="s">
        <v>2</v>
      </c>
      <c r="B28" s="1" t="s">
        <v>3</v>
      </c>
      <c r="C28" s="1" t="s">
        <v>5</v>
      </c>
      <c r="D28" s="1" t="s">
        <v>41</v>
      </c>
      <c r="E28" s="1" t="s">
        <v>54</v>
      </c>
      <c r="F28" s="1">
        <v>7</v>
      </c>
      <c r="G28" s="1">
        <v>7</v>
      </c>
      <c r="H28" s="1">
        <v>532.21346999878017</v>
      </c>
      <c r="I28" s="1">
        <v>900.72055199864928</v>
      </c>
      <c r="J28" s="1">
        <v>36011.195426917497</v>
      </c>
      <c r="K28" s="1">
        <v>41377.170752876351</v>
      </c>
      <c r="L28" s="1">
        <v>2029</v>
      </c>
      <c r="M28" s="1" t="s">
        <v>88</v>
      </c>
      <c r="N28" s="1" t="s">
        <v>11</v>
      </c>
      <c r="O28" s="1">
        <f t="shared" si="0"/>
        <v>2029</v>
      </c>
    </row>
    <row r="29" spans="1:15" x14ac:dyDescent="0.25">
      <c r="A29" s="1" t="s">
        <v>2</v>
      </c>
      <c r="B29" s="1" t="s">
        <v>3</v>
      </c>
      <c r="C29" s="1" t="s">
        <v>5</v>
      </c>
      <c r="D29" s="1" t="s">
        <v>41</v>
      </c>
      <c r="E29" s="1" t="s">
        <v>56</v>
      </c>
      <c r="F29" s="1">
        <v>8</v>
      </c>
      <c r="G29" s="1">
        <v>8</v>
      </c>
      <c r="H29" s="1">
        <v>491.46894447132013</v>
      </c>
      <c r="I29" s="1">
        <v>875.75097974765879</v>
      </c>
      <c r="J29" s="1">
        <v>31558.861300996032</v>
      </c>
      <c r="K29" s="1">
        <v>40838.445854273268</v>
      </c>
      <c r="L29" s="1">
        <v>2030</v>
      </c>
      <c r="M29" s="1" t="s">
        <v>89</v>
      </c>
      <c r="N29" s="1" t="s">
        <v>11</v>
      </c>
      <c r="O29" s="1">
        <f t="shared" si="0"/>
        <v>2030</v>
      </c>
    </row>
    <row r="30" spans="1:15" x14ac:dyDescent="0.25">
      <c r="A30" s="1" t="s">
        <v>2</v>
      </c>
      <c r="B30" s="1" t="s">
        <v>3</v>
      </c>
      <c r="C30" s="1" t="s">
        <v>5</v>
      </c>
      <c r="D30" s="1" t="s">
        <v>41</v>
      </c>
      <c r="E30" s="1" t="s">
        <v>58</v>
      </c>
      <c r="F30" s="1">
        <v>9</v>
      </c>
      <c r="G30" s="1">
        <v>9</v>
      </c>
      <c r="H30" s="1">
        <v>324.89558358848001</v>
      </c>
      <c r="I30" s="1">
        <v>967.36637282203901</v>
      </c>
      <c r="J30" s="1">
        <v>23357.235778166101</v>
      </c>
      <c r="K30" s="1">
        <v>46313.319537660253</v>
      </c>
      <c r="L30" s="1">
        <v>2031</v>
      </c>
      <c r="M30" s="1" t="s">
        <v>90</v>
      </c>
      <c r="N30" s="1" t="s">
        <v>11</v>
      </c>
      <c r="O30" s="1">
        <f t="shared" si="0"/>
        <v>2031</v>
      </c>
    </row>
    <row r="31" spans="1:15" x14ac:dyDescent="0.25">
      <c r="A31" s="1" t="s">
        <v>2</v>
      </c>
      <c r="B31" s="1" t="s">
        <v>3</v>
      </c>
      <c r="C31" s="1" t="s">
        <v>5</v>
      </c>
      <c r="D31" s="1" t="s">
        <v>41</v>
      </c>
      <c r="E31" s="1" t="s">
        <v>60</v>
      </c>
      <c r="F31" s="1">
        <v>10</v>
      </c>
      <c r="G31" s="1">
        <v>10</v>
      </c>
      <c r="H31" s="1">
        <v>629.88003769536044</v>
      </c>
      <c r="I31" s="1">
        <v>905.89776665913939</v>
      </c>
      <c r="J31" s="1">
        <v>36071.165586627707</v>
      </c>
      <c r="K31" s="1">
        <v>44565.723434316184</v>
      </c>
      <c r="L31" s="1">
        <v>2032</v>
      </c>
      <c r="M31" s="1" t="s">
        <v>91</v>
      </c>
      <c r="N31" s="1" t="s">
        <v>11</v>
      </c>
      <c r="O31" s="1">
        <f t="shared" si="0"/>
        <v>2032</v>
      </c>
    </row>
    <row r="32" spans="1:15" x14ac:dyDescent="0.25">
      <c r="A32" s="1" t="s">
        <v>2</v>
      </c>
      <c r="B32" s="1" t="s">
        <v>3</v>
      </c>
      <c r="C32" s="1" t="s">
        <v>5</v>
      </c>
      <c r="D32" s="1" t="s">
        <v>41</v>
      </c>
      <c r="E32" s="1" t="s">
        <v>62</v>
      </c>
      <c r="F32" s="1">
        <v>11</v>
      </c>
      <c r="G32" s="1">
        <v>11</v>
      </c>
      <c r="H32" s="1">
        <v>885.9177295396197</v>
      </c>
      <c r="I32" s="1">
        <v>847.44996391620987</v>
      </c>
      <c r="J32" s="1">
        <v>39547.45562922406</v>
      </c>
      <c r="K32" s="1">
        <v>39411.949145087077</v>
      </c>
      <c r="L32" s="1">
        <v>2033</v>
      </c>
      <c r="M32" s="1" t="s">
        <v>92</v>
      </c>
      <c r="N32" s="1" t="s">
        <v>11</v>
      </c>
      <c r="O32" s="1">
        <f t="shared" si="0"/>
        <v>2033</v>
      </c>
    </row>
    <row r="33" spans="1:15" x14ac:dyDescent="0.25">
      <c r="A33" s="1" t="s">
        <v>2</v>
      </c>
      <c r="B33" s="1" t="s">
        <v>3</v>
      </c>
      <c r="C33" s="1" t="s">
        <v>5</v>
      </c>
      <c r="D33" s="1" t="s">
        <v>41</v>
      </c>
      <c r="E33" s="1" t="s">
        <v>64</v>
      </c>
      <c r="F33" s="1">
        <v>12</v>
      </c>
      <c r="G33" s="1">
        <v>12</v>
      </c>
      <c r="H33" s="1">
        <v>876.01031226122916</v>
      </c>
      <c r="I33" s="1">
        <v>864.53220733211958</v>
      </c>
      <c r="J33" s="1">
        <v>40057.519702346413</v>
      </c>
      <c r="K33" s="1">
        <v>42330.675028301492</v>
      </c>
      <c r="L33" s="1">
        <v>2034</v>
      </c>
      <c r="M33" s="1" t="s">
        <v>93</v>
      </c>
      <c r="N33" s="1" t="s">
        <v>11</v>
      </c>
      <c r="O33" s="1">
        <f t="shared" si="0"/>
        <v>2034</v>
      </c>
    </row>
    <row r="34" spans="1:15" x14ac:dyDescent="0.25">
      <c r="A34" s="1" t="s">
        <v>2</v>
      </c>
      <c r="B34" s="1" t="s">
        <v>3</v>
      </c>
      <c r="C34" s="1" t="s">
        <v>5</v>
      </c>
      <c r="D34" s="1" t="s">
        <v>41</v>
      </c>
      <c r="E34" s="1" t="s">
        <v>66</v>
      </c>
      <c r="F34" s="1">
        <v>13</v>
      </c>
      <c r="G34" s="1">
        <v>13</v>
      </c>
      <c r="H34" s="1">
        <v>840.07355748969962</v>
      </c>
      <c r="I34" s="1">
        <v>885.86863957882986</v>
      </c>
      <c r="J34" s="1">
        <v>38385.832041415393</v>
      </c>
      <c r="K34" s="1">
        <v>44451.359077153968</v>
      </c>
      <c r="L34" s="1">
        <v>2035</v>
      </c>
      <c r="M34" s="1" t="s">
        <v>94</v>
      </c>
      <c r="N34" s="1" t="s">
        <v>11</v>
      </c>
      <c r="O34" s="1">
        <f t="shared" si="0"/>
        <v>2035</v>
      </c>
    </row>
    <row r="35" spans="1:15" x14ac:dyDescent="0.25">
      <c r="A35" s="1" t="s">
        <v>2</v>
      </c>
      <c r="B35" s="1" t="s">
        <v>3</v>
      </c>
      <c r="C35" s="1" t="s">
        <v>5</v>
      </c>
      <c r="D35" s="1" t="s">
        <v>41</v>
      </c>
      <c r="E35" s="1" t="s">
        <v>68</v>
      </c>
      <c r="F35" s="1">
        <v>14</v>
      </c>
      <c r="G35" s="1">
        <v>14</v>
      </c>
      <c r="H35" s="1">
        <v>781.61934457077041</v>
      </c>
      <c r="I35" s="1">
        <v>924.51134406755966</v>
      </c>
      <c r="J35" s="1">
        <v>32470.43040933723</v>
      </c>
      <c r="K35" s="1">
        <v>43663.537855252813</v>
      </c>
      <c r="L35" s="1">
        <v>2036</v>
      </c>
      <c r="M35" s="1" t="s">
        <v>95</v>
      </c>
      <c r="N35" s="1" t="s">
        <v>11</v>
      </c>
      <c r="O35" s="1">
        <f t="shared" si="0"/>
        <v>2036</v>
      </c>
    </row>
    <row r="36" spans="1:15" x14ac:dyDescent="0.25">
      <c r="A36" s="1" t="s">
        <v>2</v>
      </c>
      <c r="B36" s="1" t="s">
        <v>3</v>
      </c>
      <c r="C36" s="1" t="s">
        <v>5</v>
      </c>
      <c r="D36" s="1" t="s">
        <v>41</v>
      </c>
      <c r="E36" s="1" t="s">
        <v>70</v>
      </c>
      <c r="F36" s="1">
        <v>15</v>
      </c>
      <c r="G36" s="1">
        <v>15</v>
      </c>
      <c r="H36" s="1">
        <v>980.51429758954043</v>
      </c>
      <c r="I36" s="1">
        <v>870.83528157023943</v>
      </c>
      <c r="J36" s="1">
        <v>46224.517290379823</v>
      </c>
      <c r="K36" s="1">
        <v>43311.457929740311</v>
      </c>
      <c r="L36" s="1">
        <v>2037</v>
      </c>
      <c r="M36" s="1" t="s">
        <v>96</v>
      </c>
      <c r="N36" s="1" t="s">
        <v>11</v>
      </c>
      <c r="O36" s="1">
        <f t="shared" si="0"/>
        <v>2037</v>
      </c>
    </row>
    <row r="37" spans="1:15" x14ac:dyDescent="0.25">
      <c r="A37" s="1" t="s">
        <v>2</v>
      </c>
      <c r="B37" s="1" t="s">
        <v>3</v>
      </c>
      <c r="C37" s="1" t="s">
        <v>5</v>
      </c>
      <c r="D37" s="1" t="s">
        <v>41</v>
      </c>
      <c r="E37" s="1" t="s">
        <v>72</v>
      </c>
      <c r="F37" s="1">
        <v>16</v>
      </c>
      <c r="G37" s="1">
        <v>16</v>
      </c>
      <c r="H37" s="1">
        <v>955.54001840884098</v>
      </c>
      <c r="I37" s="1">
        <v>879.46249960629007</v>
      </c>
      <c r="J37" s="1">
        <v>47511.926686608982</v>
      </c>
      <c r="K37" s="1">
        <v>46197.213649405378</v>
      </c>
      <c r="L37" s="1">
        <v>2038</v>
      </c>
      <c r="M37" s="1" t="s">
        <v>97</v>
      </c>
      <c r="N37" s="1" t="s">
        <v>11</v>
      </c>
      <c r="O37" s="1">
        <f t="shared" si="0"/>
        <v>2038</v>
      </c>
    </row>
    <row r="38" spans="1:15" x14ac:dyDescent="0.25">
      <c r="A38" s="1" t="s">
        <v>2</v>
      </c>
      <c r="B38" s="1" t="s">
        <v>3</v>
      </c>
      <c r="C38" s="1" t="s">
        <v>5</v>
      </c>
      <c r="D38" s="1" t="s">
        <v>41</v>
      </c>
      <c r="E38" s="1" t="s">
        <v>74</v>
      </c>
      <c r="F38" s="1">
        <v>17</v>
      </c>
      <c r="G38" s="1">
        <v>17</v>
      </c>
      <c r="H38" s="1">
        <v>923.4152809925306</v>
      </c>
      <c r="I38" s="1">
        <v>891.78046527330957</v>
      </c>
      <c r="J38" s="1">
        <v>48623.485632345917</v>
      </c>
      <c r="K38" s="1">
        <v>49579.010783303973</v>
      </c>
      <c r="L38" s="1">
        <v>2039</v>
      </c>
      <c r="M38" s="1" t="s">
        <v>98</v>
      </c>
      <c r="N38" s="1" t="s">
        <v>11</v>
      </c>
      <c r="O38" s="1">
        <f t="shared" si="0"/>
        <v>2039</v>
      </c>
    </row>
    <row r="39" spans="1:15" x14ac:dyDescent="0.25">
      <c r="A39" s="1" t="s">
        <v>2</v>
      </c>
      <c r="B39" s="1" t="s">
        <v>3</v>
      </c>
      <c r="C39" s="1" t="s">
        <v>5</v>
      </c>
      <c r="D39" s="1" t="s">
        <v>41</v>
      </c>
      <c r="E39" s="1" t="s">
        <v>76</v>
      </c>
      <c r="F39" s="1">
        <v>18</v>
      </c>
      <c r="G39" s="1">
        <v>18</v>
      </c>
      <c r="H39" s="1">
        <v>958.22744117787136</v>
      </c>
      <c r="I39" s="1">
        <v>878.88124404536984</v>
      </c>
      <c r="J39" s="1">
        <v>61831.974515267488</v>
      </c>
      <c r="K39" s="1">
        <v>52255.170947545739</v>
      </c>
      <c r="L39" s="1">
        <v>2040</v>
      </c>
      <c r="M39" s="1" t="s">
        <v>99</v>
      </c>
      <c r="N39" s="1" t="s">
        <v>11</v>
      </c>
      <c r="O39" s="1">
        <f t="shared" si="0"/>
        <v>2040</v>
      </c>
    </row>
    <row r="40" spans="1:15" x14ac:dyDescent="0.25">
      <c r="A40" s="1" t="s">
        <v>2</v>
      </c>
      <c r="B40" s="1" t="s">
        <v>3</v>
      </c>
      <c r="C40" s="1" t="s">
        <v>5</v>
      </c>
      <c r="D40" s="1" t="s">
        <v>41</v>
      </c>
      <c r="E40" s="1" t="s">
        <v>78</v>
      </c>
      <c r="F40" s="1">
        <v>19</v>
      </c>
      <c r="G40" s="1">
        <v>19</v>
      </c>
      <c r="H40" s="1">
        <v>905.83619828011126</v>
      </c>
      <c r="I40" s="1">
        <v>911.68430800915917</v>
      </c>
      <c r="J40" s="1">
        <v>61551.68665647984</v>
      </c>
      <c r="K40" s="1">
        <v>58367.942335843058</v>
      </c>
      <c r="L40" s="1">
        <v>2041</v>
      </c>
      <c r="M40" s="1" t="s">
        <v>100</v>
      </c>
      <c r="N40" s="1" t="s">
        <v>11</v>
      </c>
      <c r="O40" s="1">
        <f t="shared" si="0"/>
        <v>2041</v>
      </c>
    </row>
    <row r="41" spans="1:15" x14ac:dyDescent="0.25">
      <c r="A41" s="1" t="s">
        <v>2</v>
      </c>
      <c r="B41" s="1" t="s">
        <v>3</v>
      </c>
      <c r="C41" s="1" t="s">
        <v>5</v>
      </c>
      <c r="D41" s="1" t="s">
        <v>41</v>
      </c>
      <c r="E41" s="1" t="s">
        <v>80</v>
      </c>
      <c r="F41" s="1">
        <v>20</v>
      </c>
      <c r="G41" s="1">
        <v>20</v>
      </c>
      <c r="H41" s="1">
        <v>988.64724371377145</v>
      </c>
      <c r="I41" s="1">
        <v>889.69302647004974</v>
      </c>
      <c r="J41" s="1">
        <v>70079.894318226114</v>
      </c>
      <c r="K41" s="1">
        <v>59768.883985768167</v>
      </c>
      <c r="L41" s="1">
        <v>2042</v>
      </c>
      <c r="M41" s="1" t="s">
        <v>101</v>
      </c>
      <c r="N41" s="1" t="s">
        <v>11</v>
      </c>
      <c r="O41" s="1">
        <f t="shared" si="0"/>
        <v>2042</v>
      </c>
    </row>
    <row r="42" spans="1:15" x14ac:dyDescent="0.25">
      <c r="A42" s="1" t="s">
        <v>2</v>
      </c>
      <c r="B42" s="1" t="s">
        <v>3</v>
      </c>
      <c r="C42" s="1" t="s">
        <v>6</v>
      </c>
      <c r="D42" s="1" t="s">
        <v>41</v>
      </c>
      <c r="E42" s="1" t="s">
        <v>42</v>
      </c>
      <c r="F42" s="1">
        <v>1</v>
      </c>
      <c r="G42" s="1">
        <v>1</v>
      </c>
      <c r="H42" s="1">
        <v>1398.63189589697</v>
      </c>
      <c r="I42" s="1">
        <v>1786.3061395288</v>
      </c>
      <c r="J42" s="1">
        <v>127284.0361999445</v>
      </c>
      <c r="K42" s="1">
        <v>84628.967094394975</v>
      </c>
      <c r="L42" s="1">
        <v>2023</v>
      </c>
      <c r="M42" s="1" t="s">
        <v>102</v>
      </c>
      <c r="N42" s="1" t="s">
        <v>11</v>
      </c>
      <c r="O42" s="1">
        <f t="shared" si="0"/>
        <v>2023</v>
      </c>
    </row>
    <row r="43" spans="1:15" x14ac:dyDescent="0.25">
      <c r="A43" s="1" t="s">
        <v>2</v>
      </c>
      <c r="B43" s="1" t="s">
        <v>3</v>
      </c>
      <c r="C43" s="1" t="s">
        <v>6</v>
      </c>
      <c r="D43" s="1" t="s">
        <v>41</v>
      </c>
      <c r="E43" s="1" t="s">
        <v>44</v>
      </c>
      <c r="F43" s="1">
        <v>2</v>
      </c>
      <c r="G43" s="1">
        <v>2</v>
      </c>
      <c r="H43" s="1">
        <v>1120.4864465685489</v>
      </c>
      <c r="I43" s="1">
        <v>1793.61890964912</v>
      </c>
      <c r="J43" s="1">
        <v>99287.433391199738</v>
      </c>
      <c r="K43" s="1">
        <v>171610.8080542055</v>
      </c>
      <c r="L43" s="1">
        <v>2024</v>
      </c>
      <c r="M43" s="1" t="s">
        <v>103</v>
      </c>
      <c r="N43" s="1" t="s">
        <v>11</v>
      </c>
      <c r="O43" s="1">
        <f t="shared" si="0"/>
        <v>2024</v>
      </c>
    </row>
    <row r="44" spans="1:15" x14ac:dyDescent="0.25">
      <c r="A44" s="1" t="s">
        <v>2</v>
      </c>
      <c r="B44" s="1" t="s">
        <v>3</v>
      </c>
      <c r="C44" s="1" t="s">
        <v>6</v>
      </c>
      <c r="D44" s="1" t="s">
        <v>41</v>
      </c>
      <c r="E44" s="1" t="s">
        <v>46</v>
      </c>
      <c r="F44" s="1">
        <v>3</v>
      </c>
      <c r="G44" s="1">
        <v>3</v>
      </c>
      <c r="H44" s="1">
        <v>735.37961288468011</v>
      </c>
      <c r="I44" s="1">
        <v>2885.4426830397911</v>
      </c>
      <c r="J44" s="1">
        <v>43101.930381286184</v>
      </c>
      <c r="K44" s="1">
        <v>116513.1951126542</v>
      </c>
      <c r="L44" s="1">
        <v>2025</v>
      </c>
      <c r="M44" s="1" t="s">
        <v>104</v>
      </c>
      <c r="N44" s="1" t="s">
        <v>11</v>
      </c>
      <c r="O44" s="1">
        <f t="shared" si="0"/>
        <v>2025</v>
      </c>
    </row>
    <row r="45" spans="1:15" x14ac:dyDescent="0.25">
      <c r="A45" s="1" t="s">
        <v>2</v>
      </c>
      <c r="B45" s="1" t="s">
        <v>3</v>
      </c>
      <c r="C45" s="1" t="s">
        <v>6</v>
      </c>
      <c r="D45" s="1" t="s">
        <v>41</v>
      </c>
      <c r="E45" s="1" t="s">
        <v>48</v>
      </c>
      <c r="F45" s="1">
        <v>4</v>
      </c>
      <c r="G45" s="1">
        <v>4</v>
      </c>
      <c r="H45" s="1">
        <v>764.92784526166065</v>
      </c>
      <c r="I45" s="1">
        <v>2405.7134435845692</v>
      </c>
      <c r="J45" s="1">
        <v>47459.09493747347</v>
      </c>
      <c r="K45" s="1">
        <v>98580.808549073714</v>
      </c>
      <c r="L45" s="1">
        <v>2026</v>
      </c>
      <c r="M45" s="1" t="s">
        <v>105</v>
      </c>
      <c r="N45" s="1" t="s">
        <v>11</v>
      </c>
      <c r="O45" s="1">
        <f t="shared" si="0"/>
        <v>2026</v>
      </c>
    </row>
    <row r="46" spans="1:15" x14ac:dyDescent="0.25">
      <c r="A46" s="1" t="s">
        <v>2</v>
      </c>
      <c r="B46" s="1" t="s">
        <v>3</v>
      </c>
      <c r="C46" s="1" t="s">
        <v>6</v>
      </c>
      <c r="D46" s="1" t="s">
        <v>41</v>
      </c>
      <c r="E46" s="1" t="s">
        <v>50</v>
      </c>
      <c r="F46" s="1">
        <v>5</v>
      </c>
      <c r="G46" s="1">
        <v>5</v>
      </c>
      <c r="H46" s="1">
        <v>1181.2632377691491</v>
      </c>
      <c r="I46" s="1">
        <v>2069.0833624321108</v>
      </c>
      <c r="J46" s="1">
        <v>80161.996422876124</v>
      </c>
      <c r="K46" s="1">
        <v>76243.368630136349</v>
      </c>
      <c r="L46" s="1">
        <v>2027</v>
      </c>
      <c r="M46" s="1" t="s">
        <v>106</v>
      </c>
      <c r="N46" s="1" t="s">
        <v>11</v>
      </c>
      <c r="O46" s="1">
        <f t="shared" si="0"/>
        <v>2027</v>
      </c>
    </row>
    <row r="47" spans="1:15" x14ac:dyDescent="0.25">
      <c r="A47" s="1" t="s">
        <v>2</v>
      </c>
      <c r="B47" s="1" t="s">
        <v>3</v>
      </c>
      <c r="C47" s="1" t="s">
        <v>6</v>
      </c>
      <c r="D47" s="1" t="s">
        <v>41</v>
      </c>
      <c r="E47" s="1" t="s">
        <v>52</v>
      </c>
      <c r="F47" s="1">
        <v>6</v>
      </c>
      <c r="G47" s="1">
        <v>6</v>
      </c>
      <c r="H47" s="1">
        <v>865.67011114854995</v>
      </c>
      <c r="I47" s="1">
        <v>2730.4051717975012</v>
      </c>
      <c r="J47" s="1">
        <v>58617.564056571027</v>
      </c>
      <c r="K47" s="1">
        <v>113067.1161777048</v>
      </c>
      <c r="L47" s="1">
        <v>2028</v>
      </c>
      <c r="M47" s="1" t="s">
        <v>107</v>
      </c>
      <c r="N47" s="1" t="s">
        <v>11</v>
      </c>
      <c r="O47" s="1">
        <f t="shared" si="0"/>
        <v>2028</v>
      </c>
    </row>
    <row r="48" spans="1:15" x14ac:dyDescent="0.25">
      <c r="A48" s="1" t="s">
        <v>2</v>
      </c>
      <c r="B48" s="1" t="s">
        <v>3</v>
      </c>
      <c r="C48" s="1" t="s">
        <v>6</v>
      </c>
      <c r="D48" s="1" t="s">
        <v>41</v>
      </c>
      <c r="E48" s="1" t="s">
        <v>54</v>
      </c>
      <c r="F48" s="1">
        <v>7</v>
      </c>
      <c r="G48" s="1">
        <v>7</v>
      </c>
      <c r="H48" s="1">
        <v>788.13655002509995</v>
      </c>
      <c r="I48" s="1">
        <v>3152.840066929873</v>
      </c>
      <c r="J48" s="1">
        <v>58047.886979194744</v>
      </c>
      <c r="K48" s="1">
        <v>135603.05088346571</v>
      </c>
      <c r="L48" s="1">
        <v>2029</v>
      </c>
      <c r="M48" s="1" t="s">
        <v>108</v>
      </c>
      <c r="N48" s="1" t="s">
        <v>11</v>
      </c>
      <c r="O48" s="1">
        <f t="shared" si="0"/>
        <v>2029</v>
      </c>
    </row>
    <row r="49" spans="1:15" x14ac:dyDescent="0.25">
      <c r="A49" s="1" t="s">
        <v>2</v>
      </c>
      <c r="B49" s="1" t="s">
        <v>3</v>
      </c>
      <c r="C49" s="1" t="s">
        <v>6</v>
      </c>
      <c r="D49" s="1" t="s">
        <v>41</v>
      </c>
      <c r="E49" s="1" t="s">
        <v>56</v>
      </c>
      <c r="F49" s="1">
        <v>8</v>
      </c>
      <c r="G49" s="1">
        <v>8</v>
      </c>
      <c r="H49" s="1">
        <v>867.31224769551022</v>
      </c>
      <c r="I49" s="1">
        <v>2957.4182843217982</v>
      </c>
      <c r="J49" s="1">
        <v>62798.426118926793</v>
      </c>
      <c r="K49" s="1">
        <v>129544.6397723159</v>
      </c>
      <c r="L49" s="1">
        <v>2030</v>
      </c>
      <c r="M49" s="1" t="s">
        <v>109</v>
      </c>
      <c r="N49" s="1" t="s">
        <v>11</v>
      </c>
      <c r="O49" s="1">
        <f t="shared" si="0"/>
        <v>2030</v>
      </c>
    </row>
    <row r="50" spans="1:15" x14ac:dyDescent="0.25">
      <c r="A50" s="1" t="s">
        <v>2</v>
      </c>
      <c r="B50" s="1" t="s">
        <v>3</v>
      </c>
      <c r="C50" s="1" t="s">
        <v>6</v>
      </c>
      <c r="D50" s="1" t="s">
        <v>41</v>
      </c>
      <c r="E50" s="1" t="s">
        <v>58</v>
      </c>
      <c r="F50" s="1">
        <v>9</v>
      </c>
      <c r="G50" s="1">
        <v>9</v>
      </c>
      <c r="H50" s="1">
        <v>974.53407319191035</v>
      </c>
      <c r="I50" s="1">
        <v>3451.4412583989101</v>
      </c>
      <c r="J50" s="1">
        <v>78948.505119945985</v>
      </c>
      <c r="K50" s="1">
        <v>154707.5927465838</v>
      </c>
      <c r="L50" s="1">
        <v>2031</v>
      </c>
      <c r="M50" s="1" t="s">
        <v>110</v>
      </c>
      <c r="N50" s="1" t="s">
        <v>11</v>
      </c>
      <c r="O50" s="1">
        <f t="shared" si="0"/>
        <v>2031</v>
      </c>
    </row>
    <row r="51" spans="1:15" x14ac:dyDescent="0.25">
      <c r="A51" s="1" t="s">
        <v>2</v>
      </c>
      <c r="B51" s="1" t="s">
        <v>3</v>
      </c>
      <c r="C51" s="1" t="s">
        <v>6</v>
      </c>
      <c r="D51" s="1" t="s">
        <v>41</v>
      </c>
      <c r="E51" s="1" t="s">
        <v>60</v>
      </c>
      <c r="F51" s="1">
        <v>10</v>
      </c>
      <c r="G51" s="1">
        <v>10</v>
      </c>
      <c r="H51" s="1">
        <v>2085.975264209851</v>
      </c>
      <c r="I51" s="1">
        <v>2857.0801991605022</v>
      </c>
      <c r="J51" s="1">
        <v>140912.15657718451</v>
      </c>
      <c r="K51" s="1">
        <v>126160.9458457385</v>
      </c>
      <c r="L51" s="1">
        <v>2032</v>
      </c>
      <c r="M51" s="1" t="s">
        <v>111</v>
      </c>
      <c r="N51" s="1" t="s">
        <v>11</v>
      </c>
      <c r="O51" s="1">
        <f t="shared" si="0"/>
        <v>2032</v>
      </c>
    </row>
    <row r="52" spans="1:15" x14ac:dyDescent="0.25">
      <c r="A52" s="1" t="s">
        <v>2</v>
      </c>
      <c r="B52" s="1" t="s">
        <v>3</v>
      </c>
      <c r="C52" s="1" t="s">
        <v>6</v>
      </c>
      <c r="D52" s="1" t="s">
        <v>41</v>
      </c>
      <c r="E52" s="1" t="s">
        <v>62</v>
      </c>
      <c r="F52" s="1">
        <v>11</v>
      </c>
      <c r="G52" s="1">
        <v>11</v>
      </c>
      <c r="H52" s="1">
        <v>2080.652734250119</v>
      </c>
      <c r="I52" s="1">
        <v>3013.4017728625522</v>
      </c>
      <c r="J52" s="1">
        <v>114151.7584318978</v>
      </c>
      <c r="K52" s="1">
        <v>131909.96407733581</v>
      </c>
      <c r="L52" s="1">
        <v>2033</v>
      </c>
      <c r="M52" s="1" t="s">
        <v>112</v>
      </c>
      <c r="N52" s="1" t="s">
        <v>11</v>
      </c>
      <c r="O52" s="1">
        <f t="shared" si="0"/>
        <v>2033</v>
      </c>
    </row>
    <row r="53" spans="1:15" x14ac:dyDescent="0.25">
      <c r="A53" s="1" t="s">
        <v>2</v>
      </c>
      <c r="B53" s="1" t="s">
        <v>3</v>
      </c>
      <c r="C53" s="1" t="s">
        <v>6</v>
      </c>
      <c r="D53" s="1" t="s">
        <v>41</v>
      </c>
      <c r="E53" s="1" t="s">
        <v>64</v>
      </c>
      <c r="F53" s="1">
        <v>12</v>
      </c>
      <c r="G53" s="1">
        <v>12</v>
      </c>
      <c r="H53" s="1">
        <v>2063.415793600911</v>
      </c>
      <c r="I53" s="1">
        <v>3046.1583727463999</v>
      </c>
      <c r="J53" s="1">
        <v>118125.9955681053</v>
      </c>
      <c r="K53" s="1">
        <v>138843.29683916949</v>
      </c>
      <c r="L53" s="1">
        <v>2034</v>
      </c>
      <c r="M53" s="1" t="s">
        <v>113</v>
      </c>
      <c r="N53" s="1" t="s">
        <v>11</v>
      </c>
      <c r="O53" s="1">
        <f t="shared" si="0"/>
        <v>2034</v>
      </c>
    </row>
    <row r="54" spans="1:15" x14ac:dyDescent="0.25">
      <c r="A54" s="1" t="s">
        <v>2</v>
      </c>
      <c r="B54" s="1" t="s">
        <v>3</v>
      </c>
      <c r="C54" s="1" t="s">
        <v>6</v>
      </c>
      <c r="D54" s="1" t="s">
        <v>41</v>
      </c>
      <c r="E54" s="1" t="s">
        <v>66</v>
      </c>
      <c r="F54" s="1">
        <v>13</v>
      </c>
      <c r="G54" s="1">
        <v>13</v>
      </c>
      <c r="H54" s="1">
        <v>1928.6465783873809</v>
      </c>
      <c r="I54" s="1">
        <v>3240.3265308487998</v>
      </c>
      <c r="J54" s="1">
        <v>110178.67962438321</v>
      </c>
      <c r="K54" s="1">
        <v>152186.67247594209</v>
      </c>
      <c r="L54" s="1">
        <v>2035</v>
      </c>
      <c r="M54" s="1" t="s">
        <v>114</v>
      </c>
      <c r="N54" s="1" t="s">
        <v>11</v>
      </c>
      <c r="O54" s="1">
        <f t="shared" si="0"/>
        <v>2035</v>
      </c>
    </row>
    <row r="55" spans="1:15" x14ac:dyDescent="0.25">
      <c r="A55" s="1" t="s">
        <v>2</v>
      </c>
      <c r="B55" s="1" t="s">
        <v>3</v>
      </c>
      <c r="C55" s="1" t="s">
        <v>6</v>
      </c>
      <c r="D55" s="1" t="s">
        <v>41</v>
      </c>
      <c r="E55" s="1" t="s">
        <v>68</v>
      </c>
      <c r="F55" s="1">
        <v>14</v>
      </c>
      <c r="G55" s="1">
        <v>14</v>
      </c>
      <c r="H55" s="1">
        <v>1765.9456796241309</v>
      </c>
      <c r="I55" s="1">
        <v>3637.5770436462899</v>
      </c>
      <c r="J55" s="1">
        <v>90174.572699994475</v>
      </c>
      <c r="K55" s="1">
        <v>166425.53882492139</v>
      </c>
      <c r="L55" s="1">
        <v>2036</v>
      </c>
      <c r="M55" s="1" t="s">
        <v>115</v>
      </c>
      <c r="N55" s="1" t="s">
        <v>11</v>
      </c>
      <c r="O55" s="1">
        <f t="shared" si="0"/>
        <v>2036</v>
      </c>
    </row>
    <row r="56" spans="1:15" x14ac:dyDescent="0.25">
      <c r="A56" s="1" t="s">
        <v>2</v>
      </c>
      <c r="B56" s="1" t="s">
        <v>3</v>
      </c>
      <c r="C56" s="1" t="s">
        <v>6</v>
      </c>
      <c r="D56" s="1" t="s">
        <v>41</v>
      </c>
      <c r="E56" s="1" t="s">
        <v>70</v>
      </c>
      <c r="F56" s="1">
        <v>15</v>
      </c>
      <c r="G56" s="1">
        <v>15</v>
      </c>
      <c r="H56" s="1">
        <v>2367.5725451626099</v>
      </c>
      <c r="I56" s="1">
        <v>2997.7137554018318</v>
      </c>
      <c r="J56" s="1">
        <v>134799.81060818789</v>
      </c>
      <c r="K56" s="1">
        <v>147966.87887485229</v>
      </c>
      <c r="L56" s="1">
        <v>2037</v>
      </c>
      <c r="M56" s="1" t="s">
        <v>116</v>
      </c>
      <c r="N56" s="1" t="s">
        <v>11</v>
      </c>
      <c r="O56" s="1">
        <f t="shared" si="0"/>
        <v>2037</v>
      </c>
    </row>
    <row r="57" spans="1:15" x14ac:dyDescent="0.25">
      <c r="A57" s="1" t="s">
        <v>2</v>
      </c>
      <c r="B57" s="1" t="s">
        <v>3</v>
      </c>
      <c r="C57" s="1" t="s">
        <v>6</v>
      </c>
      <c r="D57" s="1" t="s">
        <v>41</v>
      </c>
      <c r="E57" s="1" t="s">
        <v>72</v>
      </c>
      <c r="F57" s="1">
        <v>16</v>
      </c>
      <c r="G57" s="1">
        <v>16</v>
      </c>
      <c r="H57" s="1">
        <v>2328.4745233629178</v>
      </c>
      <c r="I57" s="1">
        <v>3108.066261568099</v>
      </c>
      <c r="J57" s="1">
        <v>141020.84782934299</v>
      </c>
      <c r="K57" s="1">
        <v>159702.26947786359</v>
      </c>
      <c r="L57" s="1">
        <v>2038</v>
      </c>
      <c r="M57" s="1" t="s">
        <v>117</v>
      </c>
      <c r="N57" s="1" t="s">
        <v>11</v>
      </c>
      <c r="O57" s="1">
        <f t="shared" si="0"/>
        <v>2038</v>
      </c>
    </row>
    <row r="58" spans="1:15" x14ac:dyDescent="0.25">
      <c r="A58" s="1" t="s">
        <v>2</v>
      </c>
      <c r="B58" s="1" t="s">
        <v>3</v>
      </c>
      <c r="C58" s="1" t="s">
        <v>6</v>
      </c>
      <c r="D58" s="1" t="s">
        <v>41</v>
      </c>
      <c r="E58" s="1" t="s">
        <v>74</v>
      </c>
      <c r="F58" s="1">
        <v>17</v>
      </c>
      <c r="G58" s="1">
        <v>17</v>
      </c>
      <c r="H58" s="1">
        <v>2253.671511791928</v>
      </c>
      <c r="I58" s="1">
        <v>3204.5521278993119</v>
      </c>
      <c r="J58" s="1">
        <v>143447.92385466199</v>
      </c>
      <c r="K58" s="1">
        <v>175663.40845502011</v>
      </c>
      <c r="L58" s="1">
        <v>2039</v>
      </c>
      <c r="M58" s="1" t="s">
        <v>118</v>
      </c>
      <c r="N58" s="1" t="s">
        <v>11</v>
      </c>
      <c r="O58" s="1">
        <f t="shared" si="0"/>
        <v>2039</v>
      </c>
    </row>
    <row r="59" spans="1:15" x14ac:dyDescent="0.25">
      <c r="A59" s="1" t="s">
        <v>2</v>
      </c>
      <c r="B59" s="1" t="s">
        <v>3</v>
      </c>
      <c r="C59" s="1" t="s">
        <v>6</v>
      </c>
      <c r="D59" s="1" t="s">
        <v>41</v>
      </c>
      <c r="E59" s="1" t="s">
        <v>76</v>
      </c>
      <c r="F59" s="1">
        <v>18</v>
      </c>
      <c r="G59" s="1">
        <v>18</v>
      </c>
      <c r="H59" s="1">
        <v>2150.1110612320699</v>
      </c>
      <c r="I59" s="1">
        <v>3503.0653547693282</v>
      </c>
      <c r="J59" s="1">
        <v>160326.30619308061</v>
      </c>
      <c r="K59" s="1">
        <v>207397.6953786746</v>
      </c>
      <c r="L59" s="1">
        <v>2040</v>
      </c>
      <c r="M59" s="1" t="s">
        <v>119</v>
      </c>
      <c r="N59" s="1" t="s">
        <v>11</v>
      </c>
      <c r="O59" s="1">
        <f t="shared" si="0"/>
        <v>2040</v>
      </c>
    </row>
    <row r="60" spans="1:15" x14ac:dyDescent="0.25">
      <c r="A60" s="1" t="s">
        <v>2</v>
      </c>
      <c r="B60" s="1" t="s">
        <v>3</v>
      </c>
      <c r="C60" s="1" t="s">
        <v>6</v>
      </c>
      <c r="D60" s="1" t="s">
        <v>41</v>
      </c>
      <c r="E60" s="1" t="s">
        <v>78</v>
      </c>
      <c r="F60" s="1">
        <v>19</v>
      </c>
      <c r="G60" s="1">
        <v>19</v>
      </c>
      <c r="H60" s="1">
        <v>1986.364062905149</v>
      </c>
      <c r="I60" s="1">
        <v>3694.6633382128698</v>
      </c>
      <c r="J60" s="1">
        <v>155419.2626336563</v>
      </c>
      <c r="K60" s="1">
        <v>234270.04642582691</v>
      </c>
      <c r="L60" s="1">
        <v>2041</v>
      </c>
      <c r="M60" s="1" t="s">
        <v>120</v>
      </c>
      <c r="N60" s="1" t="s">
        <v>11</v>
      </c>
      <c r="O60" s="1">
        <f t="shared" si="0"/>
        <v>2041</v>
      </c>
    </row>
    <row r="61" spans="1:15" x14ac:dyDescent="0.25">
      <c r="A61" s="1" t="s">
        <v>2</v>
      </c>
      <c r="B61" s="1" t="s">
        <v>3</v>
      </c>
      <c r="C61" s="1" t="s">
        <v>6</v>
      </c>
      <c r="D61" s="1" t="s">
        <v>41</v>
      </c>
      <c r="E61" s="1" t="s">
        <v>80</v>
      </c>
      <c r="F61" s="1">
        <v>20</v>
      </c>
      <c r="G61" s="1">
        <v>20</v>
      </c>
      <c r="H61" s="1">
        <v>2030.129079290841</v>
      </c>
      <c r="I61" s="1">
        <v>3691.63835701262</v>
      </c>
      <c r="J61" s="1">
        <v>167967.90136706</v>
      </c>
      <c r="K61" s="1">
        <v>247096.99997602549</v>
      </c>
      <c r="L61" s="1">
        <v>2042</v>
      </c>
      <c r="M61" s="1" t="s">
        <v>121</v>
      </c>
      <c r="N61" s="1" t="s">
        <v>11</v>
      </c>
      <c r="O61" s="1">
        <f t="shared" si="0"/>
        <v>2042</v>
      </c>
    </row>
    <row r="62" spans="1:15" x14ac:dyDescent="0.25">
      <c r="A62" s="1" t="s">
        <v>2</v>
      </c>
      <c r="B62" s="1" t="s">
        <v>3</v>
      </c>
      <c r="C62" s="1" t="s">
        <v>7</v>
      </c>
      <c r="D62" s="1" t="s">
        <v>41</v>
      </c>
      <c r="E62" s="1" t="s">
        <v>42</v>
      </c>
      <c r="F62" s="1">
        <v>1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2023</v>
      </c>
      <c r="M62" s="1" t="s">
        <v>122</v>
      </c>
      <c r="N62" s="1" t="s">
        <v>11</v>
      </c>
      <c r="O62" s="1">
        <f t="shared" si="0"/>
        <v>2023</v>
      </c>
    </row>
    <row r="63" spans="1:15" x14ac:dyDescent="0.25">
      <c r="A63" s="1" t="s">
        <v>2</v>
      </c>
      <c r="B63" s="1" t="s">
        <v>3</v>
      </c>
      <c r="C63" s="1" t="s">
        <v>7</v>
      </c>
      <c r="D63" s="1" t="s">
        <v>41</v>
      </c>
      <c r="E63" s="1" t="s">
        <v>44</v>
      </c>
      <c r="F63" s="1">
        <v>2</v>
      </c>
      <c r="G63" s="1">
        <v>2</v>
      </c>
      <c r="H63" s="1">
        <v>0</v>
      </c>
      <c r="I63" s="1">
        <v>0</v>
      </c>
      <c r="J63" s="1">
        <v>0</v>
      </c>
      <c r="K63" s="1">
        <v>0</v>
      </c>
      <c r="L63" s="1">
        <v>2024</v>
      </c>
      <c r="M63" s="1" t="s">
        <v>123</v>
      </c>
      <c r="N63" s="1" t="s">
        <v>11</v>
      </c>
      <c r="O63" s="1">
        <f t="shared" si="0"/>
        <v>2024</v>
      </c>
    </row>
    <row r="64" spans="1:15" x14ac:dyDescent="0.25">
      <c r="A64" s="1" t="s">
        <v>2</v>
      </c>
      <c r="B64" s="1" t="s">
        <v>3</v>
      </c>
      <c r="C64" s="1" t="s">
        <v>7</v>
      </c>
      <c r="D64" s="1" t="s">
        <v>41</v>
      </c>
      <c r="E64" s="1" t="s">
        <v>46</v>
      </c>
      <c r="F64" s="1">
        <v>3</v>
      </c>
      <c r="G64" s="1">
        <v>3</v>
      </c>
      <c r="H64" s="1">
        <v>0</v>
      </c>
      <c r="I64" s="1">
        <v>0</v>
      </c>
      <c r="J64" s="1">
        <v>0</v>
      </c>
      <c r="K64" s="1">
        <v>0</v>
      </c>
      <c r="L64" s="1">
        <v>2025</v>
      </c>
      <c r="M64" s="1" t="s">
        <v>124</v>
      </c>
      <c r="N64" s="1" t="s">
        <v>11</v>
      </c>
      <c r="O64" s="1">
        <f t="shared" si="0"/>
        <v>2025</v>
      </c>
    </row>
    <row r="65" spans="1:15" x14ac:dyDescent="0.25">
      <c r="A65" s="1" t="s">
        <v>2</v>
      </c>
      <c r="B65" s="1" t="s">
        <v>3</v>
      </c>
      <c r="C65" s="1" t="s">
        <v>7</v>
      </c>
      <c r="D65" s="1" t="s">
        <v>41</v>
      </c>
      <c r="E65" s="1" t="s">
        <v>48</v>
      </c>
      <c r="F65" s="1">
        <v>4</v>
      </c>
      <c r="G65" s="1">
        <v>4</v>
      </c>
      <c r="H65" s="1">
        <v>0</v>
      </c>
      <c r="I65" s="1">
        <v>0</v>
      </c>
      <c r="J65" s="1">
        <v>0</v>
      </c>
      <c r="K65" s="1">
        <v>0</v>
      </c>
      <c r="L65" s="1">
        <v>2026</v>
      </c>
      <c r="M65" s="1" t="s">
        <v>125</v>
      </c>
      <c r="N65" s="1" t="s">
        <v>11</v>
      </c>
      <c r="O65" s="1">
        <f t="shared" si="0"/>
        <v>2026</v>
      </c>
    </row>
    <row r="66" spans="1:15" x14ac:dyDescent="0.25">
      <c r="A66" s="1" t="s">
        <v>2</v>
      </c>
      <c r="B66" s="1" t="s">
        <v>3</v>
      </c>
      <c r="C66" s="1" t="s">
        <v>7</v>
      </c>
      <c r="D66" s="1" t="s">
        <v>41</v>
      </c>
      <c r="E66" s="1" t="s">
        <v>50</v>
      </c>
      <c r="F66" s="1">
        <v>5</v>
      </c>
      <c r="G66" s="1">
        <v>5</v>
      </c>
      <c r="H66" s="1">
        <v>0</v>
      </c>
      <c r="I66" s="1">
        <v>0</v>
      </c>
      <c r="J66" s="1">
        <v>0</v>
      </c>
      <c r="K66" s="1">
        <v>0</v>
      </c>
      <c r="L66" s="1">
        <v>2027</v>
      </c>
      <c r="M66" s="1" t="s">
        <v>126</v>
      </c>
      <c r="N66" s="1" t="s">
        <v>11</v>
      </c>
      <c r="O66" s="1">
        <f t="shared" si="0"/>
        <v>2027</v>
      </c>
    </row>
    <row r="67" spans="1:15" x14ac:dyDescent="0.25">
      <c r="A67" s="1" t="s">
        <v>2</v>
      </c>
      <c r="B67" s="1" t="s">
        <v>3</v>
      </c>
      <c r="C67" s="1" t="s">
        <v>7</v>
      </c>
      <c r="D67" s="1" t="s">
        <v>41</v>
      </c>
      <c r="E67" s="1" t="s">
        <v>52</v>
      </c>
      <c r="F67" s="1">
        <v>6</v>
      </c>
      <c r="G67" s="1">
        <v>6</v>
      </c>
      <c r="H67" s="1">
        <v>0</v>
      </c>
      <c r="I67" s="1">
        <v>0</v>
      </c>
      <c r="J67" s="1">
        <v>0</v>
      </c>
      <c r="K67" s="1">
        <v>0</v>
      </c>
      <c r="L67" s="1">
        <v>2028</v>
      </c>
      <c r="M67" s="1" t="s">
        <v>127</v>
      </c>
      <c r="N67" s="1" t="s">
        <v>11</v>
      </c>
      <c r="O67" s="1">
        <f t="shared" ref="O67:O130" si="1">YEAR(E67)</f>
        <v>2028</v>
      </c>
    </row>
    <row r="68" spans="1:15" x14ac:dyDescent="0.25">
      <c r="A68" s="1" t="s">
        <v>2</v>
      </c>
      <c r="B68" s="1" t="s">
        <v>3</v>
      </c>
      <c r="C68" s="1" t="s">
        <v>7</v>
      </c>
      <c r="D68" s="1" t="s">
        <v>41</v>
      </c>
      <c r="E68" s="1" t="s">
        <v>54</v>
      </c>
      <c r="F68" s="1">
        <v>7</v>
      </c>
      <c r="G68" s="1">
        <v>7</v>
      </c>
      <c r="H68" s="1">
        <v>0</v>
      </c>
      <c r="I68" s="1">
        <v>0</v>
      </c>
      <c r="J68" s="1">
        <v>0</v>
      </c>
      <c r="K68" s="1">
        <v>0</v>
      </c>
      <c r="L68" s="1">
        <v>2029</v>
      </c>
      <c r="M68" s="1" t="s">
        <v>128</v>
      </c>
      <c r="N68" s="1" t="s">
        <v>11</v>
      </c>
      <c r="O68" s="1">
        <f t="shared" si="1"/>
        <v>2029</v>
      </c>
    </row>
    <row r="69" spans="1:15" x14ac:dyDescent="0.25">
      <c r="A69" s="1" t="s">
        <v>2</v>
      </c>
      <c r="B69" s="1" t="s">
        <v>3</v>
      </c>
      <c r="C69" s="1" t="s">
        <v>7</v>
      </c>
      <c r="D69" s="1" t="s">
        <v>41</v>
      </c>
      <c r="E69" s="1" t="s">
        <v>56</v>
      </c>
      <c r="F69" s="1">
        <v>8</v>
      </c>
      <c r="G69" s="1">
        <v>8</v>
      </c>
      <c r="H69" s="1">
        <v>0</v>
      </c>
      <c r="I69" s="1">
        <v>0</v>
      </c>
      <c r="J69" s="1">
        <v>0</v>
      </c>
      <c r="K69" s="1">
        <v>0</v>
      </c>
      <c r="L69" s="1">
        <v>2030</v>
      </c>
      <c r="M69" s="1" t="s">
        <v>129</v>
      </c>
      <c r="N69" s="1" t="s">
        <v>11</v>
      </c>
      <c r="O69" s="1">
        <f t="shared" si="1"/>
        <v>2030</v>
      </c>
    </row>
    <row r="70" spans="1:15" x14ac:dyDescent="0.25">
      <c r="A70" s="1" t="s">
        <v>2</v>
      </c>
      <c r="B70" s="1" t="s">
        <v>3</v>
      </c>
      <c r="C70" s="1" t="s">
        <v>7</v>
      </c>
      <c r="D70" s="1" t="s">
        <v>41</v>
      </c>
      <c r="E70" s="1" t="s">
        <v>58</v>
      </c>
      <c r="F70" s="1">
        <v>9</v>
      </c>
      <c r="G70" s="1">
        <v>9</v>
      </c>
      <c r="H70" s="1">
        <v>0</v>
      </c>
      <c r="I70" s="1">
        <v>0</v>
      </c>
      <c r="J70" s="1">
        <v>0</v>
      </c>
      <c r="K70" s="1">
        <v>0</v>
      </c>
      <c r="L70" s="1">
        <v>2031</v>
      </c>
      <c r="M70" s="1" t="s">
        <v>130</v>
      </c>
      <c r="N70" s="1" t="s">
        <v>11</v>
      </c>
      <c r="O70" s="1">
        <f t="shared" si="1"/>
        <v>2031</v>
      </c>
    </row>
    <row r="71" spans="1:15" x14ac:dyDescent="0.25">
      <c r="A71" s="1" t="s">
        <v>2</v>
      </c>
      <c r="B71" s="1" t="s">
        <v>3</v>
      </c>
      <c r="C71" s="1" t="s">
        <v>7</v>
      </c>
      <c r="D71" s="1" t="s">
        <v>41</v>
      </c>
      <c r="E71" s="1" t="s">
        <v>60</v>
      </c>
      <c r="F71" s="1">
        <v>10</v>
      </c>
      <c r="G71" s="1">
        <v>10</v>
      </c>
      <c r="H71" s="1">
        <v>0</v>
      </c>
      <c r="I71" s="1">
        <v>0</v>
      </c>
      <c r="J71" s="1">
        <v>0</v>
      </c>
      <c r="K71" s="1">
        <v>0</v>
      </c>
      <c r="L71" s="1">
        <v>2032</v>
      </c>
      <c r="M71" s="1" t="s">
        <v>131</v>
      </c>
      <c r="N71" s="1" t="s">
        <v>11</v>
      </c>
      <c r="O71" s="1">
        <f t="shared" si="1"/>
        <v>2032</v>
      </c>
    </row>
    <row r="72" spans="1:15" x14ac:dyDescent="0.25">
      <c r="A72" s="1" t="s">
        <v>2</v>
      </c>
      <c r="B72" s="1" t="s">
        <v>3</v>
      </c>
      <c r="C72" s="1" t="s">
        <v>7</v>
      </c>
      <c r="D72" s="1" t="s">
        <v>41</v>
      </c>
      <c r="E72" s="1" t="s">
        <v>62</v>
      </c>
      <c r="F72" s="1">
        <v>11</v>
      </c>
      <c r="G72" s="1">
        <v>11</v>
      </c>
      <c r="H72" s="1">
        <v>0</v>
      </c>
      <c r="I72" s="1">
        <v>0</v>
      </c>
      <c r="J72" s="1">
        <v>0</v>
      </c>
      <c r="K72" s="1">
        <v>0</v>
      </c>
      <c r="L72" s="1">
        <v>2033</v>
      </c>
      <c r="M72" s="1" t="s">
        <v>132</v>
      </c>
      <c r="N72" s="1" t="s">
        <v>11</v>
      </c>
      <c r="O72" s="1">
        <f t="shared" si="1"/>
        <v>2033</v>
      </c>
    </row>
    <row r="73" spans="1:15" x14ac:dyDescent="0.25">
      <c r="A73" s="1" t="s">
        <v>2</v>
      </c>
      <c r="B73" s="1" t="s">
        <v>3</v>
      </c>
      <c r="C73" s="1" t="s">
        <v>7</v>
      </c>
      <c r="D73" s="1" t="s">
        <v>41</v>
      </c>
      <c r="E73" s="1" t="s">
        <v>64</v>
      </c>
      <c r="F73" s="1">
        <v>12</v>
      </c>
      <c r="G73" s="1">
        <v>12</v>
      </c>
      <c r="H73" s="1">
        <v>0</v>
      </c>
      <c r="I73" s="1">
        <v>0</v>
      </c>
      <c r="J73" s="1">
        <v>0</v>
      </c>
      <c r="K73" s="1">
        <v>0</v>
      </c>
      <c r="L73" s="1">
        <v>2034</v>
      </c>
      <c r="M73" s="1" t="s">
        <v>133</v>
      </c>
      <c r="N73" s="1" t="s">
        <v>11</v>
      </c>
      <c r="O73" s="1">
        <f t="shared" si="1"/>
        <v>2034</v>
      </c>
    </row>
    <row r="74" spans="1:15" x14ac:dyDescent="0.25">
      <c r="A74" s="1" t="s">
        <v>2</v>
      </c>
      <c r="B74" s="1" t="s">
        <v>3</v>
      </c>
      <c r="C74" s="1" t="s">
        <v>7</v>
      </c>
      <c r="D74" s="1" t="s">
        <v>41</v>
      </c>
      <c r="E74" s="1" t="s">
        <v>66</v>
      </c>
      <c r="F74" s="1">
        <v>13</v>
      </c>
      <c r="G74" s="1">
        <v>13</v>
      </c>
      <c r="H74" s="1">
        <v>0</v>
      </c>
      <c r="I74" s="1">
        <v>0</v>
      </c>
      <c r="J74" s="1">
        <v>0</v>
      </c>
      <c r="K74" s="1">
        <v>0</v>
      </c>
      <c r="L74" s="1">
        <v>2035</v>
      </c>
      <c r="M74" s="1" t="s">
        <v>134</v>
      </c>
      <c r="N74" s="1" t="s">
        <v>11</v>
      </c>
      <c r="O74" s="1">
        <f t="shared" si="1"/>
        <v>2035</v>
      </c>
    </row>
    <row r="75" spans="1:15" x14ac:dyDescent="0.25">
      <c r="A75" s="1" t="s">
        <v>2</v>
      </c>
      <c r="B75" s="1" t="s">
        <v>3</v>
      </c>
      <c r="C75" s="1" t="s">
        <v>7</v>
      </c>
      <c r="D75" s="1" t="s">
        <v>41</v>
      </c>
      <c r="E75" s="1" t="s">
        <v>68</v>
      </c>
      <c r="F75" s="1">
        <v>14</v>
      </c>
      <c r="G75" s="1">
        <v>14</v>
      </c>
      <c r="H75" s="1">
        <v>0</v>
      </c>
      <c r="I75" s="1">
        <v>0</v>
      </c>
      <c r="J75" s="1">
        <v>0</v>
      </c>
      <c r="K75" s="1">
        <v>0</v>
      </c>
      <c r="L75" s="1">
        <v>2036</v>
      </c>
      <c r="M75" s="1" t="s">
        <v>135</v>
      </c>
      <c r="N75" s="1" t="s">
        <v>11</v>
      </c>
      <c r="O75" s="1">
        <f t="shared" si="1"/>
        <v>2036</v>
      </c>
    </row>
    <row r="76" spans="1:15" x14ac:dyDescent="0.25">
      <c r="A76" s="1" t="s">
        <v>2</v>
      </c>
      <c r="B76" s="1" t="s">
        <v>3</v>
      </c>
      <c r="C76" s="1" t="s">
        <v>7</v>
      </c>
      <c r="D76" s="1" t="s">
        <v>41</v>
      </c>
      <c r="E76" s="1" t="s">
        <v>70</v>
      </c>
      <c r="F76" s="1">
        <v>15</v>
      </c>
      <c r="G76" s="1">
        <v>15</v>
      </c>
      <c r="H76" s="1">
        <v>0</v>
      </c>
      <c r="I76" s="1">
        <v>0</v>
      </c>
      <c r="J76" s="1">
        <v>0</v>
      </c>
      <c r="K76" s="1">
        <v>0</v>
      </c>
      <c r="L76" s="1">
        <v>2037</v>
      </c>
      <c r="M76" s="1" t="s">
        <v>136</v>
      </c>
      <c r="N76" s="1" t="s">
        <v>11</v>
      </c>
      <c r="O76" s="1">
        <f t="shared" si="1"/>
        <v>2037</v>
      </c>
    </row>
    <row r="77" spans="1:15" x14ac:dyDescent="0.25">
      <c r="A77" s="1" t="s">
        <v>2</v>
      </c>
      <c r="B77" s="1" t="s">
        <v>3</v>
      </c>
      <c r="C77" s="1" t="s">
        <v>7</v>
      </c>
      <c r="D77" s="1" t="s">
        <v>41</v>
      </c>
      <c r="E77" s="1" t="s">
        <v>72</v>
      </c>
      <c r="F77" s="1">
        <v>16</v>
      </c>
      <c r="G77" s="1">
        <v>16</v>
      </c>
      <c r="H77" s="1">
        <v>0</v>
      </c>
      <c r="I77" s="1">
        <v>0</v>
      </c>
      <c r="J77" s="1">
        <v>0</v>
      </c>
      <c r="K77" s="1">
        <v>0</v>
      </c>
      <c r="L77" s="1">
        <v>2038</v>
      </c>
      <c r="M77" s="1" t="s">
        <v>137</v>
      </c>
      <c r="N77" s="1" t="s">
        <v>11</v>
      </c>
      <c r="O77" s="1">
        <f t="shared" si="1"/>
        <v>2038</v>
      </c>
    </row>
    <row r="78" spans="1:15" x14ac:dyDescent="0.25">
      <c r="A78" s="1" t="s">
        <v>2</v>
      </c>
      <c r="B78" s="1" t="s">
        <v>3</v>
      </c>
      <c r="C78" s="1" t="s">
        <v>7</v>
      </c>
      <c r="D78" s="1" t="s">
        <v>41</v>
      </c>
      <c r="E78" s="1" t="s">
        <v>74</v>
      </c>
      <c r="F78" s="1">
        <v>17</v>
      </c>
      <c r="G78" s="1">
        <v>17</v>
      </c>
      <c r="H78" s="1">
        <v>0</v>
      </c>
      <c r="I78" s="1">
        <v>0</v>
      </c>
      <c r="J78" s="1">
        <v>0</v>
      </c>
      <c r="K78" s="1">
        <v>0</v>
      </c>
      <c r="L78" s="1">
        <v>2039</v>
      </c>
      <c r="M78" s="1" t="s">
        <v>138</v>
      </c>
      <c r="N78" s="1" t="s">
        <v>11</v>
      </c>
      <c r="O78" s="1">
        <f t="shared" si="1"/>
        <v>2039</v>
      </c>
    </row>
    <row r="79" spans="1:15" x14ac:dyDescent="0.25">
      <c r="A79" s="1" t="s">
        <v>2</v>
      </c>
      <c r="B79" s="1" t="s">
        <v>3</v>
      </c>
      <c r="C79" s="1" t="s">
        <v>7</v>
      </c>
      <c r="D79" s="1" t="s">
        <v>41</v>
      </c>
      <c r="E79" s="1" t="s">
        <v>76</v>
      </c>
      <c r="F79" s="1">
        <v>18</v>
      </c>
      <c r="G79" s="1">
        <v>18</v>
      </c>
      <c r="H79" s="1">
        <v>0</v>
      </c>
      <c r="I79" s="1">
        <v>0</v>
      </c>
      <c r="J79" s="1">
        <v>0</v>
      </c>
      <c r="K79" s="1">
        <v>0</v>
      </c>
      <c r="L79" s="1">
        <v>2040</v>
      </c>
      <c r="M79" s="1" t="s">
        <v>139</v>
      </c>
      <c r="N79" s="1" t="s">
        <v>11</v>
      </c>
      <c r="O79" s="1">
        <f t="shared" si="1"/>
        <v>2040</v>
      </c>
    </row>
    <row r="80" spans="1:15" x14ac:dyDescent="0.25">
      <c r="A80" s="1" t="s">
        <v>2</v>
      </c>
      <c r="B80" s="1" t="s">
        <v>3</v>
      </c>
      <c r="C80" s="1" t="s">
        <v>7</v>
      </c>
      <c r="D80" s="1" t="s">
        <v>41</v>
      </c>
      <c r="E80" s="1" t="s">
        <v>78</v>
      </c>
      <c r="F80" s="1">
        <v>19</v>
      </c>
      <c r="G80" s="1">
        <v>19</v>
      </c>
      <c r="H80" s="1">
        <v>0</v>
      </c>
      <c r="I80" s="1">
        <v>0</v>
      </c>
      <c r="J80" s="1">
        <v>0</v>
      </c>
      <c r="K80" s="1">
        <v>0</v>
      </c>
      <c r="L80" s="1">
        <v>2041</v>
      </c>
      <c r="M80" s="1" t="s">
        <v>140</v>
      </c>
      <c r="N80" s="1" t="s">
        <v>11</v>
      </c>
      <c r="O80" s="1">
        <f t="shared" si="1"/>
        <v>2041</v>
      </c>
    </row>
    <row r="81" spans="1:15" x14ac:dyDescent="0.25">
      <c r="A81" s="1" t="s">
        <v>2</v>
      </c>
      <c r="B81" s="1" t="s">
        <v>3</v>
      </c>
      <c r="C81" s="1" t="s">
        <v>7</v>
      </c>
      <c r="D81" s="1" t="s">
        <v>41</v>
      </c>
      <c r="E81" s="1" t="s">
        <v>80</v>
      </c>
      <c r="F81" s="1">
        <v>20</v>
      </c>
      <c r="G81" s="1">
        <v>20</v>
      </c>
      <c r="H81" s="1">
        <v>0</v>
      </c>
      <c r="I81" s="1">
        <v>0</v>
      </c>
      <c r="J81" s="1">
        <v>0</v>
      </c>
      <c r="K81" s="1">
        <v>0</v>
      </c>
      <c r="L81" s="1">
        <v>2042</v>
      </c>
      <c r="M81" s="1" t="s">
        <v>141</v>
      </c>
      <c r="N81" s="1" t="s">
        <v>11</v>
      </c>
      <c r="O81" s="1">
        <f t="shared" si="1"/>
        <v>2042</v>
      </c>
    </row>
    <row r="82" spans="1:15" x14ac:dyDescent="0.25">
      <c r="A82" s="1" t="s">
        <v>2</v>
      </c>
      <c r="B82" s="1" t="s">
        <v>3</v>
      </c>
      <c r="C82" s="1" t="s">
        <v>8</v>
      </c>
      <c r="D82" s="1" t="s">
        <v>41</v>
      </c>
      <c r="E82" s="1" t="s">
        <v>42</v>
      </c>
      <c r="F82" s="1">
        <v>1</v>
      </c>
      <c r="G82" s="1">
        <v>1</v>
      </c>
      <c r="H82" s="1">
        <v>537.66222412493028</v>
      </c>
      <c r="I82" s="1">
        <v>736.85358592960995</v>
      </c>
      <c r="J82" s="1">
        <v>47042.322816810032</v>
      </c>
      <c r="K82" s="1">
        <v>28303.226938699121</v>
      </c>
      <c r="L82" s="1">
        <v>2023</v>
      </c>
      <c r="M82" s="1" t="s">
        <v>142</v>
      </c>
      <c r="N82" s="1" t="s">
        <v>11</v>
      </c>
      <c r="O82" s="1">
        <f t="shared" si="1"/>
        <v>2023</v>
      </c>
    </row>
    <row r="83" spans="1:15" x14ac:dyDescent="0.25">
      <c r="A83" s="1" t="s">
        <v>2</v>
      </c>
      <c r="B83" s="1" t="s">
        <v>3</v>
      </c>
      <c r="C83" s="1" t="s">
        <v>8</v>
      </c>
      <c r="D83" s="1" t="s">
        <v>41</v>
      </c>
      <c r="E83" s="1" t="s">
        <v>44</v>
      </c>
      <c r="F83" s="1">
        <v>2</v>
      </c>
      <c r="G83" s="1">
        <v>2</v>
      </c>
      <c r="H83" s="1">
        <v>408.59659613351988</v>
      </c>
      <c r="I83" s="1">
        <v>699.9216251602802</v>
      </c>
      <c r="J83" s="1">
        <v>43016.686980693259</v>
      </c>
      <c r="K83" s="1">
        <v>35009.542949200208</v>
      </c>
      <c r="L83" s="1">
        <v>2024</v>
      </c>
      <c r="M83" s="1" t="s">
        <v>143</v>
      </c>
      <c r="N83" s="1" t="s">
        <v>11</v>
      </c>
      <c r="O83" s="1">
        <f t="shared" si="1"/>
        <v>2024</v>
      </c>
    </row>
    <row r="84" spans="1:15" x14ac:dyDescent="0.25">
      <c r="A84" s="1" t="s">
        <v>2</v>
      </c>
      <c r="B84" s="1" t="s">
        <v>3</v>
      </c>
      <c r="C84" s="1" t="s">
        <v>8</v>
      </c>
      <c r="D84" s="1" t="s">
        <v>41</v>
      </c>
      <c r="E84" s="1" t="s">
        <v>46</v>
      </c>
      <c r="F84" s="1">
        <v>3</v>
      </c>
      <c r="G84" s="1">
        <v>3</v>
      </c>
      <c r="H84" s="1">
        <v>71.591516536780048</v>
      </c>
      <c r="I84" s="1">
        <v>541.58160164213007</v>
      </c>
      <c r="J84" s="1">
        <v>4634.7999014494917</v>
      </c>
      <c r="K84" s="1">
        <v>17688.518207839021</v>
      </c>
      <c r="L84" s="1">
        <v>2025</v>
      </c>
      <c r="M84" s="1" t="s">
        <v>144</v>
      </c>
      <c r="N84" s="1" t="s">
        <v>11</v>
      </c>
      <c r="O84" s="1">
        <f t="shared" si="1"/>
        <v>2025</v>
      </c>
    </row>
    <row r="85" spans="1:15" x14ac:dyDescent="0.25">
      <c r="A85" s="1" t="s">
        <v>2</v>
      </c>
      <c r="B85" s="1" t="s">
        <v>3</v>
      </c>
      <c r="C85" s="1" t="s">
        <v>8</v>
      </c>
      <c r="D85" s="1" t="s">
        <v>41</v>
      </c>
      <c r="E85" s="1" t="s">
        <v>48</v>
      </c>
      <c r="F85" s="1">
        <v>4</v>
      </c>
      <c r="G85" s="1">
        <v>4</v>
      </c>
      <c r="H85" s="1">
        <v>60.489822637139973</v>
      </c>
      <c r="I85" s="1">
        <v>522.56452030784988</v>
      </c>
      <c r="J85" s="1">
        <v>3970.829518717323</v>
      </c>
      <c r="K85" s="1">
        <v>18042.124068709669</v>
      </c>
      <c r="L85" s="1">
        <v>2026</v>
      </c>
      <c r="M85" s="1" t="s">
        <v>145</v>
      </c>
      <c r="N85" s="1" t="s">
        <v>11</v>
      </c>
      <c r="O85" s="1">
        <f t="shared" si="1"/>
        <v>2026</v>
      </c>
    </row>
    <row r="86" spans="1:15" x14ac:dyDescent="0.25">
      <c r="A86" s="1" t="s">
        <v>2</v>
      </c>
      <c r="B86" s="1" t="s">
        <v>3</v>
      </c>
      <c r="C86" s="1" t="s">
        <v>8</v>
      </c>
      <c r="D86" s="1" t="s">
        <v>41</v>
      </c>
      <c r="E86" s="1" t="s">
        <v>50</v>
      </c>
      <c r="F86" s="1">
        <v>5</v>
      </c>
      <c r="G86" s="1">
        <v>5</v>
      </c>
      <c r="H86" s="1">
        <v>38.363774798890027</v>
      </c>
      <c r="I86" s="1">
        <v>1000.19496547549</v>
      </c>
      <c r="J86" s="1">
        <v>2690.3969729328301</v>
      </c>
      <c r="K86" s="1">
        <v>38398.716308018193</v>
      </c>
      <c r="L86" s="1">
        <v>2027</v>
      </c>
      <c r="M86" s="1" t="s">
        <v>146</v>
      </c>
      <c r="N86" s="1" t="s">
        <v>11</v>
      </c>
      <c r="O86" s="1">
        <f t="shared" si="1"/>
        <v>2027</v>
      </c>
    </row>
    <row r="87" spans="1:15" x14ac:dyDescent="0.25">
      <c r="A87" s="1" t="s">
        <v>2</v>
      </c>
      <c r="B87" s="1" t="s">
        <v>3</v>
      </c>
      <c r="C87" s="1" t="s">
        <v>8</v>
      </c>
      <c r="D87" s="1" t="s">
        <v>41</v>
      </c>
      <c r="E87" s="1" t="s">
        <v>52</v>
      </c>
      <c r="F87" s="1">
        <v>6</v>
      </c>
      <c r="G87" s="1">
        <v>6</v>
      </c>
      <c r="H87" s="1">
        <v>33.099473955340038</v>
      </c>
      <c r="I87" s="1">
        <v>1234.4199752157999</v>
      </c>
      <c r="J87" s="1">
        <v>2486.23888975923</v>
      </c>
      <c r="K87" s="1">
        <v>49791.662266175139</v>
      </c>
      <c r="L87" s="1">
        <v>2028</v>
      </c>
      <c r="M87" s="1" t="s">
        <v>147</v>
      </c>
      <c r="N87" s="1" t="s">
        <v>11</v>
      </c>
      <c r="O87" s="1">
        <f t="shared" si="1"/>
        <v>2028</v>
      </c>
    </row>
    <row r="88" spans="1:15" x14ac:dyDescent="0.25">
      <c r="A88" s="1" t="s">
        <v>2</v>
      </c>
      <c r="B88" s="1" t="s">
        <v>3</v>
      </c>
      <c r="C88" s="1" t="s">
        <v>8</v>
      </c>
      <c r="D88" s="1" t="s">
        <v>41</v>
      </c>
      <c r="E88" s="1" t="s">
        <v>54</v>
      </c>
      <c r="F88" s="1">
        <v>7</v>
      </c>
      <c r="G88" s="1">
        <v>7</v>
      </c>
      <c r="H88" s="1">
        <v>0</v>
      </c>
      <c r="I88" s="1">
        <v>1164.60461475279</v>
      </c>
      <c r="J88" s="1">
        <v>0</v>
      </c>
      <c r="K88" s="1">
        <v>48856.952320316203</v>
      </c>
      <c r="L88" s="1">
        <v>2029</v>
      </c>
      <c r="M88" s="1" t="s">
        <v>148</v>
      </c>
      <c r="N88" s="1" t="s">
        <v>11</v>
      </c>
      <c r="O88" s="1">
        <f t="shared" si="1"/>
        <v>2029</v>
      </c>
    </row>
    <row r="89" spans="1:15" x14ac:dyDescent="0.25">
      <c r="A89" s="1" t="s">
        <v>2</v>
      </c>
      <c r="B89" s="1" t="s">
        <v>3</v>
      </c>
      <c r="C89" s="1" t="s">
        <v>8</v>
      </c>
      <c r="D89" s="1" t="s">
        <v>41</v>
      </c>
      <c r="E89" s="1" t="s">
        <v>56</v>
      </c>
      <c r="F89" s="1">
        <v>8</v>
      </c>
      <c r="G89" s="1">
        <v>8</v>
      </c>
      <c r="H89" s="1">
        <v>0</v>
      </c>
      <c r="I89" s="1">
        <v>1140.335891886461</v>
      </c>
      <c r="J89" s="1">
        <v>0</v>
      </c>
      <c r="K89" s="1">
        <v>49034.853679297099</v>
      </c>
      <c r="L89" s="1">
        <v>2030</v>
      </c>
      <c r="M89" s="1" t="s">
        <v>149</v>
      </c>
      <c r="N89" s="1" t="s">
        <v>11</v>
      </c>
      <c r="O89" s="1">
        <f t="shared" si="1"/>
        <v>2030</v>
      </c>
    </row>
    <row r="90" spans="1:15" x14ac:dyDescent="0.25">
      <c r="A90" s="1" t="s">
        <v>2</v>
      </c>
      <c r="B90" s="1" t="s">
        <v>3</v>
      </c>
      <c r="C90" s="1" t="s">
        <v>8</v>
      </c>
      <c r="D90" s="1" t="s">
        <v>41</v>
      </c>
      <c r="E90" s="1" t="s">
        <v>58</v>
      </c>
      <c r="F90" s="1">
        <v>9</v>
      </c>
      <c r="G90" s="1">
        <v>9</v>
      </c>
      <c r="H90" s="1">
        <v>0</v>
      </c>
      <c r="I90" s="1">
        <v>1300.499616694281</v>
      </c>
      <c r="J90" s="1">
        <v>0</v>
      </c>
      <c r="K90" s="1">
        <v>57699.405972744084</v>
      </c>
      <c r="L90" s="1">
        <v>2031</v>
      </c>
      <c r="M90" s="1" t="s">
        <v>150</v>
      </c>
      <c r="N90" s="1" t="s">
        <v>11</v>
      </c>
      <c r="O90" s="1">
        <f t="shared" si="1"/>
        <v>2031</v>
      </c>
    </row>
    <row r="91" spans="1:15" x14ac:dyDescent="0.25">
      <c r="A91" s="1" t="s">
        <v>2</v>
      </c>
      <c r="B91" s="1" t="s">
        <v>3</v>
      </c>
      <c r="C91" s="1" t="s">
        <v>8</v>
      </c>
      <c r="D91" s="1" t="s">
        <v>41</v>
      </c>
      <c r="E91" s="1" t="s">
        <v>60</v>
      </c>
      <c r="F91" s="1">
        <v>10</v>
      </c>
      <c r="G91" s="1">
        <v>10</v>
      </c>
      <c r="H91" s="1">
        <v>0</v>
      </c>
      <c r="I91" s="1">
        <v>898.30501121115026</v>
      </c>
      <c r="J91" s="1">
        <v>0</v>
      </c>
      <c r="K91" s="1">
        <v>42458.419613514598</v>
      </c>
      <c r="L91" s="1">
        <v>2032</v>
      </c>
      <c r="M91" s="1" t="s">
        <v>151</v>
      </c>
      <c r="N91" s="1" t="s">
        <v>11</v>
      </c>
      <c r="O91" s="1">
        <f t="shared" si="1"/>
        <v>2032</v>
      </c>
    </row>
    <row r="92" spans="1:15" x14ac:dyDescent="0.25">
      <c r="A92" s="1" t="s">
        <v>2</v>
      </c>
      <c r="B92" s="1" t="s">
        <v>3</v>
      </c>
      <c r="C92" s="1" t="s">
        <v>8</v>
      </c>
      <c r="D92" s="1" t="s">
        <v>41</v>
      </c>
      <c r="E92" s="1" t="s">
        <v>62</v>
      </c>
      <c r="F92" s="1">
        <v>11</v>
      </c>
      <c r="G92" s="1">
        <v>11</v>
      </c>
      <c r="H92" s="1">
        <v>0</v>
      </c>
      <c r="I92" s="1">
        <v>987.17233254262987</v>
      </c>
      <c r="J92" s="1">
        <v>0</v>
      </c>
      <c r="K92" s="1">
        <v>47005.517768858837</v>
      </c>
      <c r="L92" s="1">
        <v>2033</v>
      </c>
      <c r="M92" s="1" t="s">
        <v>152</v>
      </c>
      <c r="N92" s="1" t="s">
        <v>11</v>
      </c>
      <c r="O92" s="1">
        <f t="shared" si="1"/>
        <v>2033</v>
      </c>
    </row>
    <row r="93" spans="1:15" x14ac:dyDescent="0.25">
      <c r="A93" s="1" t="s">
        <v>2</v>
      </c>
      <c r="B93" s="1" t="s">
        <v>3</v>
      </c>
      <c r="C93" s="1" t="s">
        <v>8</v>
      </c>
      <c r="D93" s="1" t="s">
        <v>41</v>
      </c>
      <c r="E93" s="1" t="s">
        <v>64</v>
      </c>
      <c r="F93" s="1">
        <v>12</v>
      </c>
      <c r="G93" s="1">
        <v>12</v>
      </c>
      <c r="H93" s="1">
        <v>0</v>
      </c>
      <c r="I93" s="1">
        <v>942.09320300884065</v>
      </c>
      <c r="J93" s="1">
        <v>0</v>
      </c>
      <c r="K93" s="1">
        <v>46761.789802161678</v>
      </c>
      <c r="L93" s="1">
        <v>2034</v>
      </c>
      <c r="M93" s="1" t="s">
        <v>153</v>
      </c>
      <c r="N93" s="1" t="s">
        <v>11</v>
      </c>
      <c r="O93" s="1">
        <f t="shared" si="1"/>
        <v>2034</v>
      </c>
    </row>
    <row r="94" spans="1:15" x14ac:dyDescent="0.25">
      <c r="A94" s="1" t="s">
        <v>2</v>
      </c>
      <c r="B94" s="1" t="s">
        <v>3</v>
      </c>
      <c r="C94" s="1" t="s">
        <v>8</v>
      </c>
      <c r="D94" s="1" t="s">
        <v>41</v>
      </c>
      <c r="E94" s="1" t="s">
        <v>66</v>
      </c>
      <c r="F94" s="1">
        <v>13</v>
      </c>
      <c r="G94" s="1">
        <v>13</v>
      </c>
      <c r="H94" s="1">
        <v>0</v>
      </c>
      <c r="I94" s="1">
        <v>1066.3838857518799</v>
      </c>
      <c r="J94" s="1">
        <v>0</v>
      </c>
      <c r="K94" s="1">
        <v>53892.313668121998</v>
      </c>
      <c r="L94" s="1">
        <v>2035</v>
      </c>
      <c r="M94" s="1" t="s">
        <v>154</v>
      </c>
      <c r="N94" s="1" t="s">
        <v>11</v>
      </c>
      <c r="O94" s="1">
        <f t="shared" si="1"/>
        <v>2035</v>
      </c>
    </row>
    <row r="95" spans="1:15" x14ac:dyDescent="0.25">
      <c r="A95" s="1" t="s">
        <v>2</v>
      </c>
      <c r="B95" s="1" t="s">
        <v>3</v>
      </c>
      <c r="C95" s="1" t="s">
        <v>8</v>
      </c>
      <c r="D95" s="1" t="s">
        <v>41</v>
      </c>
      <c r="E95" s="1" t="s">
        <v>68</v>
      </c>
      <c r="F95" s="1">
        <v>14</v>
      </c>
      <c r="G95" s="1">
        <v>14</v>
      </c>
      <c r="H95" s="1">
        <v>0</v>
      </c>
      <c r="I95" s="1">
        <v>1129.9776047141711</v>
      </c>
      <c r="J95" s="1">
        <v>0</v>
      </c>
      <c r="K95" s="1">
        <v>56856.669765671257</v>
      </c>
      <c r="L95" s="1">
        <v>2036</v>
      </c>
      <c r="M95" s="1" t="s">
        <v>155</v>
      </c>
      <c r="N95" s="1" t="s">
        <v>11</v>
      </c>
      <c r="O95" s="1">
        <f t="shared" si="1"/>
        <v>2036</v>
      </c>
    </row>
    <row r="96" spans="1:15" x14ac:dyDescent="0.25">
      <c r="A96" s="1" t="s">
        <v>2</v>
      </c>
      <c r="B96" s="1" t="s">
        <v>3</v>
      </c>
      <c r="C96" s="1" t="s">
        <v>8</v>
      </c>
      <c r="D96" s="1" t="s">
        <v>41</v>
      </c>
      <c r="E96" s="1" t="s">
        <v>70</v>
      </c>
      <c r="F96" s="1">
        <v>15</v>
      </c>
      <c r="G96" s="1">
        <v>15</v>
      </c>
      <c r="H96" s="1">
        <v>0</v>
      </c>
      <c r="I96" s="1">
        <v>1091.42750072218</v>
      </c>
      <c r="J96" s="1">
        <v>0</v>
      </c>
      <c r="K96" s="1">
        <v>57814.261897177028</v>
      </c>
      <c r="L96" s="1">
        <v>2037</v>
      </c>
      <c r="M96" s="1" t="s">
        <v>156</v>
      </c>
      <c r="N96" s="1" t="s">
        <v>11</v>
      </c>
      <c r="O96" s="1">
        <f t="shared" si="1"/>
        <v>2037</v>
      </c>
    </row>
    <row r="97" spans="1:15" x14ac:dyDescent="0.25">
      <c r="A97" s="1" t="s">
        <v>2</v>
      </c>
      <c r="B97" s="1" t="s">
        <v>3</v>
      </c>
      <c r="C97" s="1" t="s">
        <v>8</v>
      </c>
      <c r="D97" s="1" t="s">
        <v>41</v>
      </c>
      <c r="E97" s="1" t="s">
        <v>72</v>
      </c>
      <c r="F97" s="1">
        <v>16</v>
      </c>
      <c r="G97" s="1">
        <v>16</v>
      </c>
      <c r="H97" s="1">
        <v>0</v>
      </c>
      <c r="I97" s="1">
        <v>1125.3019507731201</v>
      </c>
      <c r="J97" s="1">
        <v>0</v>
      </c>
      <c r="K97" s="1">
        <v>61643.591362789433</v>
      </c>
      <c r="L97" s="1">
        <v>2038</v>
      </c>
      <c r="M97" s="1" t="s">
        <v>157</v>
      </c>
      <c r="N97" s="1" t="s">
        <v>11</v>
      </c>
      <c r="O97" s="1">
        <f t="shared" si="1"/>
        <v>2038</v>
      </c>
    </row>
    <row r="98" spans="1:15" x14ac:dyDescent="0.25">
      <c r="A98" s="1" t="s">
        <v>2</v>
      </c>
      <c r="B98" s="1" t="s">
        <v>3</v>
      </c>
      <c r="C98" s="1" t="s">
        <v>8</v>
      </c>
      <c r="D98" s="1" t="s">
        <v>41</v>
      </c>
      <c r="E98" s="1" t="s">
        <v>74</v>
      </c>
      <c r="F98" s="1">
        <v>17</v>
      </c>
      <c r="G98" s="1">
        <v>17</v>
      </c>
      <c r="H98" s="1">
        <v>0</v>
      </c>
      <c r="I98" s="1">
        <v>1190.912503266261</v>
      </c>
      <c r="J98" s="1">
        <v>0</v>
      </c>
      <c r="K98" s="1">
        <v>68357.402039261549</v>
      </c>
      <c r="L98" s="1">
        <v>2039</v>
      </c>
      <c r="M98" s="1" t="s">
        <v>158</v>
      </c>
      <c r="N98" s="1" t="s">
        <v>11</v>
      </c>
      <c r="O98" s="1">
        <f t="shared" si="1"/>
        <v>2039</v>
      </c>
    </row>
    <row r="99" spans="1:15" x14ac:dyDescent="0.25">
      <c r="A99" s="1" t="s">
        <v>2</v>
      </c>
      <c r="B99" s="1" t="s">
        <v>3</v>
      </c>
      <c r="C99" s="1" t="s">
        <v>8</v>
      </c>
      <c r="D99" s="1" t="s">
        <v>41</v>
      </c>
      <c r="E99" s="1" t="s">
        <v>76</v>
      </c>
      <c r="F99" s="1">
        <v>18</v>
      </c>
      <c r="G99" s="1">
        <v>18</v>
      </c>
      <c r="H99" s="1">
        <v>0</v>
      </c>
      <c r="I99" s="1">
        <v>1264.91885731861</v>
      </c>
      <c r="J99" s="1">
        <v>0</v>
      </c>
      <c r="K99" s="1">
        <v>78030.506006194133</v>
      </c>
      <c r="L99" s="1">
        <v>2040</v>
      </c>
      <c r="M99" s="1" t="s">
        <v>159</v>
      </c>
      <c r="N99" s="1" t="s">
        <v>11</v>
      </c>
      <c r="O99" s="1">
        <f t="shared" si="1"/>
        <v>2040</v>
      </c>
    </row>
    <row r="100" spans="1:15" x14ac:dyDescent="0.25">
      <c r="A100" s="1" t="s">
        <v>2</v>
      </c>
      <c r="B100" s="1" t="s">
        <v>3</v>
      </c>
      <c r="C100" s="1" t="s">
        <v>8</v>
      </c>
      <c r="D100" s="1" t="s">
        <v>41</v>
      </c>
      <c r="E100" s="1" t="s">
        <v>78</v>
      </c>
      <c r="F100" s="1">
        <v>19</v>
      </c>
      <c r="G100" s="1">
        <v>19</v>
      </c>
      <c r="H100" s="1">
        <v>0</v>
      </c>
      <c r="I100" s="1">
        <v>1316.2060981202289</v>
      </c>
      <c r="J100" s="1">
        <v>0</v>
      </c>
      <c r="K100" s="1">
        <v>86036.862282176648</v>
      </c>
      <c r="L100" s="1">
        <v>2041</v>
      </c>
      <c r="M100" s="1" t="s">
        <v>160</v>
      </c>
      <c r="N100" s="1" t="s">
        <v>11</v>
      </c>
      <c r="O100" s="1">
        <f t="shared" si="1"/>
        <v>2041</v>
      </c>
    </row>
    <row r="101" spans="1:15" x14ac:dyDescent="0.25">
      <c r="A101" s="1" t="s">
        <v>2</v>
      </c>
      <c r="B101" s="1" t="s">
        <v>3</v>
      </c>
      <c r="C101" s="1" t="s">
        <v>8</v>
      </c>
      <c r="D101" s="1" t="s">
        <v>41</v>
      </c>
      <c r="E101" s="1" t="s">
        <v>80</v>
      </c>
      <c r="F101" s="1">
        <v>20</v>
      </c>
      <c r="G101" s="1">
        <v>20</v>
      </c>
      <c r="H101" s="1">
        <v>0</v>
      </c>
      <c r="I101" s="1">
        <v>1329.2933121415381</v>
      </c>
      <c r="J101" s="1">
        <v>0</v>
      </c>
      <c r="K101" s="1">
        <v>91191.196961241716</v>
      </c>
      <c r="L101" s="1">
        <v>2042</v>
      </c>
      <c r="M101" s="1" t="s">
        <v>161</v>
      </c>
      <c r="N101" s="1" t="s">
        <v>11</v>
      </c>
      <c r="O101" s="1">
        <f t="shared" si="1"/>
        <v>2042</v>
      </c>
    </row>
    <row r="102" spans="1:15" x14ac:dyDescent="0.25">
      <c r="A102" s="1" t="s">
        <v>2</v>
      </c>
      <c r="B102" s="1" t="s">
        <v>3</v>
      </c>
      <c r="C102" s="1" t="s">
        <v>9</v>
      </c>
      <c r="D102" s="1" t="s">
        <v>41</v>
      </c>
      <c r="E102" s="1" t="s">
        <v>42</v>
      </c>
      <c r="F102" s="1">
        <v>1</v>
      </c>
      <c r="G102" s="1">
        <v>1</v>
      </c>
      <c r="H102" s="1">
        <v>966.54456904736253</v>
      </c>
      <c r="I102" s="1">
        <v>311.08496434295961</v>
      </c>
      <c r="J102" s="1">
        <v>94160.443942150319</v>
      </c>
      <c r="K102" s="1">
        <v>12947.795882481991</v>
      </c>
      <c r="L102" s="1">
        <v>2023</v>
      </c>
      <c r="M102" s="1" t="s">
        <v>162</v>
      </c>
      <c r="N102" s="1" t="s">
        <v>11</v>
      </c>
      <c r="O102" s="1">
        <f t="shared" si="1"/>
        <v>2023</v>
      </c>
    </row>
    <row r="103" spans="1:15" x14ac:dyDescent="0.25">
      <c r="A103" s="1" t="s">
        <v>2</v>
      </c>
      <c r="B103" s="1" t="s">
        <v>3</v>
      </c>
      <c r="C103" s="1" t="s">
        <v>9</v>
      </c>
      <c r="D103" s="1" t="s">
        <v>41</v>
      </c>
      <c r="E103" s="1" t="s">
        <v>44</v>
      </c>
      <c r="F103" s="1">
        <v>2</v>
      </c>
      <c r="G103" s="1">
        <v>2</v>
      </c>
      <c r="H103" s="1">
        <v>928.37524774451242</v>
      </c>
      <c r="I103" s="1">
        <v>335.84123391797971</v>
      </c>
      <c r="J103" s="1">
        <v>83203.708463849762</v>
      </c>
      <c r="K103" s="1">
        <v>42022.170684254597</v>
      </c>
      <c r="L103" s="1">
        <v>2024</v>
      </c>
      <c r="M103" s="1" t="s">
        <v>163</v>
      </c>
      <c r="N103" s="1" t="s">
        <v>11</v>
      </c>
      <c r="O103" s="1">
        <f t="shared" si="1"/>
        <v>2024</v>
      </c>
    </row>
    <row r="104" spans="1:15" x14ac:dyDescent="0.25">
      <c r="A104" s="1" t="s">
        <v>2</v>
      </c>
      <c r="B104" s="1" t="s">
        <v>3</v>
      </c>
      <c r="C104" s="1" t="s">
        <v>9</v>
      </c>
      <c r="D104" s="1" t="s">
        <v>41</v>
      </c>
      <c r="E104" s="1" t="s">
        <v>46</v>
      </c>
      <c r="F104" s="1">
        <v>3</v>
      </c>
      <c r="G104" s="1">
        <v>3</v>
      </c>
      <c r="H104" s="1">
        <v>750.93487843061064</v>
      </c>
      <c r="I104" s="1">
        <v>202.49523494407009</v>
      </c>
      <c r="J104" s="1">
        <v>40310.079659066992</v>
      </c>
      <c r="K104" s="1">
        <v>6755.4999477026413</v>
      </c>
      <c r="L104" s="1">
        <v>2025</v>
      </c>
      <c r="M104" s="1" t="s">
        <v>164</v>
      </c>
      <c r="N104" s="1" t="s">
        <v>11</v>
      </c>
      <c r="O104" s="1">
        <f t="shared" si="1"/>
        <v>2025</v>
      </c>
    </row>
    <row r="105" spans="1:15" x14ac:dyDescent="0.25">
      <c r="A105" s="1" t="s">
        <v>2</v>
      </c>
      <c r="B105" s="1" t="s">
        <v>3</v>
      </c>
      <c r="C105" s="1" t="s">
        <v>9</v>
      </c>
      <c r="D105" s="1" t="s">
        <v>41</v>
      </c>
      <c r="E105" s="1" t="s">
        <v>48</v>
      </c>
      <c r="F105" s="1">
        <v>4</v>
      </c>
      <c r="G105" s="1">
        <v>4</v>
      </c>
      <c r="H105" s="1">
        <v>671.16332965919969</v>
      </c>
      <c r="I105" s="1">
        <v>137.75553653492</v>
      </c>
      <c r="J105" s="1">
        <v>35916.93140755783</v>
      </c>
      <c r="K105" s="1">
        <v>4019.3137423735789</v>
      </c>
      <c r="L105" s="1">
        <v>2026</v>
      </c>
      <c r="M105" s="1" t="s">
        <v>165</v>
      </c>
      <c r="N105" s="1" t="s">
        <v>11</v>
      </c>
      <c r="O105" s="1">
        <f t="shared" si="1"/>
        <v>2026</v>
      </c>
    </row>
    <row r="106" spans="1:15" x14ac:dyDescent="0.25">
      <c r="A106" s="1" t="s">
        <v>2</v>
      </c>
      <c r="B106" s="1" t="s">
        <v>3</v>
      </c>
      <c r="C106" s="1" t="s">
        <v>9</v>
      </c>
      <c r="D106" s="1" t="s">
        <v>41</v>
      </c>
      <c r="E106" s="1" t="s">
        <v>50</v>
      </c>
      <c r="F106" s="1">
        <v>5</v>
      </c>
      <c r="G106" s="1">
        <v>5</v>
      </c>
      <c r="H106" s="1">
        <v>809.48539023160026</v>
      </c>
      <c r="I106" s="1">
        <v>210.72730341577</v>
      </c>
      <c r="J106" s="1">
        <v>48032.27728193815</v>
      </c>
      <c r="K106" s="1">
        <v>6640.7604728696806</v>
      </c>
      <c r="L106" s="1">
        <v>2027</v>
      </c>
      <c r="M106" s="1" t="s">
        <v>166</v>
      </c>
      <c r="N106" s="1" t="s">
        <v>11</v>
      </c>
      <c r="O106" s="1">
        <f t="shared" si="1"/>
        <v>2027</v>
      </c>
    </row>
    <row r="107" spans="1:15" x14ac:dyDescent="0.25">
      <c r="A107" s="1" t="s">
        <v>2</v>
      </c>
      <c r="B107" s="1" t="s">
        <v>3</v>
      </c>
      <c r="C107" s="1" t="s">
        <v>9</v>
      </c>
      <c r="D107" s="1" t="s">
        <v>41</v>
      </c>
      <c r="E107" s="1" t="s">
        <v>52</v>
      </c>
      <c r="F107" s="1">
        <v>6</v>
      </c>
      <c r="G107" s="1">
        <v>6</v>
      </c>
      <c r="H107" s="1">
        <v>568.7703187637004</v>
      </c>
      <c r="I107" s="1">
        <v>354.08914761970988</v>
      </c>
      <c r="J107" s="1">
        <v>34303.584658065061</v>
      </c>
      <c r="K107" s="1">
        <v>12363.7932757322</v>
      </c>
      <c r="L107" s="1">
        <v>2028</v>
      </c>
      <c r="M107" s="1" t="s">
        <v>167</v>
      </c>
      <c r="N107" s="1" t="s">
        <v>11</v>
      </c>
      <c r="O107" s="1">
        <f t="shared" si="1"/>
        <v>2028</v>
      </c>
    </row>
    <row r="108" spans="1:15" x14ac:dyDescent="0.25">
      <c r="A108" s="1" t="s">
        <v>2</v>
      </c>
      <c r="B108" s="1" t="s">
        <v>3</v>
      </c>
      <c r="C108" s="1" t="s">
        <v>9</v>
      </c>
      <c r="D108" s="1" t="s">
        <v>41</v>
      </c>
      <c r="E108" s="1" t="s">
        <v>54</v>
      </c>
      <c r="F108" s="1">
        <v>7</v>
      </c>
      <c r="G108" s="1">
        <v>7</v>
      </c>
      <c r="H108" s="1">
        <v>513.47267366726953</v>
      </c>
      <c r="I108" s="1">
        <v>508.03229492713001</v>
      </c>
      <c r="J108" s="1">
        <v>35401.2370935336</v>
      </c>
      <c r="K108" s="1">
        <v>18947.523470665172</v>
      </c>
      <c r="L108" s="1">
        <v>2029</v>
      </c>
      <c r="M108" s="1" t="s">
        <v>168</v>
      </c>
      <c r="N108" s="1" t="s">
        <v>11</v>
      </c>
      <c r="O108" s="1">
        <f t="shared" si="1"/>
        <v>2029</v>
      </c>
    </row>
    <row r="109" spans="1:15" x14ac:dyDescent="0.25">
      <c r="A109" s="1" t="s">
        <v>2</v>
      </c>
      <c r="B109" s="1" t="s">
        <v>3</v>
      </c>
      <c r="C109" s="1" t="s">
        <v>9</v>
      </c>
      <c r="D109" s="1" t="s">
        <v>41</v>
      </c>
      <c r="E109" s="1" t="s">
        <v>56</v>
      </c>
      <c r="F109" s="1">
        <v>8</v>
      </c>
      <c r="G109" s="1">
        <v>8</v>
      </c>
      <c r="H109" s="1">
        <v>259.82459231606992</v>
      </c>
      <c r="I109" s="1">
        <v>483.02065444528029</v>
      </c>
      <c r="J109" s="1">
        <v>16779.44596961233</v>
      </c>
      <c r="K109" s="1">
        <v>19697.47141076564</v>
      </c>
      <c r="L109" s="1">
        <v>2030</v>
      </c>
      <c r="M109" s="1" t="s">
        <v>169</v>
      </c>
      <c r="N109" s="1" t="s">
        <v>11</v>
      </c>
      <c r="O109" s="1">
        <f t="shared" si="1"/>
        <v>2030</v>
      </c>
    </row>
    <row r="110" spans="1:15" x14ac:dyDescent="0.25">
      <c r="A110" s="1" t="s">
        <v>2</v>
      </c>
      <c r="B110" s="1" t="s">
        <v>3</v>
      </c>
      <c r="C110" s="1" t="s">
        <v>9</v>
      </c>
      <c r="D110" s="1" t="s">
        <v>41</v>
      </c>
      <c r="E110" s="1" t="s">
        <v>58</v>
      </c>
      <c r="F110" s="1">
        <v>9</v>
      </c>
      <c r="G110" s="1">
        <v>9</v>
      </c>
      <c r="H110" s="1">
        <v>148.43592226572989</v>
      </c>
      <c r="I110" s="1">
        <v>660.79135039617938</v>
      </c>
      <c r="J110" s="1">
        <v>10184.179514454951</v>
      </c>
      <c r="K110" s="1">
        <v>30408.412833016861</v>
      </c>
      <c r="L110" s="1">
        <v>2031</v>
      </c>
      <c r="M110" s="1" t="s">
        <v>170</v>
      </c>
      <c r="N110" s="1" t="s">
        <v>11</v>
      </c>
      <c r="O110" s="1">
        <f t="shared" si="1"/>
        <v>2031</v>
      </c>
    </row>
    <row r="111" spans="1:15" x14ac:dyDescent="0.25">
      <c r="A111" s="1" t="s">
        <v>2</v>
      </c>
      <c r="B111" s="1" t="s">
        <v>3</v>
      </c>
      <c r="C111" s="1" t="s">
        <v>9</v>
      </c>
      <c r="D111" s="1" t="s">
        <v>41</v>
      </c>
      <c r="E111" s="1" t="s">
        <v>60</v>
      </c>
      <c r="F111" s="1">
        <v>10</v>
      </c>
      <c r="G111" s="1">
        <v>10</v>
      </c>
      <c r="H111" s="1">
        <v>405.16617747921009</v>
      </c>
      <c r="I111" s="1">
        <v>304.29717842516999</v>
      </c>
      <c r="J111" s="1">
        <v>25171.118453907009</v>
      </c>
      <c r="K111" s="1">
        <v>12943.221364528979</v>
      </c>
      <c r="L111" s="1">
        <v>2032</v>
      </c>
      <c r="M111" s="1" t="s">
        <v>171</v>
      </c>
      <c r="N111" s="1" t="s">
        <v>11</v>
      </c>
      <c r="O111" s="1">
        <f t="shared" si="1"/>
        <v>2032</v>
      </c>
    </row>
    <row r="112" spans="1:15" x14ac:dyDescent="0.25">
      <c r="A112" s="1" t="s">
        <v>2</v>
      </c>
      <c r="B112" s="1" t="s">
        <v>3</v>
      </c>
      <c r="C112" s="1" t="s">
        <v>9</v>
      </c>
      <c r="D112" s="1" t="s">
        <v>41</v>
      </c>
      <c r="E112" s="1" t="s">
        <v>62</v>
      </c>
      <c r="F112" s="1">
        <v>11</v>
      </c>
      <c r="G112" s="1">
        <v>11</v>
      </c>
      <c r="H112" s="1">
        <v>429.46019822783012</v>
      </c>
      <c r="I112" s="1">
        <v>340.23397533546012</v>
      </c>
      <c r="J112" s="1">
        <v>22991.84235552571</v>
      </c>
      <c r="K112" s="1">
        <v>15087.04555370313</v>
      </c>
      <c r="L112" s="1">
        <v>2033</v>
      </c>
      <c r="M112" s="1" t="s">
        <v>172</v>
      </c>
      <c r="N112" s="1" t="s">
        <v>11</v>
      </c>
      <c r="O112" s="1">
        <f t="shared" si="1"/>
        <v>2033</v>
      </c>
    </row>
    <row r="113" spans="1:15" x14ac:dyDescent="0.25">
      <c r="A113" s="1" t="s">
        <v>2</v>
      </c>
      <c r="B113" s="1" t="s">
        <v>3</v>
      </c>
      <c r="C113" s="1" t="s">
        <v>9</v>
      </c>
      <c r="D113" s="1" t="s">
        <v>41</v>
      </c>
      <c r="E113" s="1" t="s">
        <v>64</v>
      </c>
      <c r="F113" s="1">
        <v>12</v>
      </c>
      <c r="G113" s="1">
        <v>12</v>
      </c>
      <c r="H113" s="1">
        <v>420.34103280670979</v>
      </c>
      <c r="I113" s="1">
        <v>358.73997433025988</v>
      </c>
      <c r="J113" s="1">
        <v>23590.502074060831</v>
      </c>
      <c r="K113" s="1">
        <v>16630.521275757161</v>
      </c>
      <c r="L113" s="1">
        <v>2034</v>
      </c>
      <c r="M113" s="1" t="s">
        <v>173</v>
      </c>
      <c r="N113" s="1" t="s">
        <v>11</v>
      </c>
      <c r="O113" s="1">
        <f t="shared" si="1"/>
        <v>2034</v>
      </c>
    </row>
    <row r="114" spans="1:15" x14ac:dyDescent="0.25">
      <c r="A114" s="1" t="s">
        <v>2</v>
      </c>
      <c r="B114" s="1" t="s">
        <v>3</v>
      </c>
      <c r="C114" s="1" t="s">
        <v>9</v>
      </c>
      <c r="D114" s="1" t="s">
        <v>41</v>
      </c>
      <c r="E114" s="1" t="s">
        <v>66</v>
      </c>
      <c r="F114" s="1">
        <v>13</v>
      </c>
      <c r="G114" s="1">
        <v>13</v>
      </c>
      <c r="H114" s="1">
        <v>402.9775129396898</v>
      </c>
      <c r="I114" s="1">
        <v>386.69014736333003</v>
      </c>
      <c r="J114" s="1">
        <v>22817.21018167321</v>
      </c>
      <c r="K114" s="1">
        <v>18946.34093348627</v>
      </c>
      <c r="L114" s="1">
        <v>2035</v>
      </c>
      <c r="M114" s="1" t="s">
        <v>174</v>
      </c>
      <c r="N114" s="1" t="s">
        <v>11</v>
      </c>
      <c r="O114" s="1">
        <f t="shared" si="1"/>
        <v>2035</v>
      </c>
    </row>
    <row r="115" spans="1:15" x14ac:dyDescent="0.25">
      <c r="A115" s="1" t="s">
        <v>2</v>
      </c>
      <c r="B115" s="1" t="s">
        <v>3</v>
      </c>
      <c r="C115" s="1" t="s">
        <v>9</v>
      </c>
      <c r="D115" s="1" t="s">
        <v>41</v>
      </c>
      <c r="E115" s="1" t="s">
        <v>68</v>
      </c>
      <c r="F115" s="1">
        <v>14</v>
      </c>
      <c r="G115" s="1">
        <v>14</v>
      </c>
      <c r="H115" s="1">
        <v>365.7096403592297</v>
      </c>
      <c r="I115" s="1">
        <v>462.52116937641023</v>
      </c>
      <c r="J115" s="1">
        <v>19112.378352458989</v>
      </c>
      <c r="K115" s="1">
        <v>22410.579043810001</v>
      </c>
      <c r="L115" s="1">
        <v>2036</v>
      </c>
      <c r="M115" s="1" t="s">
        <v>175</v>
      </c>
      <c r="N115" s="1" t="s">
        <v>11</v>
      </c>
      <c r="O115" s="1">
        <f t="shared" si="1"/>
        <v>2036</v>
      </c>
    </row>
    <row r="116" spans="1:15" x14ac:dyDescent="0.25">
      <c r="A116" s="1" t="s">
        <v>2</v>
      </c>
      <c r="B116" s="1" t="s">
        <v>3</v>
      </c>
      <c r="C116" s="1" t="s">
        <v>9</v>
      </c>
      <c r="D116" s="1" t="s">
        <v>41</v>
      </c>
      <c r="E116" s="1" t="s">
        <v>70</v>
      </c>
      <c r="F116" s="1">
        <v>15</v>
      </c>
      <c r="G116" s="1">
        <v>15</v>
      </c>
      <c r="H116" s="1">
        <v>413.36215545075981</v>
      </c>
      <c r="I116" s="1">
        <v>318.33483952389008</v>
      </c>
      <c r="J116" s="1">
        <v>23191.797336179541</v>
      </c>
      <c r="K116" s="1">
        <v>16727.22692258286</v>
      </c>
      <c r="L116" s="1">
        <v>2037</v>
      </c>
      <c r="M116" s="1" t="s">
        <v>176</v>
      </c>
      <c r="N116" s="1" t="s">
        <v>11</v>
      </c>
      <c r="O116" s="1">
        <f t="shared" si="1"/>
        <v>2037</v>
      </c>
    </row>
    <row r="117" spans="1:15" x14ac:dyDescent="0.25">
      <c r="A117" s="1" t="s">
        <v>2</v>
      </c>
      <c r="B117" s="1" t="s">
        <v>3</v>
      </c>
      <c r="C117" s="1" t="s">
        <v>9</v>
      </c>
      <c r="D117" s="1" t="s">
        <v>41</v>
      </c>
      <c r="E117" s="1" t="s">
        <v>72</v>
      </c>
      <c r="F117" s="1">
        <v>16</v>
      </c>
      <c r="G117" s="1">
        <v>16</v>
      </c>
      <c r="H117" s="1">
        <v>400.59186986365</v>
      </c>
      <c r="I117" s="1">
        <v>361.69302280036032</v>
      </c>
      <c r="J117" s="1">
        <v>23462.82970566638</v>
      </c>
      <c r="K117" s="1">
        <v>20452.362579511861</v>
      </c>
      <c r="L117" s="1">
        <v>2038</v>
      </c>
      <c r="M117" s="1" t="s">
        <v>177</v>
      </c>
      <c r="N117" s="1" t="s">
        <v>11</v>
      </c>
      <c r="O117" s="1">
        <f t="shared" si="1"/>
        <v>2038</v>
      </c>
    </row>
    <row r="118" spans="1:15" x14ac:dyDescent="0.25">
      <c r="A118" s="1" t="s">
        <v>2</v>
      </c>
      <c r="B118" s="1" t="s">
        <v>3</v>
      </c>
      <c r="C118" s="1" t="s">
        <v>9</v>
      </c>
      <c r="D118" s="1" t="s">
        <v>41</v>
      </c>
      <c r="E118" s="1" t="s">
        <v>74</v>
      </c>
      <c r="F118" s="1">
        <v>17</v>
      </c>
      <c r="G118" s="1">
        <v>17</v>
      </c>
      <c r="H118" s="1">
        <v>391.97777646072001</v>
      </c>
      <c r="I118" s="1">
        <v>381.58013085863001</v>
      </c>
      <c r="J118" s="1">
        <v>24273.156016745001</v>
      </c>
      <c r="K118" s="1">
        <v>22380.08538466457</v>
      </c>
      <c r="L118" s="1">
        <v>2039</v>
      </c>
      <c r="M118" s="1" t="s">
        <v>178</v>
      </c>
      <c r="N118" s="1" t="s">
        <v>11</v>
      </c>
      <c r="O118" s="1">
        <f t="shared" si="1"/>
        <v>2039</v>
      </c>
    </row>
    <row r="119" spans="1:15" x14ac:dyDescent="0.25">
      <c r="A119" s="1" t="s">
        <v>2</v>
      </c>
      <c r="B119" s="1" t="s">
        <v>3</v>
      </c>
      <c r="C119" s="1" t="s">
        <v>9</v>
      </c>
      <c r="D119" s="1" t="s">
        <v>41</v>
      </c>
      <c r="E119" s="1" t="s">
        <v>76</v>
      </c>
      <c r="F119" s="1">
        <v>18</v>
      </c>
      <c r="G119" s="1">
        <v>18</v>
      </c>
      <c r="H119" s="1">
        <v>361.69176152752999</v>
      </c>
      <c r="I119" s="1">
        <v>504.87598874922008</v>
      </c>
      <c r="J119" s="1">
        <v>25444.220584743689</v>
      </c>
      <c r="K119" s="1">
        <v>32239.69971350272</v>
      </c>
      <c r="L119" s="1">
        <v>2040</v>
      </c>
      <c r="M119" s="1" t="s">
        <v>179</v>
      </c>
      <c r="N119" s="1" t="s">
        <v>11</v>
      </c>
      <c r="O119" s="1">
        <f t="shared" si="1"/>
        <v>2040</v>
      </c>
    </row>
    <row r="120" spans="1:15" x14ac:dyDescent="0.25">
      <c r="A120" s="1" t="s">
        <v>2</v>
      </c>
      <c r="B120" s="1" t="s">
        <v>3</v>
      </c>
      <c r="C120" s="1" t="s">
        <v>9</v>
      </c>
      <c r="D120" s="1" t="s">
        <v>41</v>
      </c>
      <c r="E120" s="1" t="s">
        <v>78</v>
      </c>
      <c r="F120" s="1">
        <v>19</v>
      </c>
      <c r="G120" s="1">
        <v>19</v>
      </c>
      <c r="H120" s="1">
        <v>340.40040693828968</v>
      </c>
      <c r="I120" s="1">
        <v>553.05812744207003</v>
      </c>
      <c r="J120" s="1">
        <v>25037.961376491228</v>
      </c>
      <c r="K120" s="1">
        <v>38075.328273166728</v>
      </c>
      <c r="L120" s="1">
        <v>2041</v>
      </c>
      <c r="M120" s="1" t="s">
        <v>180</v>
      </c>
      <c r="N120" s="1" t="s">
        <v>11</v>
      </c>
      <c r="O120" s="1">
        <f t="shared" si="1"/>
        <v>2041</v>
      </c>
    </row>
    <row r="121" spans="1:15" x14ac:dyDescent="0.25">
      <c r="A121" s="1" t="s">
        <v>2</v>
      </c>
      <c r="B121" s="1" t="s">
        <v>3</v>
      </c>
      <c r="C121" s="1" t="s">
        <v>9</v>
      </c>
      <c r="D121" s="1" t="s">
        <v>41</v>
      </c>
      <c r="E121" s="1" t="s">
        <v>80</v>
      </c>
      <c r="F121" s="1">
        <v>20</v>
      </c>
      <c r="G121" s="1">
        <v>20</v>
      </c>
      <c r="H121" s="1">
        <v>342.37888728187983</v>
      </c>
      <c r="I121" s="1">
        <v>556.76505035447008</v>
      </c>
      <c r="J121" s="1">
        <v>26362.864219924581</v>
      </c>
      <c r="K121" s="1">
        <v>40418.303477086039</v>
      </c>
      <c r="L121" s="1">
        <v>2042</v>
      </c>
      <c r="M121" s="1" t="s">
        <v>181</v>
      </c>
      <c r="N121" s="1" t="s">
        <v>11</v>
      </c>
      <c r="O121" s="1">
        <f t="shared" si="1"/>
        <v>2042</v>
      </c>
    </row>
    <row r="122" spans="1:15" x14ac:dyDescent="0.25">
      <c r="A122" s="1" t="s">
        <v>2</v>
      </c>
      <c r="B122" s="1" t="s">
        <v>3</v>
      </c>
      <c r="C122" s="1" t="s">
        <v>10</v>
      </c>
      <c r="D122" s="1" t="s">
        <v>41</v>
      </c>
      <c r="E122" s="1" t="s">
        <v>42</v>
      </c>
      <c r="F122" s="1">
        <v>1</v>
      </c>
      <c r="G122" s="1">
        <v>1</v>
      </c>
      <c r="H122" s="1">
        <v>1208.068999784374</v>
      </c>
      <c r="I122" s="1">
        <v>0</v>
      </c>
      <c r="J122" s="1">
        <v>91303.229016559853</v>
      </c>
      <c r="K122" s="1">
        <v>0</v>
      </c>
      <c r="L122" s="1">
        <v>2023</v>
      </c>
      <c r="M122" s="1" t="s">
        <v>182</v>
      </c>
      <c r="N122" s="1" t="s">
        <v>11</v>
      </c>
      <c r="O122" s="1">
        <f t="shared" si="1"/>
        <v>2023</v>
      </c>
    </row>
    <row r="123" spans="1:15" x14ac:dyDescent="0.25">
      <c r="A123" s="1" t="s">
        <v>2</v>
      </c>
      <c r="B123" s="1" t="s">
        <v>3</v>
      </c>
      <c r="C123" s="1" t="s">
        <v>10</v>
      </c>
      <c r="D123" s="1" t="s">
        <v>41</v>
      </c>
      <c r="E123" s="1" t="s">
        <v>44</v>
      </c>
      <c r="F123" s="1">
        <v>2</v>
      </c>
      <c r="G123" s="1">
        <v>2</v>
      </c>
      <c r="H123" s="1">
        <v>1461.528204087889</v>
      </c>
      <c r="I123" s="1">
        <v>0</v>
      </c>
      <c r="J123" s="1">
        <v>131242.4043414694</v>
      </c>
      <c r="K123" s="1">
        <v>0</v>
      </c>
      <c r="L123" s="1">
        <v>2024</v>
      </c>
      <c r="M123" s="1" t="s">
        <v>183</v>
      </c>
      <c r="N123" s="1" t="s">
        <v>11</v>
      </c>
      <c r="O123" s="1">
        <f t="shared" si="1"/>
        <v>2024</v>
      </c>
    </row>
    <row r="124" spans="1:15" x14ac:dyDescent="0.25">
      <c r="A124" s="1" t="s">
        <v>2</v>
      </c>
      <c r="B124" s="1" t="s">
        <v>3</v>
      </c>
      <c r="C124" s="1" t="s">
        <v>10</v>
      </c>
      <c r="D124" s="1" t="s">
        <v>41</v>
      </c>
      <c r="E124" s="1" t="s">
        <v>46</v>
      </c>
      <c r="F124" s="1">
        <v>3</v>
      </c>
      <c r="G124" s="1">
        <v>3</v>
      </c>
      <c r="H124" s="1">
        <v>1539.2538099079411</v>
      </c>
      <c r="I124" s="1">
        <v>0</v>
      </c>
      <c r="J124" s="1">
        <v>94419.45901130492</v>
      </c>
      <c r="K124" s="1">
        <v>0</v>
      </c>
      <c r="L124" s="1">
        <v>2025</v>
      </c>
      <c r="M124" s="1" t="s">
        <v>184</v>
      </c>
      <c r="N124" s="1" t="s">
        <v>11</v>
      </c>
      <c r="O124" s="1">
        <f t="shared" si="1"/>
        <v>2025</v>
      </c>
    </row>
    <row r="125" spans="1:15" x14ac:dyDescent="0.25">
      <c r="A125" s="1" t="s">
        <v>2</v>
      </c>
      <c r="B125" s="1" t="s">
        <v>3</v>
      </c>
      <c r="C125" s="1" t="s">
        <v>10</v>
      </c>
      <c r="D125" s="1" t="s">
        <v>41</v>
      </c>
      <c r="E125" s="1" t="s">
        <v>48</v>
      </c>
      <c r="F125" s="1">
        <v>4</v>
      </c>
      <c r="G125" s="1">
        <v>4</v>
      </c>
      <c r="H125" s="1">
        <v>949.43110125239866</v>
      </c>
      <c r="I125" s="1">
        <v>0</v>
      </c>
      <c r="J125" s="1">
        <v>59159.722974607481</v>
      </c>
      <c r="K125" s="1">
        <v>0</v>
      </c>
      <c r="L125" s="1">
        <v>2026</v>
      </c>
      <c r="M125" s="1" t="s">
        <v>185</v>
      </c>
      <c r="N125" s="1" t="s">
        <v>11</v>
      </c>
      <c r="O125" s="1">
        <f t="shared" si="1"/>
        <v>2026</v>
      </c>
    </row>
    <row r="126" spans="1:15" x14ac:dyDescent="0.25">
      <c r="A126" s="1" t="s">
        <v>2</v>
      </c>
      <c r="B126" s="1" t="s">
        <v>3</v>
      </c>
      <c r="C126" s="1" t="s">
        <v>10</v>
      </c>
      <c r="D126" s="1" t="s">
        <v>41</v>
      </c>
      <c r="E126" s="1" t="s">
        <v>50</v>
      </c>
      <c r="F126" s="1">
        <v>5</v>
      </c>
      <c r="G126" s="1">
        <v>5</v>
      </c>
      <c r="H126" s="1">
        <v>999.17221801691915</v>
      </c>
      <c r="I126" s="1">
        <v>0</v>
      </c>
      <c r="J126" s="1">
        <v>64439.434299251538</v>
      </c>
      <c r="K126" s="1">
        <v>0</v>
      </c>
      <c r="L126" s="1">
        <v>2027</v>
      </c>
      <c r="M126" s="1" t="s">
        <v>186</v>
      </c>
      <c r="N126" s="1" t="s">
        <v>11</v>
      </c>
      <c r="O126" s="1">
        <f t="shared" si="1"/>
        <v>2027</v>
      </c>
    </row>
    <row r="127" spans="1:15" x14ac:dyDescent="0.25">
      <c r="A127" s="1" t="s">
        <v>2</v>
      </c>
      <c r="B127" s="1" t="s">
        <v>3</v>
      </c>
      <c r="C127" s="1" t="s">
        <v>10</v>
      </c>
      <c r="D127" s="1" t="s">
        <v>41</v>
      </c>
      <c r="E127" s="1" t="s">
        <v>52</v>
      </c>
      <c r="F127" s="1">
        <v>6</v>
      </c>
      <c r="G127" s="1">
        <v>6</v>
      </c>
      <c r="H127" s="1">
        <v>535.72884212519966</v>
      </c>
      <c r="I127" s="1">
        <v>0</v>
      </c>
      <c r="J127" s="1">
        <v>37082.955284758791</v>
      </c>
      <c r="K127" s="1">
        <v>0</v>
      </c>
      <c r="L127" s="1">
        <v>2028</v>
      </c>
      <c r="M127" s="1" t="s">
        <v>187</v>
      </c>
      <c r="N127" s="1" t="s">
        <v>11</v>
      </c>
      <c r="O127" s="1">
        <f t="shared" si="1"/>
        <v>2028</v>
      </c>
    </row>
    <row r="128" spans="1:15" x14ac:dyDescent="0.25">
      <c r="A128" s="1" t="s">
        <v>2</v>
      </c>
      <c r="B128" s="1" t="s">
        <v>3</v>
      </c>
      <c r="C128" s="1" t="s">
        <v>10</v>
      </c>
      <c r="D128" s="1" t="s">
        <v>41</v>
      </c>
      <c r="E128" s="1" t="s">
        <v>54</v>
      </c>
      <c r="F128" s="1">
        <v>7</v>
      </c>
      <c r="G128" s="1">
        <v>7</v>
      </c>
      <c r="H128" s="1">
        <v>0</v>
      </c>
      <c r="I128" s="1">
        <v>0</v>
      </c>
      <c r="J128" s="1">
        <v>0</v>
      </c>
      <c r="K128" s="1">
        <v>0</v>
      </c>
      <c r="L128" s="1">
        <v>2029</v>
      </c>
      <c r="M128" s="1" t="s">
        <v>188</v>
      </c>
      <c r="N128" s="1" t="s">
        <v>11</v>
      </c>
      <c r="O128" s="1">
        <f t="shared" si="1"/>
        <v>2029</v>
      </c>
    </row>
    <row r="129" spans="1:15" x14ac:dyDescent="0.25">
      <c r="A129" s="1" t="s">
        <v>2</v>
      </c>
      <c r="B129" s="1" t="s">
        <v>3</v>
      </c>
      <c r="C129" s="1" t="s">
        <v>10</v>
      </c>
      <c r="D129" s="1" t="s">
        <v>41</v>
      </c>
      <c r="E129" s="1" t="s">
        <v>56</v>
      </c>
      <c r="F129" s="1">
        <v>8</v>
      </c>
      <c r="G129" s="1">
        <v>8</v>
      </c>
      <c r="H129" s="1">
        <v>0</v>
      </c>
      <c r="I129" s="1">
        <v>0</v>
      </c>
      <c r="J129" s="1">
        <v>0</v>
      </c>
      <c r="K129" s="1">
        <v>0</v>
      </c>
      <c r="L129" s="1">
        <v>2030</v>
      </c>
      <c r="M129" s="1" t="s">
        <v>189</v>
      </c>
      <c r="N129" s="1" t="s">
        <v>11</v>
      </c>
      <c r="O129" s="1">
        <f t="shared" si="1"/>
        <v>2030</v>
      </c>
    </row>
    <row r="130" spans="1:15" x14ac:dyDescent="0.25">
      <c r="A130" s="1" t="s">
        <v>2</v>
      </c>
      <c r="B130" s="1" t="s">
        <v>3</v>
      </c>
      <c r="C130" s="1" t="s">
        <v>10</v>
      </c>
      <c r="D130" s="1" t="s">
        <v>41</v>
      </c>
      <c r="E130" s="1" t="s">
        <v>58</v>
      </c>
      <c r="F130" s="1">
        <v>9</v>
      </c>
      <c r="G130" s="1">
        <v>9</v>
      </c>
      <c r="H130" s="1">
        <v>0</v>
      </c>
      <c r="I130" s="1">
        <v>0</v>
      </c>
      <c r="J130" s="1">
        <v>0</v>
      </c>
      <c r="K130" s="1">
        <v>0</v>
      </c>
      <c r="L130" s="1">
        <v>2031</v>
      </c>
      <c r="M130" s="1" t="s">
        <v>190</v>
      </c>
      <c r="N130" s="1" t="s">
        <v>11</v>
      </c>
      <c r="O130" s="1">
        <f t="shared" si="1"/>
        <v>2031</v>
      </c>
    </row>
    <row r="131" spans="1:15" x14ac:dyDescent="0.25">
      <c r="A131" s="1" t="s">
        <v>2</v>
      </c>
      <c r="B131" s="1" t="s">
        <v>3</v>
      </c>
      <c r="C131" s="1" t="s">
        <v>10</v>
      </c>
      <c r="D131" s="1" t="s">
        <v>41</v>
      </c>
      <c r="E131" s="1" t="s">
        <v>60</v>
      </c>
      <c r="F131" s="1">
        <v>10</v>
      </c>
      <c r="G131" s="1">
        <v>10</v>
      </c>
      <c r="H131" s="1">
        <v>0</v>
      </c>
      <c r="I131" s="1">
        <v>0</v>
      </c>
      <c r="J131" s="1">
        <v>0</v>
      </c>
      <c r="K131" s="1">
        <v>0</v>
      </c>
      <c r="L131" s="1">
        <v>2032</v>
      </c>
      <c r="M131" s="1" t="s">
        <v>191</v>
      </c>
      <c r="N131" s="1" t="s">
        <v>11</v>
      </c>
      <c r="O131" s="1">
        <f t="shared" ref="O131:O194" si="2">YEAR(E131)</f>
        <v>2032</v>
      </c>
    </row>
    <row r="132" spans="1:15" x14ac:dyDescent="0.25">
      <c r="A132" s="1" t="s">
        <v>2</v>
      </c>
      <c r="B132" s="1" t="s">
        <v>3</v>
      </c>
      <c r="C132" s="1" t="s">
        <v>10</v>
      </c>
      <c r="D132" s="1" t="s">
        <v>41</v>
      </c>
      <c r="E132" s="1" t="s">
        <v>62</v>
      </c>
      <c r="F132" s="1">
        <v>11</v>
      </c>
      <c r="G132" s="1">
        <v>11</v>
      </c>
      <c r="H132" s="1">
        <v>0</v>
      </c>
      <c r="I132" s="1">
        <v>0</v>
      </c>
      <c r="J132" s="1">
        <v>0</v>
      </c>
      <c r="K132" s="1">
        <v>0</v>
      </c>
      <c r="L132" s="1">
        <v>2033</v>
      </c>
      <c r="M132" s="1" t="s">
        <v>192</v>
      </c>
      <c r="N132" s="1" t="s">
        <v>11</v>
      </c>
      <c r="O132" s="1">
        <f t="shared" si="2"/>
        <v>2033</v>
      </c>
    </row>
    <row r="133" spans="1:15" x14ac:dyDescent="0.25">
      <c r="A133" s="1" t="s">
        <v>2</v>
      </c>
      <c r="B133" s="1" t="s">
        <v>3</v>
      </c>
      <c r="C133" s="1" t="s">
        <v>10</v>
      </c>
      <c r="D133" s="1" t="s">
        <v>41</v>
      </c>
      <c r="E133" s="1" t="s">
        <v>64</v>
      </c>
      <c r="F133" s="1">
        <v>12</v>
      </c>
      <c r="G133" s="1">
        <v>12</v>
      </c>
      <c r="H133" s="1">
        <v>0</v>
      </c>
      <c r="I133" s="1">
        <v>0</v>
      </c>
      <c r="J133" s="1">
        <v>0</v>
      </c>
      <c r="K133" s="1">
        <v>0</v>
      </c>
      <c r="L133" s="1">
        <v>2034</v>
      </c>
      <c r="M133" s="1" t="s">
        <v>193</v>
      </c>
      <c r="N133" s="1" t="s">
        <v>11</v>
      </c>
      <c r="O133" s="1">
        <f t="shared" si="2"/>
        <v>2034</v>
      </c>
    </row>
    <row r="134" spans="1:15" x14ac:dyDescent="0.25">
      <c r="A134" s="1" t="s">
        <v>2</v>
      </c>
      <c r="B134" s="1" t="s">
        <v>3</v>
      </c>
      <c r="C134" s="1" t="s">
        <v>10</v>
      </c>
      <c r="D134" s="1" t="s">
        <v>41</v>
      </c>
      <c r="E134" s="1" t="s">
        <v>66</v>
      </c>
      <c r="F134" s="1">
        <v>13</v>
      </c>
      <c r="G134" s="1">
        <v>13</v>
      </c>
      <c r="H134" s="1">
        <v>0</v>
      </c>
      <c r="I134" s="1">
        <v>0</v>
      </c>
      <c r="J134" s="1">
        <v>0</v>
      </c>
      <c r="K134" s="1">
        <v>0</v>
      </c>
      <c r="L134" s="1">
        <v>2035</v>
      </c>
      <c r="M134" s="1" t="s">
        <v>194</v>
      </c>
      <c r="N134" s="1" t="s">
        <v>11</v>
      </c>
      <c r="O134" s="1">
        <f t="shared" si="2"/>
        <v>2035</v>
      </c>
    </row>
    <row r="135" spans="1:15" x14ac:dyDescent="0.25">
      <c r="A135" s="1" t="s">
        <v>2</v>
      </c>
      <c r="B135" s="1" t="s">
        <v>3</v>
      </c>
      <c r="C135" s="1" t="s">
        <v>10</v>
      </c>
      <c r="D135" s="1" t="s">
        <v>41</v>
      </c>
      <c r="E135" s="1" t="s">
        <v>68</v>
      </c>
      <c r="F135" s="1">
        <v>14</v>
      </c>
      <c r="G135" s="1">
        <v>14</v>
      </c>
      <c r="H135" s="1">
        <v>0</v>
      </c>
      <c r="I135" s="1">
        <v>0</v>
      </c>
      <c r="J135" s="1">
        <v>0</v>
      </c>
      <c r="K135" s="1">
        <v>0</v>
      </c>
      <c r="L135" s="1">
        <v>2036</v>
      </c>
      <c r="M135" s="1" t="s">
        <v>195</v>
      </c>
      <c r="N135" s="1" t="s">
        <v>11</v>
      </c>
      <c r="O135" s="1">
        <f t="shared" si="2"/>
        <v>2036</v>
      </c>
    </row>
    <row r="136" spans="1:15" x14ac:dyDescent="0.25">
      <c r="A136" s="1" t="s">
        <v>2</v>
      </c>
      <c r="B136" s="1" t="s">
        <v>3</v>
      </c>
      <c r="C136" s="1" t="s">
        <v>10</v>
      </c>
      <c r="D136" s="1" t="s">
        <v>41</v>
      </c>
      <c r="E136" s="1" t="s">
        <v>70</v>
      </c>
      <c r="F136" s="1">
        <v>15</v>
      </c>
      <c r="G136" s="1">
        <v>15</v>
      </c>
      <c r="H136" s="1">
        <v>0</v>
      </c>
      <c r="I136" s="1">
        <v>0</v>
      </c>
      <c r="J136" s="1">
        <v>0</v>
      </c>
      <c r="K136" s="1">
        <v>0</v>
      </c>
      <c r="L136" s="1">
        <v>2037</v>
      </c>
      <c r="M136" s="1" t="s">
        <v>196</v>
      </c>
      <c r="N136" s="1" t="s">
        <v>11</v>
      </c>
      <c r="O136" s="1">
        <f t="shared" si="2"/>
        <v>2037</v>
      </c>
    </row>
    <row r="137" spans="1:15" x14ac:dyDescent="0.25">
      <c r="A137" s="1" t="s">
        <v>2</v>
      </c>
      <c r="B137" s="1" t="s">
        <v>3</v>
      </c>
      <c r="C137" s="1" t="s">
        <v>10</v>
      </c>
      <c r="D137" s="1" t="s">
        <v>41</v>
      </c>
      <c r="E137" s="1" t="s">
        <v>72</v>
      </c>
      <c r="F137" s="1">
        <v>16</v>
      </c>
      <c r="G137" s="1">
        <v>16</v>
      </c>
      <c r="H137" s="1">
        <v>0</v>
      </c>
      <c r="I137" s="1">
        <v>0</v>
      </c>
      <c r="J137" s="1">
        <v>0</v>
      </c>
      <c r="K137" s="1">
        <v>0</v>
      </c>
      <c r="L137" s="1">
        <v>2038</v>
      </c>
      <c r="M137" s="1" t="s">
        <v>197</v>
      </c>
      <c r="N137" s="1" t="s">
        <v>11</v>
      </c>
      <c r="O137" s="1">
        <f t="shared" si="2"/>
        <v>2038</v>
      </c>
    </row>
    <row r="138" spans="1:15" x14ac:dyDescent="0.25">
      <c r="A138" s="1" t="s">
        <v>2</v>
      </c>
      <c r="B138" s="1" t="s">
        <v>3</v>
      </c>
      <c r="C138" s="1" t="s">
        <v>10</v>
      </c>
      <c r="D138" s="1" t="s">
        <v>41</v>
      </c>
      <c r="E138" s="1" t="s">
        <v>74</v>
      </c>
      <c r="F138" s="1">
        <v>17</v>
      </c>
      <c r="G138" s="1">
        <v>17</v>
      </c>
      <c r="H138" s="1">
        <v>0</v>
      </c>
      <c r="I138" s="1">
        <v>0</v>
      </c>
      <c r="J138" s="1">
        <v>0</v>
      </c>
      <c r="K138" s="1">
        <v>0</v>
      </c>
      <c r="L138" s="1">
        <v>2039</v>
      </c>
      <c r="M138" s="1" t="s">
        <v>198</v>
      </c>
      <c r="N138" s="1" t="s">
        <v>11</v>
      </c>
      <c r="O138" s="1">
        <f t="shared" si="2"/>
        <v>2039</v>
      </c>
    </row>
    <row r="139" spans="1:15" x14ac:dyDescent="0.25">
      <c r="A139" s="1" t="s">
        <v>2</v>
      </c>
      <c r="B139" s="1" t="s">
        <v>3</v>
      </c>
      <c r="C139" s="1" t="s">
        <v>10</v>
      </c>
      <c r="D139" s="1" t="s">
        <v>41</v>
      </c>
      <c r="E139" s="1" t="s">
        <v>76</v>
      </c>
      <c r="F139" s="1">
        <v>18</v>
      </c>
      <c r="G139" s="1">
        <v>18</v>
      </c>
      <c r="H139" s="1">
        <v>0</v>
      </c>
      <c r="I139" s="1">
        <v>0</v>
      </c>
      <c r="J139" s="1">
        <v>0</v>
      </c>
      <c r="K139" s="1">
        <v>0</v>
      </c>
      <c r="L139" s="1">
        <v>2040</v>
      </c>
      <c r="M139" s="1" t="s">
        <v>199</v>
      </c>
      <c r="N139" s="1" t="s">
        <v>11</v>
      </c>
      <c r="O139" s="1">
        <f t="shared" si="2"/>
        <v>2040</v>
      </c>
    </row>
    <row r="140" spans="1:15" x14ac:dyDescent="0.25">
      <c r="A140" s="1" t="s">
        <v>2</v>
      </c>
      <c r="B140" s="1" t="s">
        <v>3</v>
      </c>
      <c r="C140" s="1" t="s">
        <v>10</v>
      </c>
      <c r="D140" s="1" t="s">
        <v>41</v>
      </c>
      <c r="E140" s="1" t="s">
        <v>78</v>
      </c>
      <c r="F140" s="1">
        <v>19</v>
      </c>
      <c r="G140" s="1">
        <v>19</v>
      </c>
      <c r="H140" s="1">
        <v>0</v>
      </c>
      <c r="I140" s="1">
        <v>0</v>
      </c>
      <c r="J140" s="1">
        <v>0</v>
      </c>
      <c r="K140" s="1">
        <v>0</v>
      </c>
      <c r="L140" s="1">
        <v>2041</v>
      </c>
      <c r="M140" s="1" t="s">
        <v>200</v>
      </c>
      <c r="N140" s="1" t="s">
        <v>11</v>
      </c>
      <c r="O140" s="1">
        <f t="shared" si="2"/>
        <v>2041</v>
      </c>
    </row>
    <row r="141" spans="1:15" x14ac:dyDescent="0.25">
      <c r="A141" s="1" t="s">
        <v>2</v>
      </c>
      <c r="B141" s="1" t="s">
        <v>3</v>
      </c>
      <c r="C141" s="1" t="s">
        <v>10</v>
      </c>
      <c r="D141" s="1" t="s">
        <v>41</v>
      </c>
      <c r="E141" s="1" t="s">
        <v>80</v>
      </c>
      <c r="F141" s="1">
        <v>20</v>
      </c>
      <c r="G141" s="1">
        <v>20</v>
      </c>
      <c r="H141" s="1">
        <v>0</v>
      </c>
      <c r="I141" s="1">
        <v>0</v>
      </c>
      <c r="J141" s="1">
        <v>0</v>
      </c>
      <c r="K141" s="1">
        <v>0</v>
      </c>
      <c r="L141" s="1">
        <v>2042</v>
      </c>
      <c r="M141" s="1" t="s">
        <v>201</v>
      </c>
      <c r="N141" s="1" t="s">
        <v>11</v>
      </c>
      <c r="O141" s="1">
        <f t="shared" si="2"/>
        <v>2042</v>
      </c>
    </row>
    <row r="142" spans="1:15" x14ac:dyDescent="0.25">
      <c r="A142" s="1" t="s">
        <v>2</v>
      </c>
      <c r="B142" s="1" t="s">
        <v>3</v>
      </c>
      <c r="C142" s="1" t="s">
        <v>25</v>
      </c>
      <c r="D142" s="1" t="s">
        <v>41</v>
      </c>
      <c r="E142" s="1" t="s">
        <v>42</v>
      </c>
      <c r="F142" s="1">
        <v>1</v>
      </c>
      <c r="G142" s="1">
        <v>1</v>
      </c>
      <c r="H142" s="1">
        <v>0</v>
      </c>
      <c r="I142" s="1">
        <v>1106.62477811795</v>
      </c>
      <c r="J142" s="1">
        <v>0</v>
      </c>
      <c r="K142" s="1">
        <v>35521.447176878792</v>
      </c>
      <c r="L142" s="1">
        <v>2023</v>
      </c>
      <c r="M142" s="1" t="s">
        <v>213</v>
      </c>
      <c r="N142" s="1" t="s">
        <v>11</v>
      </c>
      <c r="O142" s="1">
        <f t="shared" si="2"/>
        <v>2023</v>
      </c>
    </row>
    <row r="143" spans="1:15" x14ac:dyDescent="0.25">
      <c r="A143" s="1" t="s">
        <v>2</v>
      </c>
      <c r="B143" s="1" t="s">
        <v>3</v>
      </c>
      <c r="C143" s="1" t="s">
        <v>25</v>
      </c>
      <c r="D143" s="1" t="s">
        <v>41</v>
      </c>
      <c r="E143" s="1" t="s">
        <v>44</v>
      </c>
      <c r="F143" s="1">
        <v>2</v>
      </c>
      <c r="G143" s="1">
        <v>2</v>
      </c>
      <c r="H143" s="1">
        <v>0</v>
      </c>
      <c r="I143" s="1">
        <v>619.20495928157993</v>
      </c>
      <c r="J143" s="1">
        <v>0</v>
      </c>
      <c r="K143" s="1">
        <v>27087.380225276978</v>
      </c>
      <c r="L143" s="1">
        <v>2024</v>
      </c>
      <c r="M143" s="1" t="s">
        <v>214</v>
      </c>
      <c r="N143" s="1" t="s">
        <v>11</v>
      </c>
      <c r="O143" s="1">
        <f t="shared" si="2"/>
        <v>2024</v>
      </c>
    </row>
    <row r="144" spans="1:15" x14ac:dyDescent="0.25">
      <c r="A144" s="1" t="s">
        <v>2</v>
      </c>
      <c r="B144" s="1" t="s">
        <v>3</v>
      </c>
      <c r="C144" s="1" t="s">
        <v>25</v>
      </c>
      <c r="D144" s="1" t="s">
        <v>41</v>
      </c>
      <c r="E144" s="1" t="s">
        <v>46</v>
      </c>
      <c r="F144" s="1">
        <v>3</v>
      </c>
      <c r="G144" s="1">
        <v>3</v>
      </c>
      <c r="H144" s="1">
        <v>0</v>
      </c>
      <c r="I144" s="1">
        <v>807.29573197782008</v>
      </c>
      <c r="J144" s="1">
        <v>0</v>
      </c>
      <c r="K144" s="1">
        <v>21332.427418786701</v>
      </c>
      <c r="L144" s="1">
        <v>2025</v>
      </c>
      <c r="M144" s="1" t="s">
        <v>215</v>
      </c>
      <c r="N144" s="1" t="s">
        <v>11</v>
      </c>
      <c r="O144" s="1">
        <f t="shared" si="2"/>
        <v>2025</v>
      </c>
    </row>
    <row r="145" spans="1:15" x14ac:dyDescent="0.25">
      <c r="A145" s="1" t="s">
        <v>2</v>
      </c>
      <c r="B145" s="1" t="s">
        <v>3</v>
      </c>
      <c r="C145" s="1" t="s">
        <v>25</v>
      </c>
      <c r="D145" s="1" t="s">
        <v>41</v>
      </c>
      <c r="E145" s="1" t="s">
        <v>48</v>
      </c>
      <c r="F145" s="1">
        <v>4</v>
      </c>
      <c r="G145" s="1">
        <v>4</v>
      </c>
      <c r="H145" s="1">
        <v>0</v>
      </c>
      <c r="I145" s="1">
        <v>738.82640922109056</v>
      </c>
      <c r="J145" s="1">
        <v>0</v>
      </c>
      <c r="K145" s="1">
        <v>21344.961990059801</v>
      </c>
      <c r="L145" s="1">
        <v>2026</v>
      </c>
      <c r="M145" s="1" t="s">
        <v>216</v>
      </c>
      <c r="N145" s="1" t="s">
        <v>11</v>
      </c>
      <c r="O145" s="1">
        <f t="shared" si="2"/>
        <v>2026</v>
      </c>
    </row>
    <row r="146" spans="1:15" x14ac:dyDescent="0.25">
      <c r="A146" s="1" t="s">
        <v>2</v>
      </c>
      <c r="B146" s="1" t="s">
        <v>3</v>
      </c>
      <c r="C146" s="1" t="s">
        <v>25</v>
      </c>
      <c r="D146" s="1" t="s">
        <v>41</v>
      </c>
      <c r="E146" s="1" t="s">
        <v>50</v>
      </c>
      <c r="F146" s="1">
        <v>5</v>
      </c>
      <c r="G146" s="1">
        <v>5</v>
      </c>
      <c r="H146" s="1">
        <v>0</v>
      </c>
      <c r="I146" s="1">
        <v>902.7428137603099</v>
      </c>
      <c r="J146" s="1">
        <v>0</v>
      </c>
      <c r="K146" s="1">
        <v>26027.065435269411</v>
      </c>
      <c r="L146" s="1">
        <v>2027</v>
      </c>
      <c r="M146" s="1" t="s">
        <v>217</v>
      </c>
      <c r="N146" s="1" t="s">
        <v>11</v>
      </c>
      <c r="O146" s="1">
        <f t="shared" si="2"/>
        <v>2027</v>
      </c>
    </row>
    <row r="147" spans="1:15" x14ac:dyDescent="0.25">
      <c r="A147" s="1" t="s">
        <v>2</v>
      </c>
      <c r="B147" s="1" t="s">
        <v>3</v>
      </c>
      <c r="C147" s="1" t="s">
        <v>25</v>
      </c>
      <c r="D147" s="1" t="s">
        <v>41</v>
      </c>
      <c r="E147" s="1" t="s">
        <v>52</v>
      </c>
      <c r="F147" s="1">
        <v>6</v>
      </c>
      <c r="G147" s="1">
        <v>6</v>
      </c>
      <c r="H147" s="1">
        <v>0</v>
      </c>
      <c r="I147" s="1">
        <v>1674.418840329879</v>
      </c>
      <c r="J147" s="1">
        <v>0</v>
      </c>
      <c r="K147" s="1">
        <v>62450.653687083621</v>
      </c>
      <c r="L147" s="1">
        <v>2028</v>
      </c>
      <c r="M147" s="1" t="s">
        <v>218</v>
      </c>
      <c r="N147" s="1" t="s">
        <v>11</v>
      </c>
      <c r="O147" s="1">
        <f t="shared" si="2"/>
        <v>2028</v>
      </c>
    </row>
    <row r="148" spans="1:15" x14ac:dyDescent="0.25">
      <c r="A148" s="1" t="s">
        <v>2</v>
      </c>
      <c r="B148" s="1" t="s">
        <v>3</v>
      </c>
      <c r="C148" s="1" t="s">
        <v>25</v>
      </c>
      <c r="D148" s="1" t="s">
        <v>41</v>
      </c>
      <c r="E148" s="1" t="s">
        <v>54</v>
      </c>
      <c r="F148" s="1">
        <v>7</v>
      </c>
      <c r="G148" s="1">
        <v>7</v>
      </c>
      <c r="H148" s="1">
        <v>0</v>
      </c>
      <c r="I148" s="1">
        <v>1906.84569158108</v>
      </c>
      <c r="J148" s="1">
        <v>0</v>
      </c>
      <c r="K148" s="1">
        <v>76912.598599901263</v>
      </c>
      <c r="L148" s="1">
        <v>2029</v>
      </c>
      <c r="M148" s="1" t="s">
        <v>219</v>
      </c>
      <c r="N148" s="1" t="s">
        <v>11</v>
      </c>
      <c r="O148" s="1">
        <f t="shared" si="2"/>
        <v>2029</v>
      </c>
    </row>
    <row r="149" spans="1:15" x14ac:dyDescent="0.25">
      <c r="A149" s="1" t="s">
        <v>2</v>
      </c>
      <c r="B149" s="1" t="s">
        <v>3</v>
      </c>
      <c r="C149" s="1" t="s">
        <v>25</v>
      </c>
      <c r="D149" s="1" t="s">
        <v>41</v>
      </c>
      <c r="E149" s="1" t="s">
        <v>56</v>
      </c>
      <c r="F149" s="1">
        <v>8</v>
      </c>
      <c r="G149" s="1">
        <v>8</v>
      </c>
      <c r="H149" s="1">
        <v>0</v>
      </c>
      <c r="I149" s="1">
        <v>1822.4539239589201</v>
      </c>
      <c r="J149" s="1">
        <v>0</v>
      </c>
      <c r="K149" s="1">
        <v>73882.28438954649</v>
      </c>
      <c r="L149" s="1">
        <v>2030</v>
      </c>
      <c r="M149" s="1" t="s">
        <v>220</v>
      </c>
      <c r="N149" s="1" t="s">
        <v>11</v>
      </c>
      <c r="O149" s="1">
        <f t="shared" si="2"/>
        <v>2030</v>
      </c>
    </row>
    <row r="150" spans="1:15" x14ac:dyDescent="0.25">
      <c r="A150" s="1" t="s">
        <v>2</v>
      </c>
      <c r="B150" s="1" t="s">
        <v>3</v>
      </c>
      <c r="C150" s="1" t="s">
        <v>25</v>
      </c>
      <c r="D150" s="1" t="s">
        <v>41</v>
      </c>
      <c r="E150" s="1" t="s">
        <v>58</v>
      </c>
      <c r="F150" s="1">
        <v>9</v>
      </c>
      <c r="G150" s="1">
        <v>9</v>
      </c>
      <c r="H150" s="1">
        <v>0</v>
      </c>
      <c r="I150" s="1">
        <v>1994.58539731059</v>
      </c>
      <c r="J150" s="1">
        <v>0</v>
      </c>
      <c r="K150" s="1">
        <v>85419.485943872103</v>
      </c>
      <c r="L150" s="1">
        <v>2031</v>
      </c>
      <c r="M150" s="1" t="s">
        <v>221</v>
      </c>
      <c r="N150" s="1" t="s">
        <v>11</v>
      </c>
      <c r="O150" s="1">
        <f t="shared" si="2"/>
        <v>2031</v>
      </c>
    </row>
    <row r="151" spans="1:15" x14ac:dyDescent="0.25">
      <c r="A151" s="1" t="s">
        <v>2</v>
      </c>
      <c r="B151" s="1" t="s">
        <v>3</v>
      </c>
      <c r="C151" s="1" t="s">
        <v>25</v>
      </c>
      <c r="D151" s="1" t="s">
        <v>41</v>
      </c>
      <c r="E151" s="1" t="s">
        <v>60</v>
      </c>
      <c r="F151" s="1">
        <v>10</v>
      </c>
      <c r="G151" s="1">
        <v>10</v>
      </c>
      <c r="H151" s="1">
        <v>0</v>
      </c>
      <c r="I151" s="1">
        <v>1081.1155603404</v>
      </c>
      <c r="J151" s="1">
        <v>0</v>
      </c>
      <c r="K151" s="1">
        <v>44697.9155485878</v>
      </c>
      <c r="L151" s="1">
        <v>2032</v>
      </c>
      <c r="M151" s="1" t="s">
        <v>222</v>
      </c>
      <c r="N151" s="1" t="s">
        <v>11</v>
      </c>
      <c r="O151" s="1">
        <f t="shared" si="2"/>
        <v>2032</v>
      </c>
    </row>
    <row r="152" spans="1:15" x14ac:dyDescent="0.25">
      <c r="A152" s="1" t="s">
        <v>2</v>
      </c>
      <c r="B152" s="1" t="s">
        <v>3</v>
      </c>
      <c r="C152" s="1" t="s">
        <v>25</v>
      </c>
      <c r="D152" s="1" t="s">
        <v>41</v>
      </c>
      <c r="E152" s="1" t="s">
        <v>62</v>
      </c>
      <c r="F152" s="1">
        <v>11</v>
      </c>
      <c r="G152" s="1">
        <v>11</v>
      </c>
      <c r="H152" s="1">
        <v>0</v>
      </c>
      <c r="I152" s="1">
        <v>934.05857268761952</v>
      </c>
      <c r="J152" s="1">
        <v>0</v>
      </c>
      <c r="K152" s="1">
        <v>40045.12620280496</v>
      </c>
      <c r="L152" s="1">
        <v>2033</v>
      </c>
      <c r="M152" s="1" t="s">
        <v>223</v>
      </c>
      <c r="N152" s="1" t="s">
        <v>11</v>
      </c>
      <c r="O152" s="1">
        <f t="shared" si="2"/>
        <v>2033</v>
      </c>
    </row>
    <row r="153" spans="1:15" x14ac:dyDescent="0.25">
      <c r="A153" s="1" t="s">
        <v>2</v>
      </c>
      <c r="B153" s="1" t="s">
        <v>3</v>
      </c>
      <c r="C153" s="1" t="s">
        <v>25</v>
      </c>
      <c r="D153" s="1" t="s">
        <v>41</v>
      </c>
      <c r="E153" s="1" t="s">
        <v>64</v>
      </c>
      <c r="F153" s="1">
        <v>12</v>
      </c>
      <c r="G153" s="1">
        <v>12</v>
      </c>
      <c r="H153" s="1">
        <v>0</v>
      </c>
      <c r="I153" s="1">
        <v>983.95929405981963</v>
      </c>
      <c r="J153" s="1">
        <v>0</v>
      </c>
      <c r="K153" s="1">
        <v>44217.837199837188</v>
      </c>
      <c r="L153" s="1">
        <v>2034</v>
      </c>
      <c r="M153" s="1" t="s">
        <v>224</v>
      </c>
      <c r="N153" s="1" t="s">
        <v>11</v>
      </c>
      <c r="O153" s="1">
        <f t="shared" si="2"/>
        <v>2034</v>
      </c>
    </row>
    <row r="154" spans="1:15" x14ac:dyDescent="0.25">
      <c r="A154" s="1" t="s">
        <v>2</v>
      </c>
      <c r="B154" s="1" t="s">
        <v>3</v>
      </c>
      <c r="C154" s="1" t="s">
        <v>25</v>
      </c>
      <c r="D154" s="1" t="s">
        <v>41</v>
      </c>
      <c r="E154" s="1" t="s">
        <v>66</v>
      </c>
      <c r="F154" s="1">
        <v>13</v>
      </c>
      <c r="G154" s="1">
        <v>13</v>
      </c>
      <c r="H154" s="1">
        <v>0</v>
      </c>
      <c r="I154" s="1">
        <v>1067.22470144454</v>
      </c>
      <c r="J154" s="1">
        <v>0</v>
      </c>
      <c r="K154" s="1">
        <v>50156.245564788544</v>
      </c>
      <c r="L154" s="1">
        <v>2035</v>
      </c>
      <c r="M154" s="1" t="s">
        <v>225</v>
      </c>
      <c r="N154" s="1" t="s">
        <v>11</v>
      </c>
      <c r="O154" s="1">
        <f t="shared" si="2"/>
        <v>2035</v>
      </c>
    </row>
    <row r="155" spans="1:15" x14ac:dyDescent="0.25">
      <c r="A155" s="1" t="s">
        <v>2</v>
      </c>
      <c r="B155" s="1" t="s">
        <v>3</v>
      </c>
      <c r="C155" s="1" t="s">
        <v>25</v>
      </c>
      <c r="D155" s="1" t="s">
        <v>41</v>
      </c>
      <c r="E155" s="1" t="s">
        <v>68</v>
      </c>
      <c r="F155" s="1">
        <v>14</v>
      </c>
      <c r="G155" s="1">
        <v>14</v>
      </c>
      <c r="H155" s="1">
        <v>0</v>
      </c>
      <c r="I155" s="1">
        <v>1394.94904863242</v>
      </c>
      <c r="J155" s="1">
        <v>0</v>
      </c>
      <c r="K155" s="1">
        <v>69319.142011942546</v>
      </c>
      <c r="L155" s="1">
        <v>2036</v>
      </c>
      <c r="M155" s="1" t="s">
        <v>226</v>
      </c>
      <c r="N155" s="1" t="s">
        <v>11</v>
      </c>
      <c r="O155" s="1">
        <f t="shared" si="2"/>
        <v>2036</v>
      </c>
    </row>
    <row r="156" spans="1:15" x14ac:dyDescent="0.25">
      <c r="A156" s="1" t="s">
        <v>2</v>
      </c>
      <c r="B156" s="1" t="s">
        <v>3</v>
      </c>
      <c r="C156" s="1" t="s">
        <v>25</v>
      </c>
      <c r="D156" s="1" t="s">
        <v>41</v>
      </c>
      <c r="E156" s="1" t="s">
        <v>70</v>
      </c>
      <c r="F156" s="1">
        <v>15</v>
      </c>
      <c r="G156" s="1">
        <v>15</v>
      </c>
      <c r="H156" s="1">
        <v>0</v>
      </c>
      <c r="I156" s="1">
        <v>1291.31237198695</v>
      </c>
      <c r="J156" s="1">
        <v>0</v>
      </c>
      <c r="K156" s="1">
        <v>67311.967580023527</v>
      </c>
      <c r="L156" s="1">
        <v>2037</v>
      </c>
      <c r="M156" s="1" t="s">
        <v>227</v>
      </c>
      <c r="N156" s="1" t="s">
        <v>11</v>
      </c>
      <c r="O156" s="1">
        <f t="shared" si="2"/>
        <v>2037</v>
      </c>
    </row>
    <row r="157" spans="1:15" x14ac:dyDescent="0.25">
      <c r="A157" s="1" t="s">
        <v>2</v>
      </c>
      <c r="B157" s="1" t="s">
        <v>3</v>
      </c>
      <c r="C157" s="1" t="s">
        <v>25</v>
      </c>
      <c r="D157" s="1" t="s">
        <v>41</v>
      </c>
      <c r="E157" s="1" t="s">
        <v>72</v>
      </c>
      <c r="F157" s="1">
        <v>16</v>
      </c>
      <c r="G157" s="1">
        <v>16</v>
      </c>
      <c r="H157" s="1">
        <v>0</v>
      </c>
      <c r="I157" s="1">
        <v>1390.97054902473</v>
      </c>
      <c r="J157" s="1">
        <v>0</v>
      </c>
      <c r="K157" s="1">
        <v>75927.791092254993</v>
      </c>
      <c r="L157" s="1">
        <v>2038</v>
      </c>
      <c r="M157" s="1" t="s">
        <v>228</v>
      </c>
      <c r="N157" s="1" t="s">
        <v>11</v>
      </c>
      <c r="O157" s="1">
        <f t="shared" si="2"/>
        <v>2038</v>
      </c>
    </row>
    <row r="158" spans="1:15" x14ac:dyDescent="0.25">
      <c r="A158" s="1" t="s">
        <v>2</v>
      </c>
      <c r="B158" s="1" t="s">
        <v>3</v>
      </c>
      <c r="C158" s="1" t="s">
        <v>25</v>
      </c>
      <c r="D158" s="1" t="s">
        <v>41</v>
      </c>
      <c r="E158" s="1" t="s">
        <v>74</v>
      </c>
      <c r="F158" s="1">
        <v>17</v>
      </c>
      <c r="G158" s="1">
        <v>17</v>
      </c>
      <c r="H158" s="1">
        <v>0</v>
      </c>
      <c r="I158" s="1">
        <v>1554.0620489172779</v>
      </c>
      <c r="J158" s="1">
        <v>0</v>
      </c>
      <c r="K158" s="1">
        <v>90589.754564260147</v>
      </c>
      <c r="L158" s="1">
        <v>2039</v>
      </c>
      <c r="M158" s="1" t="s">
        <v>229</v>
      </c>
      <c r="N158" s="1" t="s">
        <v>11</v>
      </c>
      <c r="O158" s="1">
        <f t="shared" si="2"/>
        <v>2039</v>
      </c>
    </row>
    <row r="159" spans="1:15" x14ac:dyDescent="0.25">
      <c r="A159" s="1" t="s">
        <v>2</v>
      </c>
      <c r="B159" s="1" t="s">
        <v>3</v>
      </c>
      <c r="C159" s="1" t="s">
        <v>25</v>
      </c>
      <c r="D159" s="1" t="s">
        <v>41</v>
      </c>
      <c r="E159" s="1" t="s">
        <v>76</v>
      </c>
      <c r="F159" s="1">
        <v>18</v>
      </c>
      <c r="G159" s="1">
        <v>18</v>
      </c>
      <c r="H159" s="1">
        <v>0</v>
      </c>
      <c r="I159" s="1">
        <v>1752.01639123172</v>
      </c>
      <c r="J159" s="1">
        <v>0</v>
      </c>
      <c r="K159" s="1">
        <v>106809.7340343243</v>
      </c>
      <c r="L159" s="1">
        <v>2040</v>
      </c>
      <c r="M159" s="1" t="s">
        <v>230</v>
      </c>
      <c r="N159" s="1" t="s">
        <v>11</v>
      </c>
      <c r="O159" s="1">
        <f t="shared" si="2"/>
        <v>2040</v>
      </c>
    </row>
    <row r="160" spans="1:15" x14ac:dyDescent="0.25">
      <c r="A160" s="1" t="s">
        <v>2</v>
      </c>
      <c r="B160" s="1" t="s">
        <v>3</v>
      </c>
      <c r="C160" s="1" t="s">
        <v>25</v>
      </c>
      <c r="D160" s="1" t="s">
        <v>41</v>
      </c>
      <c r="E160" s="1" t="s">
        <v>78</v>
      </c>
      <c r="F160" s="1">
        <v>19</v>
      </c>
      <c r="G160" s="1">
        <v>19</v>
      </c>
      <c r="H160" s="1">
        <v>0</v>
      </c>
      <c r="I160" s="1">
        <v>1824.4656072361711</v>
      </c>
      <c r="J160" s="1">
        <v>0</v>
      </c>
      <c r="K160" s="1">
        <v>122206.4323455238</v>
      </c>
      <c r="L160" s="1">
        <v>2041</v>
      </c>
      <c r="M160" s="1" t="s">
        <v>231</v>
      </c>
      <c r="N160" s="1" t="s">
        <v>11</v>
      </c>
      <c r="O160" s="1">
        <f t="shared" si="2"/>
        <v>2041</v>
      </c>
    </row>
    <row r="161" spans="1:15" x14ac:dyDescent="0.25">
      <c r="A161" s="1" t="s">
        <v>2</v>
      </c>
      <c r="B161" s="1" t="s">
        <v>3</v>
      </c>
      <c r="C161" s="1" t="s">
        <v>25</v>
      </c>
      <c r="D161" s="1" t="s">
        <v>41</v>
      </c>
      <c r="E161" s="1" t="s">
        <v>80</v>
      </c>
      <c r="F161" s="1">
        <v>20</v>
      </c>
      <c r="G161" s="1">
        <v>20</v>
      </c>
      <c r="H161" s="1">
        <v>0</v>
      </c>
      <c r="I161" s="1">
        <v>1819.278132921921</v>
      </c>
      <c r="J161" s="1">
        <v>0</v>
      </c>
      <c r="K161" s="1">
        <v>128756.60380174511</v>
      </c>
      <c r="L161" s="1">
        <v>2042</v>
      </c>
      <c r="M161" s="1" t="s">
        <v>232</v>
      </c>
      <c r="N161" s="1" t="s">
        <v>11</v>
      </c>
      <c r="O161" s="1">
        <f t="shared" si="2"/>
        <v>2042</v>
      </c>
    </row>
    <row r="162" spans="1:15" x14ac:dyDescent="0.25">
      <c r="A162" s="1" t="s">
        <v>2</v>
      </c>
      <c r="B162" s="1" t="s">
        <v>3</v>
      </c>
      <c r="C162" s="1" t="s">
        <v>4</v>
      </c>
      <c r="D162" s="1" t="s">
        <v>41</v>
      </c>
      <c r="E162" s="1" t="s">
        <v>42</v>
      </c>
      <c r="F162" s="1">
        <v>1</v>
      </c>
      <c r="G162" s="1">
        <v>1</v>
      </c>
      <c r="H162" s="1">
        <v>2801.110420585303</v>
      </c>
      <c r="I162" s="1">
        <v>20.269773277800009</v>
      </c>
      <c r="J162" s="1">
        <v>338950.17281076033</v>
      </c>
      <c r="K162" s="1">
        <v>3668.3927449912499</v>
      </c>
      <c r="L162" s="1">
        <v>2023</v>
      </c>
      <c r="M162" s="1" t="s">
        <v>43</v>
      </c>
      <c r="N162" s="1" t="s">
        <v>1</v>
      </c>
      <c r="O162" s="1">
        <f t="shared" si="2"/>
        <v>2023</v>
      </c>
    </row>
    <row r="163" spans="1:15" x14ac:dyDescent="0.25">
      <c r="A163" s="1" t="s">
        <v>2</v>
      </c>
      <c r="B163" s="1" t="s">
        <v>3</v>
      </c>
      <c r="C163" s="1" t="s">
        <v>4</v>
      </c>
      <c r="D163" s="1" t="s">
        <v>41</v>
      </c>
      <c r="E163" s="1" t="s">
        <v>44</v>
      </c>
      <c r="F163" s="1">
        <v>2</v>
      </c>
      <c r="G163" s="1">
        <v>2</v>
      </c>
      <c r="H163" s="1">
        <v>2653.9757426846581</v>
      </c>
      <c r="I163" s="1">
        <v>63.810372918300018</v>
      </c>
      <c r="J163" s="1">
        <v>277156.52078946348</v>
      </c>
      <c r="K163" s="1">
        <v>6445.9889819970113</v>
      </c>
      <c r="L163" s="1">
        <v>2024</v>
      </c>
      <c r="M163" s="1" t="s">
        <v>45</v>
      </c>
      <c r="N163" s="1" t="s">
        <v>1</v>
      </c>
      <c r="O163" s="1">
        <f t="shared" si="2"/>
        <v>2024</v>
      </c>
    </row>
    <row r="164" spans="1:15" x14ac:dyDescent="0.25">
      <c r="A164" s="1" t="s">
        <v>2</v>
      </c>
      <c r="B164" s="1" t="s">
        <v>3</v>
      </c>
      <c r="C164" s="1" t="s">
        <v>4</v>
      </c>
      <c r="D164" s="1" t="s">
        <v>41</v>
      </c>
      <c r="E164" s="1" t="s">
        <v>46</v>
      </c>
      <c r="F164" s="1">
        <v>3</v>
      </c>
      <c r="G164" s="1">
        <v>3</v>
      </c>
      <c r="H164" s="1">
        <v>2531.0997633916768</v>
      </c>
      <c r="I164" s="1">
        <v>107.53022202487</v>
      </c>
      <c r="J164" s="1">
        <v>193356.87655924869</v>
      </c>
      <c r="K164" s="1">
        <v>4271.4219545002588</v>
      </c>
      <c r="L164" s="1">
        <v>2025</v>
      </c>
      <c r="M164" s="1" t="s">
        <v>47</v>
      </c>
      <c r="N164" s="1" t="s">
        <v>1</v>
      </c>
      <c r="O164" s="1">
        <f t="shared" si="2"/>
        <v>2025</v>
      </c>
    </row>
    <row r="165" spans="1:15" x14ac:dyDescent="0.25">
      <c r="A165" s="1" t="s">
        <v>2</v>
      </c>
      <c r="B165" s="1" t="s">
        <v>3</v>
      </c>
      <c r="C165" s="1" t="s">
        <v>4</v>
      </c>
      <c r="D165" s="1" t="s">
        <v>41</v>
      </c>
      <c r="E165" s="1" t="s">
        <v>48</v>
      </c>
      <c r="F165" s="1">
        <v>4</v>
      </c>
      <c r="G165" s="1">
        <v>4</v>
      </c>
      <c r="H165" s="1">
        <v>1720.3498607165011</v>
      </c>
      <c r="I165" s="1">
        <v>373.69498700358002</v>
      </c>
      <c r="J165" s="1">
        <v>119984.9668118836</v>
      </c>
      <c r="K165" s="1">
        <v>22826.141803099421</v>
      </c>
      <c r="L165" s="1">
        <v>2026</v>
      </c>
      <c r="M165" s="1" t="s">
        <v>49</v>
      </c>
      <c r="N165" s="1" t="s">
        <v>1</v>
      </c>
      <c r="O165" s="1">
        <f t="shared" si="2"/>
        <v>2026</v>
      </c>
    </row>
    <row r="166" spans="1:15" x14ac:dyDescent="0.25">
      <c r="A166" s="1" t="s">
        <v>2</v>
      </c>
      <c r="B166" s="1" t="s">
        <v>3</v>
      </c>
      <c r="C166" s="1" t="s">
        <v>4</v>
      </c>
      <c r="D166" s="1" t="s">
        <v>41</v>
      </c>
      <c r="E166" s="1" t="s">
        <v>50</v>
      </c>
      <c r="F166" s="1">
        <v>5</v>
      </c>
      <c r="G166" s="1">
        <v>5</v>
      </c>
      <c r="H166" s="1">
        <v>1739.1577672428341</v>
      </c>
      <c r="I166" s="1">
        <v>363.51223761698998</v>
      </c>
      <c r="J166" s="1">
        <v>127419.542975719</v>
      </c>
      <c r="K166" s="1">
        <v>21228.874266925181</v>
      </c>
      <c r="L166" s="1">
        <v>2027</v>
      </c>
      <c r="M166" s="1" t="s">
        <v>51</v>
      </c>
      <c r="N166" s="1" t="s">
        <v>1</v>
      </c>
      <c r="O166" s="1">
        <f t="shared" si="2"/>
        <v>2027</v>
      </c>
    </row>
    <row r="167" spans="1:15" x14ac:dyDescent="0.25">
      <c r="A167" s="1" t="s">
        <v>2</v>
      </c>
      <c r="B167" s="1" t="s">
        <v>3</v>
      </c>
      <c r="C167" s="1" t="s">
        <v>4</v>
      </c>
      <c r="D167" s="1" t="s">
        <v>41</v>
      </c>
      <c r="E167" s="1" t="s">
        <v>52</v>
      </c>
      <c r="F167" s="1">
        <v>6</v>
      </c>
      <c r="G167" s="1">
        <v>6</v>
      </c>
      <c r="H167" s="1">
        <v>1834.2500334428801</v>
      </c>
      <c r="I167" s="1">
        <v>0</v>
      </c>
      <c r="J167" s="1">
        <v>127097.3466779869</v>
      </c>
      <c r="K167" s="1">
        <v>0</v>
      </c>
      <c r="L167" s="1">
        <v>2028</v>
      </c>
      <c r="M167" s="1" t="s">
        <v>53</v>
      </c>
      <c r="N167" s="1" t="s">
        <v>1</v>
      </c>
      <c r="O167" s="1">
        <f t="shared" si="2"/>
        <v>2028</v>
      </c>
    </row>
    <row r="168" spans="1:15" x14ac:dyDescent="0.25">
      <c r="A168" s="1" t="s">
        <v>2</v>
      </c>
      <c r="B168" s="1" t="s">
        <v>3</v>
      </c>
      <c r="C168" s="1" t="s">
        <v>4</v>
      </c>
      <c r="D168" s="1" t="s">
        <v>41</v>
      </c>
      <c r="E168" s="1" t="s">
        <v>54</v>
      </c>
      <c r="F168" s="1">
        <v>7</v>
      </c>
      <c r="G168" s="1">
        <v>7</v>
      </c>
      <c r="H168" s="1">
        <v>1558.9498017461069</v>
      </c>
      <c r="I168" s="1">
        <v>0</v>
      </c>
      <c r="J168" s="1">
        <v>102257.78065730289</v>
      </c>
      <c r="K168" s="1">
        <v>0</v>
      </c>
      <c r="L168" s="1">
        <v>2029</v>
      </c>
      <c r="M168" s="1" t="s">
        <v>55</v>
      </c>
      <c r="N168" s="1" t="s">
        <v>1</v>
      </c>
      <c r="O168" s="1">
        <f t="shared" si="2"/>
        <v>2029</v>
      </c>
    </row>
    <row r="169" spans="1:15" x14ac:dyDescent="0.25">
      <c r="A169" s="1" t="s">
        <v>2</v>
      </c>
      <c r="B169" s="1" t="s">
        <v>3</v>
      </c>
      <c r="C169" s="1" t="s">
        <v>4</v>
      </c>
      <c r="D169" s="1" t="s">
        <v>41</v>
      </c>
      <c r="E169" s="1" t="s">
        <v>56</v>
      </c>
      <c r="F169" s="1">
        <v>8</v>
      </c>
      <c r="G169" s="1">
        <v>8</v>
      </c>
      <c r="H169" s="1">
        <v>1482.4980167132201</v>
      </c>
      <c r="I169" s="1">
        <v>0</v>
      </c>
      <c r="J169" s="1">
        <v>91987.519772422922</v>
      </c>
      <c r="K169" s="1">
        <v>0</v>
      </c>
      <c r="L169" s="1">
        <v>2030</v>
      </c>
      <c r="M169" s="1" t="s">
        <v>57</v>
      </c>
      <c r="N169" s="1" t="s">
        <v>1</v>
      </c>
      <c r="O169" s="1">
        <f t="shared" si="2"/>
        <v>2030</v>
      </c>
    </row>
    <row r="170" spans="1:15" x14ac:dyDescent="0.25">
      <c r="A170" s="1" t="s">
        <v>2</v>
      </c>
      <c r="B170" s="1" t="s">
        <v>3</v>
      </c>
      <c r="C170" s="1" t="s">
        <v>4</v>
      </c>
      <c r="D170" s="1" t="s">
        <v>41</v>
      </c>
      <c r="E170" s="1" t="s">
        <v>58</v>
      </c>
      <c r="F170" s="1">
        <v>9</v>
      </c>
      <c r="G170" s="1">
        <v>9</v>
      </c>
      <c r="H170" s="1">
        <v>1418.1491674661411</v>
      </c>
      <c r="I170" s="1">
        <v>0</v>
      </c>
      <c r="J170" s="1">
        <v>84835.811520882518</v>
      </c>
      <c r="K170" s="1">
        <v>0</v>
      </c>
      <c r="L170" s="1">
        <v>2031</v>
      </c>
      <c r="M170" s="1" t="s">
        <v>59</v>
      </c>
      <c r="N170" s="1" t="s">
        <v>1</v>
      </c>
      <c r="O170" s="1">
        <f t="shared" si="2"/>
        <v>2031</v>
      </c>
    </row>
    <row r="171" spans="1:15" x14ac:dyDescent="0.25">
      <c r="A171" s="1" t="s">
        <v>2</v>
      </c>
      <c r="B171" s="1" t="s">
        <v>3</v>
      </c>
      <c r="C171" s="1" t="s">
        <v>4</v>
      </c>
      <c r="D171" s="1" t="s">
        <v>41</v>
      </c>
      <c r="E171" s="1" t="s">
        <v>60</v>
      </c>
      <c r="F171" s="1">
        <v>10</v>
      </c>
      <c r="G171" s="1">
        <v>10</v>
      </c>
      <c r="H171" s="1">
        <v>1626.2333850180801</v>
      </c>
      <c r="I171" s="1">
        <v>0</v>
      </c>
      <c r="J171" s="1">
        <v>91703.681623188939</v>
      </c>
      <c r="K171" s="1">
        <v>0</v>
      </c>
      <c r="L171" s="1">
        <v>2032</v>
      </c>
      <c r="M171" s="1" t="s">
        <v>61</v>
      </c>
      <c r="N171" s="1" t="s">
        <v>1</v>
      </c>
      <c r="O171" s="1">
        <f t="shared" si="2"/>
        <v>2032</v>
      </c>
    </row>
    <row r="172" spans="1:15" x14ac:dyDescent="0.25">
      <c r="A172" s="1" t="s">
        <v>2</v>
      </c>
      <c r="B172" s="1" t="s">
        <v>3</v>
      </c>
      <c r="C172" s="1" t="s">
        <v>4</v>
      </c>
      <c r="D172" s="1" t="s">
        <v>41</v>
      </c>
      <c r="E172" s="1" t="s">
        <v>62</v>
      </c>
      <c r="F172" s="1">
        <v>11</v>
      </c>
      <c r="G172" s="1">
        <v>11</v>
      </c>
      <c r="H172" s="1">
        <v>1734.1713211889</v>
      </c>
      <c r="I172" s="1">
        <v>0</v>
      </c>
      <c r="J172" s="1">
        <v>94499.852342334416</v>
      </c>
      <c r="K172" s="1">
        <v>0</v>
      </c>
      <c r="L172" s="1">
        <v>2033</v>
      </c>
      <c r="M172" s="1" t="s">
        <v>63</v>
      </c>
      <c r="N172" s="1" t="s">
        <v>1</v>
      </c>
      <c r="O172" s="1">
        <f t="shared" si="2"/>
        <v>2033</v>
      </c>
    </row>
    <row r="173" spans="1:15" x14ac:dyDescent="0.25">
      <c r="A173" s="1" t="s">
        <v>2</v>
      </c>
      <c r="B173" s="1" t="s">
        <v>3</v>
      </c>
      <c r="C173" s="1" t="s">
        <v>4</v>
      </c>
      <c r="D173" s="1" t="s">
        <v>41</v>
      </c>
      <c r="E173" s="1" t="s">
        <v>64</v>
      </c>
      <c r="F173" s="1">
        <v>12</v>
      </c>
      <c r="G173" s="1">
        <v>12</v>
      </c>
      <c r="H173" s="1">
        <v>1526.6928280720911</v>
      </c>
      <c r="I173" s="1">
        <v>0</v>
      </c>
      <c r="J173" s="1">
        <v>79634.097656732833</v>
      </c>
      <c r="K173" s="1">
        <v>0</v>
      </c>
      <c r="L173" s="1">
        <v>2034</v>
      </c>
      <c r="M173" s="1" t="s">
        <v>65</v>
      </c>
      <c r="N173" s="1" t="s">
        <v>1</v>
      </c>
      <c r="O173" s="1">
        <f t="shared" si="2"/>
        <v>2034</v>
      </c>
    </row>
    <row r="174" spans="1:15" x14ac:dyDescent="0.25">
      <c r="A174" s="1" t="s">
        <v>2</v>
      </c>
      <c r="B174" s="1" t="s">
        <v>3</v>
      </c>
      <c r="C174" s="1" t="s">
        <v>4</v>
      </c>
      <c r="D174" s="1" t="s">
        <v>41</v>
      </c>
      <c r="E174" s="1" t="s">
        <v>66</v>
      </c>
      <c r="F174" s="1">
        <v>13</v>
      </c>
      <c r="G174" s="1">
        <v>13</v>
      </c>
      <c r="H174" s="1">
        <v>1609.90779407115</v>
      </c>
      <c r="I174" s="1">
        <v>0</v>
      </c>
      <c r="J174" s="1">
        <v>86532.9496549084</v>
      </c>
      <c r="K174" s="1">
        <v>0</v>
      </c>
      <c r="L174" s="1">
        <v>2035</v>
      </c>
      <c r="M174" s="1" t="s">
        <v>67</v>
      </c>
      <c r="N174" s="1" t="s">
        <v>1</v>
      </c>
      <c r="O174" s="1">
        <f t="shared" si="2"/>
        <v>2035</v>
      </c>
    </row>
    <row r="175" spans="1:15" x14ac:dyDescent="0.25">
      <c r="A175" s="1" t="s">
        <v>2</v>
      </c>
      <c r="B175" s="1" t="s">
        <v>3</v>
      </c>
      <c r="C175" s="1" t="s">
        <v>4</v>
      </c>
      <c r="D175" s="1" t="s">
        <v>41</v>
      </c>
      <c r="E175" s="1" t="s">
        <v>68</v>
      </c>
      <c r="F175" s="1">
        <v>14</v>
      </c>
      <c r="G175" s="1">
        <v>14</v>
      </c>
      <c r="H175" s="1">
        <v>1567.2647902197409</v>
      </c>
      <c r="I175" s="1">
        <v>0</v>
      </c>
      <c r="J175" s="1">
        <v>87438.665994791911</v>
      </c>
      <c r="K175" s="1">
        <v>0</v>
      </c>
      <c r="L175" s="1">
        <v>2036</v>
      </c>
      <c r="M175" s="1" t="s">
        <v>69</v>
      </c>
      <c r="N175" s="1" t="s">
        <v>1</v>
      </c>
      <c r="O175" s="1">
        <f t="shared" si="2"/>
        <v>2036</v>
      </c>
    </row>
    <row r="176" spans="1:15" x14ac:dyDescent="0.25">
      <c r="A176" s="1" t="s">
        <v>2</v>
      </c>
      <c r="B176" s="1" t="s">
        <v>3</v>
      </c>
      <c r="C176" s="1" t="s">
        <v>4</v>
      </c>
      <c r="D176" s="1" t="s">
        <v>41</v>
      </c>
      <c r="E176" s="1" t="s">
        <v>70</v>
      </c>
      <c r="F176" s="1">
        <v>15</v>
      </c>
      <c r="G176" s="1">
        <v>15</v>
      </c>
      <c r="H176" s="1">
        <v>1605.309192487309</v>
      </c>
      <c r="I176" s="1">
        <v>0</v>
      </c>
      <c r="J176" s="1">
        <v>95520.37574947183</v>
      </c>
      <c r="K176" s="1">
        <v>0</v>
      </c>
      <c r="L176" s="1">
        <v>2037</v>
      </c>
      <c r="M176" s="1" t="s">
        <v>71</v>
      </c>
      <c r="N176" s="1" t="s">
        <v>1</v>
      </c>
      <c r="O176" s="1">
        <f t="shared" si="2"/>
        <v>2037</v>
      </c>
    </row>
    <row r="177" spans="1:15" x14ac:dyDescent="0.25">
      <c r="A177" s="1" t="s">
        <v>2</v>
      </c>
      <c r="B177" s="1" t="s">
        <v>3</v>
      </c>
      <c r="C177" s="1" t="s">
        <v>4</v>
      </c>
      <c r="D177" s="1" t="s">
        <v>41</v>
      </c>
      <c r="E177" s="1" t="s">
        <v>72</v>
      </c>
      <c r="F177" s="1">
        <v>16</v>
      </c>
      <c r="G177" s="1">
        <v>16</v>
      </c>
      <c r="H177" s="1">
        <v>1509.8327291474311</v>
      </c>
      <c r="I177" s="1">
        <v>0</v>
      </c>
      <c r="J177" s="1">
        <v>89934.035478673657</v>
      </c>
      <c r="K177" s="1">
        <v>0</v>
      </c>
      <c r="L177" s="1">
        <v>2038</v>
      </c>
      <c r="M177" s="1" t="s">
        <v>73</v>
      </c>
      <c r="N177" s="1" t="s">
        <v>1</v>
      </c>
      <c r="O177" s="1">
        <f t="shared" si="2"/>
        <v>2038</v>
      </c>
    </row>
    <row r="178" spans="1:15" x14ac:dyDescent="0.25">
      <c r="A178" s="1" t="s">
        <v>2</v>
      </c>
      <c r="B178" s="1" t="s">
        <v>3</v>
      </c>
      <c r="C178" s="1" t="s">
        <v>4</v>
      </c>
      <c r="D178" s="1" t="s">
        <v>41</v>
      </c>
      <c r="E178" s="1" t="s">
        <v>74</v>
      </c>
      <c r="F178" s="1">
        <v>17</v>
      </c>
      <c r="G178" s="1">
        <v>17</v>
      </c>
      <c r="H178" s="1">
        <v>1450.6661078133609</v>
      </c>
      <c r="I178" s="1">
        <v>0</v>
      </c>
      <c r="J178" s="1">
        <v>85756.566625362379</v>
      </c>
      <c r="K178" s="1">
        <v>0</v>
      </c>
      <c r="L178" s="1">
        <v>2039</v>
      </c>
      <c r="M178" s="1" t="s">
        <v>75</v>
      </c>
      <c r="N178" s="1" t="s">
        <v>1</v>
      </c>
      <c r="O178" s="1">
        <f t="shared" si="2"/>
        <v>2039</v>
      </c>
    </row>
    <row r="179" spans="1:15" x14ac:dyDescent="0.25">
      <c r="A179" s="1" t="s">
        <v>2</v>
      </c>
      <c r="B179" s="1" t="s">
        <v>3</v>
      </c>
      <c r="C179" s="1" t="s">
        <v>4</v>
      </c>
      <c r="D179" s="1" t="s">
        <v>41</v>
      </c>
      <c r="E179" s="1" t="s">
        <v>76</v>
      </c>
      <c r="F179" s="1">
        <v>18</v>
      </c>
      <c r="G179" s="1">
        <v>18</v>
      </c>
      <c r="H179" s="1">
        <v>1322.120674782811</v>
      </c>
      <c r="I179" s="1">
        <v>0</v>
      </c>
      <c r="J179" s="1">
        <v>75252.750928937196</v>
      </c>
      <c r="K179" s="1">
        <v>0</v>
      </c>
      <c r="L179" s="1">
        <v>2040</v>
      </c>
      <c r="M179" s="1" t="s">
        <v>77</v>
      </c>
      <c r="N179" s="1" t="s">
        <v>1</v>
      </c>
      <c r="O179" s="1">
        <f t="shared" si="2"/>
        <v>2040</v>
      </c>
    </row>
    <row r="180" spans="1:15" x14ac:dyDescent="0.25">
      <c r="A180" s="1" t="s">
        <v>2</v>
      </c>
      <c r="B180" s="1" t="s">
        <v>3</v>
      </c>
      <c r="C180" s="1" t="s">
        <v>4</v>
      </c>
      <c r="D180" s="1" t="s">
        <v>41</v>
      </c>
      <c r="E180" s="1" t="s">
        <v>78</v>
      </c>
      <c r="F180" s="1">
        <v>19</v>
      </c>
      <c r="G180" s="1">
        <v>19</v>
      </c>
      <c r="H180" s="1">
        <v>1238.5963086279501</v>
      </c>
      <c r="I180" s="1">
        <v>0</v>
      </c>
      <c r="J180" s="1">
        <v>70018.314529624477</v>
      </c>
      <c r="K180" s="1">
        <v>0</v>
      </c>
      <c r="L180" s="1">
        <v>2041</v>
      </c>
      <c r="M180" s="1" t="s">
        <v>79</v>
      </c>
      <c r="N180" s="1" t="s">
        <v>1</v>
      </c>
      <c r="O180" s="1">
        <f t="shared" si="2"/>
        <v>2041</v>
      </c>
    </row>
    <row r="181" spans="1:15" x14ac:dyDescent="0.25">
      <c r="A181" s="1" t="s">
        <v>2</v>
      </c>
      <c r="B181" s="1" t="s">
        <v>3</v>
      </c>
      <c r="C181" s="1" t="s">
        <v>4</v>
      </c>
      <c r="D181" s="1" t="s">
        <v>41</v>
      </c>
      <c r="E181" s="1" t="s">
        <v>80</v>
      </c>
      <c r="F181" s="1">
        <v>20</v>
      </c>
      <c r="G181" s="1">
        <v>20</v>
      </c>
      <c r="H181" s="1">
        <v>1134.4532480905491</v>
      </c>
      <c r="I181" s="1">
        <v>0</v>
      </c>
      <c r="J181" s="1">
        <v>63681.757937164279</v>
      </c>
      <c r="K181" s="1">
        <v>0</v>
      </c>
      <c r="L181" s="1">
        <v>2042</v>
      </c>
      <c r="M181" s="1" t="s">
        <v>81</v>
      </c>
      <c r="N181" s="1" t="s">
        <v>1</v>
      </c>
      <c r="O181" s="1">
        <f t="shared" si="2"/>
        <v>2042</v>
      </c>
    </row>
    <row r="182" spans="1:15" x14ac:dyDescent="0.25">
      <c r="A182" s="1" t="s">
        <v>2</v>
      </c>
      <c r="B182" s="1" t="s">
        <v>3</v>
      </c>
      <c r="C182" s="1" t="s">
        <v>5</v>
      </c>
      <c r="D182" s="1" t="s">
        <v>41</v>
      </c>
      <c r="E182" s="1" t="s">
        <v>42</v>
      </c>
      <c r="F182" s="1">
        <v>1</v>
      </c>
      <c r="G182" s="1">
        <v>1</v>
      </c>
      <c r="H182" s="1">
        <v>1585.9028666138311</v>
      </c>
      <c r="I182" s="1">
        <v>816.95108180337979</v>
      </c>
      <c r="J182" s="1">
        <v>176179.2800688025</v>
      </c>
      <c r="K182" s="1">
        <v>51270.401756165767</v>
      </c>
      <c r="L182" s="1">
        <v>2023</v>
      </c>
      <c r="M182" s="1" t="s">
        <v>82</v>
      </c>
      <c r="N182" s="1" t="s">
        <v>1</v>
      </c>
      <c r="O182" s="1">
        <f t="shared" si="2"/>
        <v>2023</v>
      </c>
    </row>
    <row r="183" spans="1:15" x14ac:dyDescent="0.25">
      <c r="A183" s="1" t="s">
        <v>2</v>
      </c>
      <c r="B183" s="1" t="s">
        <v>3</v>
      </c>
      <c r="C183" s="1" t="s">
        <v>5</v>
      </c>
      <c r="D183" s="1" t="s">
        <v>41</v>
      </c>
      <c r="E183" s="1" t="s">
        <v>44</v>
      </c>
      <c r="F183" s="1">
        <v>2</v>
      </c>
      <c r="G183" s="1">
        <v>2</v>
      </c>
      <c r="H183" s="1">
        <v>1111.885495249322</v>
      </c>
      <c r="I183" s="1">
        <v>1136.0889288163389</v>
      </c>
      <c r="J183" s="1">
        <v>97762.188251152635</v>
      </c>
      <c r="K183" s="1">
        <v>72193.817309714184</v>
      </c>
      <c r="L183" s="1">
        <v>2024</v>
      </c>
      <c r="M183" s="1" t="s">
        <v>83</v>
      </c>
      <c r="N183" s="1" t="s">
        <v>1</v>
      </c>
      <c r="O183" s="1">
        <f t="shared" si="2"/>
        <v>2024</v>
      </c>
    </row>
    <row r="184" spans="1:15" x14ac:dyDescent="0.25">
      <c r="A184" s="1" t="s">
        <v>2</v>
      </c>
      <c r="B184" s="1" t="s">
        <v>3</v>
      </c>
      <c r="C184" s="1" t="s">
        <v>5</v>
      </c>
      <c r="D184" s="1" t="s">
        <v>41</v>
      </c>
      <c r="E184" s="1" t="s">
        <v>46</v>
      </c>
      <c r="F184" s="1">
        <v>3</v>
      </c>
      <c r="G184" s="1">
        <v>3</v>
      </c>
      <c r="H184" s="1">
        <v>345.69043274992077</v>
      </c>
      <c r="I184" s="1">
        <v>1791.4483178387809</v>
      </c>
      <c r="J184" s="1">
        <v>24813.02841333011</v>
      </c>
      <c r="K184" s="1">
        <v>101941.7470489571</v>
      </c>
      <c r="L184" s="1">
        <v>2025</v>
      </c>
      <c r="M184" s="1" t="s">
        <v>84</v>
      </c>
      <c r="N184" s="1" t="s">
        <v>1</v>
      </c>
      <c r="O184" s="1">
        <f t="shared" si="2"/>
        <v>2025</v>
      </c>
    </row>
    <row r="185" spans="1:15" x14ac:dyDescent="0.25">
      <c r="A185" s="1" t="s">
        <v>2</v>
      </c>
      <c r="B185" s="1" t="s">
        <v>3</v>
      </c>
      <c r="C185" s="1" t="s">
        <v>5</v>
      </c>
      <c r="D185" s="1" t="s">
        <v>41</v>
      </c>
      <c r="E185" s="1" t="s">
        <v>48</v>
      </c>
      <c r="F185" s="1">
        <v>4</v>
      </c>
      <c r="G185" s="1">
        <v>4</v>
      </c>
      <c r="H185" s="1">
        <v>511.11959245969967</v>
      </c>
      <c r="I185" s="1">
        <v>1646.57407301743</v>
      </c>
      <c r="J185" s="1">
        <v>35700.309515747853</v>
      </c>
      <c r="K185" s="1">
        <v>87515.317069105076</v>
      </c>
      <c r="L185" s="1">
        <v>2026</v>
      </c>
      <c r="M185" s="1" t="s">
        <v>85</v>
      </c>
      <c r="N185" s="1" t="s">
        <v>1</v>
      </c>
      <c r="O185" s="1">
        <f t="shared" si="2"/>
        <v>2026</v>
      </c>
    </row>
    <row r="186" spans="1:15" x14ac:dyDescent="0.25">
      <c r="A186" s="1" t="s">
        <v>2</v>
      </c>
      <c r="B186" s="1" t="s">
        <v>3</v>
      </c>
      <c r="C186" s="1" t="s">
        <v>5</v>
      </c>
      <c r="D186" s="1" t="s">
        <v>41</v>
      </c>
      <c r="E186" s="1" t="s">
        <v>50</v>
      </c>
      <c r="F186" s="1">
        <v>5</v>
      </c>
      <c r="G186" s="1">
        <v>5</v>
      </c>
      <c r="H186" s="1">
        <v>591.26212730520115</v>
      </c>
      <c r="I186" s="1">
        <v>1624.2311506780379</v>
      </c>
      <c r="J186" s="1">
        <v>46138.876753463803</v>
      </c>
      <c r="K186" s="1">
        <v>82847.912551819827</v>
      </c>
      <c r="L186" s="1">
        <v>2027</v>
      </c>
      <c r="M186" s="1" t="s">
        <v>86</v>
      </c>
      <c r="N186" s="1" t="s">
        <v>1</v>
      </c>
      <c r="O186" s="1">
        <f t="shared" si="2"/>
        <v>2027</v>
      </c>
    </row>
    <row r="187" spans="1:15" x14ac:dyDescent="0.25">
      <c r="A187" s="1" t="s">
        <v>2</v>
      </c>
      <c r="B187" s="1" t="s">
        <v>3</v>
      </c>
      <c r="C187" s="1" t="s">
        <v>5</v>
      </c>
      <c r="D187" s="1" t="s">
        <v>41</v>
      </c>
      <c r="E187" s="1" t="s">
        <v>52</v>
      </c>
      <c r="F187" s="1">
        <v>6</v>
      </c>
      <c r="G187" s="1">
        <v>6</v>
      </c>
      <c r="H187" s="1">
        <v>700.71311162721315</v>
      </c>
      <c r="I187" s="1">
        <v>1048.045356548208</v>
      </c>
      <c r="J187" s="1">
        <v>54497.783465097949</v>
      </c>
      <c r="K187" s="1">
        <v>43092.179000829106</v>
      </c>
      <c r="L187" s="1">
        <v>2028</v>
      </c>
      <c r="M187" s="1" t="s">
        <v>87</v>
      </c>
      <c r="N187" s="1" t="s">
        <v>1</v>
      </c>
      <c r="O187" s="1">
        <f t="shared" si="2"/>
        <v>2028</v>
      </c>
    </row>
    <row r="188" spans="1:15" x14ac:dyDescent="0.25">
      <c r="A188" s="1" t="s">
        <v>2</v>
      </c>
      <c r="B188" s="1" t="s">
        <v>3</v>
      </c>
      <c r="C188" s="1" t="s">
        <v>5</v>
      </c>
      <c r="D188" s="1" t="s">
        <v>41</v>
      </c>
      <c r="E188" s="1" t="s">
        <v>54</v>
      </c>
      <c r="F188" s="1">
        <v>7</v>
      </c>
      <c r="G188" s="1">
        <v>7</v>
      </c>
      <c r="H188" s="1">
        <v>775.32459961816403</v>
      </c>
      <c r="I188" s="1">
        <v>977.20354719288821</v>
      </c>
      <c r="J188" s="1">
        <v>54749.016316484784</v>
      </c>
      <c r="K188" s="1">
        <v>41417.644365969361</v>
      </c>
      <c r="L188" s="1">
        <v>2029</v>
      </c>
      <c r="M188" s="1" t="s">
        <v>88</v>
      </c>
      <c r="N188" s="1" t="s">
        <v>1</v>
      </c>
      <c r="O188" s="1">
        <f t="shared" si="2"/>
        <v>2029</v>
      </c>
    </row>
    <row r="189" spans="1:15" x14ac:dyDescent="0.25">
      <c r="A189" s="1" t="s">
        <v>2</v>
      </c>
      <c r="B189" s="1" t="s">
        <v>3</v>
      </c>
      <c r="C189" s="1" t="s">
        <v>5</v>
      </c>
      <c r="D189" s="1" t="s">
        <v>41</v>
      </c>
      <c r="E189" s="1" t="s">
        <v>56</v>
      </c>
      <c r="F189" s="1">
        <v>8</v>
      </c>
      <c r="G189" s="1">
        <v>8</v>
      </c>
      <c r="H189" s="1">
        <v>805.80983188357368</v>
      </c>
      <c r="I189" s="1">
        <v>1004.848267846568</v>
      </c>
      <c r="J189" s="1">
        <v>52656.576838731613</v>
      </c>
      <c r="K189" s="1">
        <v>40325.93162568118</v>
      </c>
      <c r="L189" s="1">
        <v>2030</v>
      </c>
      <c r="M189" s="1" t="s">
        <v>89</v>
      </c>
      <c r="N189" s="1" t="s">
        <v>1</v>
      </c>
      <c r="O189" s="1">
        <f t="shared" si="2"/>
        <v>2030</v>
      </c>
    </row>
    <row r="190" spans="1:15" x14ac:dyDescent="0.25">
      <c r="A190" s="1" t="s">
        <v>2</v>
      </c>
      <c r="B190" s="1" t="s">
        <v>3</v>
      </c>
      <c r="C190" s="1" t="s">
        <v>5</v>
      </c>
      <c r="D190" s="1" t="s">
        <v>41</v>
      </c>
      <c r="E190" s="1" t="s">
        <v>58</v>
      </c>
      <c r="F190" s="1">
        <v>9</v>
      </c>
      <c r="G190" s="1">
        <v>9</v>
      </c>
      <c r="H190" s="1">
        <v>810.18299732575429</v>
      </c>
      <c r="I190" s="1">
        <v>1002.284355689838</v>
      </c>
      <c r="J190" s="1">
        <v>52576.476794557973</v>
      </c>
      <c r="K190" s="1">
        <v>40164.12324542975</v>
      </c>
      <c r="L190" s="1">
        <v>2031</v>
      </c>
      <c r="M190" s="1" t="s">
        <v>90</v>
      </c>
      <c r="N190" s="1" t="s">
        <v>1</v>
      </c>
      <c r="O190" s="1">
        <f t="shared" si="2"/>
        <v>2031</v>
      </c>
    </row>
    <row r="191" spans="1:15" x14ac:dyDescent="0.25">
      <c r="A191" s="1" t="s">
        <v>2</v>
      </c>
      <c r="B191" s="1" t="s">
        <v>3</v>
      </c>
      <c r="C191" s="1" t="s">
        <v>5</v>
      </c>
      <c r="D191" s="1" t="s">
        <v>41</v>
      </c>
      <c r="E191" s="1" t="s">
        <v>60</v>
      </c>
      <c r="F191" s="1">
        <v>10</v>
      </c>
      <c r="G191" s="1">
        <v>10</v>
      </c>
      <c r="H191" s="1">
        <v>1120.108449979271</v>
      </c>
      <c r="I191" s="1">
        <v>932.24365355139969</v>
      </c>
      <c r="J191" s="1">
        <v>72039.471337224066</v>
      </c>
      <c r="K191" s="1">
        <v>34505.691095256108</v>
      </c>
      <c r="L191" s="1">
        <v>2032</v>
      </c>
      <c r="M191" s="1" t="s">
        <v>91</v>
      </c>
      <c r="N191" s="1" t="s">
        <v>1</v>
      </c>
      <c r="O191" s="1">
        <f t="shared" si="2"/>
        <v>2032</v>
      </c>
    </row>
    <row r="192" spans="1:15" x14ac:dyDescent="0.25">
      <c r="A192" s="1" t="s">
        <v>2</v>
      </c>
      <c r="B192" s="1" t="s">
        <v>3</v>
      </c>
      <c r="C192" s="1" t="s">
        <v>5</v>
      </c>
      <c r="D192" s="1" t="s">
        <v>41</v>
      </c>
      <c r="E192" s="1" t="s">
        <v>62</v>
      </c>
      <c r="F192" s="1">
        <v>11</v>
      </c>
      <c r="G192" s="1">
        <v>11</v>
      </c>
      <c r="H192" s="1">
        <v>1531.799113637798</v>
      </c>
      <c r="I192" s="1">
        <v>803.52711922555977</v>
      </c>
      <c r="J192" s="1">
        <v>95101.634970043509</v>
      </c>
      <c r="K192" s="1">
        <v>28183.806029570402</v>
      </c>
      <c r="L192" s="1">
        <v>2033</v>
      </c>
      <c r="M192" s="1" t="s">
        <v>92</v>
      </c>
      <c r="N192" s="1" t="s">
        <v>1</v>
      </c>
      <c r="O192" s="1">
        <f t="shared" si="2"/>
        <v>2033</v>
      </c>
    </row>
    <row r="193" spans="1:15" x14ac:dyDescent="0.25">
      <c r="A193" s="1" t="s">
        <v>2</v>
      </c>
      <c r="B193" s="1" t="s">
        <v>3</v>
      </c>
      <c r="C193" s="1" t="s">
        <v>5</v>
      </c>
      <c r="D193" s="1" t="s">
        <v>41</v>
      </c>
      <c r="E193" s="1" t="s">
        <v>64</v>
      </c>
      <c r="F193" s="1">
        <v>12</v>
      </c>
      <c r="G193" s="1">
        <v>12</v>
      </c>
      <c r="H193" s="1">
        <v>1416.555488765069</v>
      </c>
      <c r="I193" s="1">
        <v>853.03249207956014</v>
      </c>
      <c r="J193" s="1">
        <v>83006.935194358768</v>
      </c>
      <c r="K193" s="1">
        <v>27967.217120490452</v>
      </c>
      <c r="L193" s="1">
        <v>2034</v>
      </c>
      <c r="M193" s="1" t="s">
        <v>93</v>
      </c>
      <c r="N193" s="1" t="s">
        <v>1</v>
      </c>
      <c r="O193" s="1">
        <f t="shared" si="2"/>
        <v>2034</v>
      </c>
    </row>
    <row r="194" spans="1:15" x14ac:dyDescent="0.25">
      <c r="A194" s="1" t="s">
        <v>2</v>
      </c>
      <c r="B194" s="1" t="s">
        <v>3</v>
      </c>
      <c r="C194" s="1" t="s">
        <v>5</v>
      </c>
      <c r="D194" s="1" t="s">
        <v>41</v>
      </c>
      <c r="E194" s="1" t="s">
        <v>66</v>
      </c>
      <c r="F194" s="1">
        <v>13</v>
      </c>
      <c r="G194" s="1">
        <v>13</v>
      </c>
      <c r="H194" s="1">
        <v>1424.084743399779</v>
      </c>
      <c r="I194" s="1">
        <v>855.28463401620968</v>
      </c>
      <c r="J194" s="1">
        <v>88389.381948159542</v>
      </c>
      <c r="K194" s="1">
        <v>29790.301536710071</v>
      </c>
      <c r="L194" s="1">
        <v>2035</v>
      </c>
      <c r="M194" s="1" t="s">
        <v>94</v>
      </c>
      <c r="N194" s="1" t="s">
        <v>1</v>
      </c>
      <c r="O194" s="1">
        <f t="shared" si="2"/>
        <v>2035</v>
      </c>
    </row>
    <row r="195" spans="1:15" x14ac:dyDescent="0.25">
      <c r="A195" s="1" t="s">
        <v>2</v>
      </c>
      <c r="B195" s="1" t="s">
        <v>3</v>
      </c>
      <c r="C195" s="1" t="s">
        <v>5</v>
      </c>
      <c r="D195" s="1" t="s">
        <v>41</v>
      </c>
      <c r="E195" s="1" t="s">
        <v>68</v>
      </c>
      <c r="F195" s="1">
        <v>14</v>
      </c>
      <c r="G195" s="1">
        <v>14</v>
      </c>
      <c r="H195" s="1">
        <v>1486.2646191343899</v>
      </c>
      <c r="I195" s="1">
        <v>851.64276254027959</v>
      </c>
      <c r="J195" s="1">
        <v>97121.909934442781</v>
      </c>
      <c r="K195" s="1">
        <v>30530.81578578112</v>
      </c>
      <c r="L195" s="1">
        <v>2036</v>
      </c>
      <c r="M195" s="1" t="s">
        <v>95</v>
      </c>
      <c r="N195" s="1" t="s">
        <v>1</v>
      </c>
      <c r="O195" s="1">
        <f t="shared" ref="O195:O258" si="3">YEAR(E195)</f>
        <v>2036</v>
      </c>
    </row>
    <row r="196" spans="1:15" x14ac:dyDescent="0.25">
      <c r="A196" s="1" t="s">
        <v>2</v>
      </c>
      <c r="B196" s="1" t="s">
        <v>3</v>
      </c>
      <c r="C196" s="1" t="s">
        <v>5</v>
      </c>
      <c r="D196" s="1" t="s">
        <v>41</v>
      </c>
      <c r="E196" s="1" t="s">
        <v>70</v>
      </c>
      <c r="F196" s="1">
        <v>15</v>
      </c>
      <c r="G196" s="1">
        <v>15</v>
      </c>
      <c r="H196" s="1">
        <v>1402.7978030224201</v>
      </c>
      <c r="I196" s="1">
        <v>904.27453832373965</v>
      </c>
      <c r="J196" s="1">
        <v>97063.088027408841</v>
      </c>
      <c r="K196" s="1">
        <v>34359.890928444627</v>
      </c>
      <c r="L196" s="1">
        <v>2037</v>
      </c>
      <c r="M196" s="1" t="s">
        <v>96</v>
      </c>
      <c r="N196" s="1" t="s">
        <v>1</v>
      </c>
      <c r="O196" s="1">
        <f t="shared" si="3"/>
        <v>2037</v>
      </c>
    </row>
    <row r="197" spans="1:15" x14ac:dyDescent="0.25">
      <c r="A197" s="1" t="s">
        <v>2</v>
      </c>
      <c r="B197" s="1" t="s">
        <v>3</v>
      </c>
      <c r="C197" s="1" t="s">
        <v>5</v>
      </c>
      <c r="D197" s="1" t="s">
        <v>41</v>
      </c>
      <c r="E197" s="1" t="s">
        <v>72</v>
      </c>
      <c r="F197" s="1">
        <v>16</v>
      </c>
      <c r="G197" s="1">
        <v>16</v>
      </c>
      <c r="H197" s="1">
        <v>1242.968586323788</v>
      </c>
      <c r="I197" s="1">
        <v>944.323278523319</v>
      </c>
      <c r="J197" s="1">
        <v>85702.26581430927</v>
      </c>
      <c r="K197" s="1">
        <v>36385.216432785637</v>
      </c>
      <c r="L197" s="1">
        <v>2038</v>
      </c>
      <c r="M197" s="1" t="s">
        <v>97</v>
      </c>
      <c r="N197" s="1" t="s">
        <v>1</v>
      </c>
      <c r="O197" s="1">
        <f t="shared" si="3"/>
        <v>2038</v>
      </c>
    </row>
    <row r="198" spans="1:15" x14ac:dyDescent="0.25">
      <c r="A198" s="1" t="s">
        <v>2</v>
      </c>
      <c r="B198" s="1" t="s">
        <v>3</v>
      </c>
      <c r="C198" s="1" t="s">
        <v>5</v>
      </c>
      <c r="D198" s="1" t="s">
        <v>41</v>
      </c>
      <c r="E198" s="1" t="s">
        <v>74</v>
      </c>
      <c r="F198" s="1">
        <v>17</v>
      </c>
      <c r="G198" s="1">
        <v>17</v>
      </c>
      <c r="H198" s="1">
        <v>1219.0263475753291</v>
      </c>
      <c r="I198" s="1">
        <v>958.00412996750947</v>
      </c>
      <c r="J198" s="1">
        <v>86024.683682583665</v>
      </c>
      <c r="K198" s="1">
        <v>37319.097687775648</v>
      </c>
      <c r="L198" s="1">
        <v>2039</v>
      </c>
      <c r="M198" s="1" t="s">
        <v>98</v>
      </c>
      <c r="N198" s="1" t="s">
        <v>1</v>
      </c>
      <c r="O198" s="1">
        <f t="shared" si="3"/>
        <v>2039</v>
      </c>
    </row>
    <row r="199" spans="1:15" x14ac:dyDescent="0.25">
      <c r="A199" s="1" t="s">
        <v>2</v>
      </c>
      <c r="B199" s="1" t="s">
        <v>3</v>
      </c>
      <c r="C199" s="1" t="s">
        <v>5</v>
      </c>
      <c r="D199" s="1" t="s">
        <v>41</v>
      </c>
      <c r="E199" s="1" t="s">
        <v>76</v>
      </c>
      <c r="F199" s="1">
        <v>18</v>
      </c>
      <c r="G199" s="1">
        <v>18</v>
      </c>
      <c r="H199" s="1">
        <v>1244.19970670424</v>
      </c>
      <c r="I199" s="1">
        <v>916.6351303189499</v>
      </c>
      <c r="J199" s="1">
        <v>90753.670213858699</v>
      </c>
      <c r="K199" s="1">
        <v>37700.433999012123</v>
      </c>
      <c r="L199" s="1">
        <v>2040</v>
      </c>
      <c r="M199" s="1" t="s">
        <v>99</v>
      </c>
      <c r="N199" s="1" t="s">
        <v>1</v>
      </c>
      <c r="O199" s="1">
        <f t="shared" si="3"/>
        <v>2040</v>
      </c>
    </row>
    <row r="200" spans="1:15" x14ac:dyDescent="0.25">
      <c r="A200" s="1" t="s">
        <v>2</v>
      </c>
      <c r="B200" s="1" t="s">
        <v>3</v>
      </c>
      <c r="C200" s="1" t="s">
        <v>5</v>
      </c>
      <c r="D200" s="1" t="s">
        <v>41</v>
      </c>
      <c r="E200" s="1" t="s">
        <v>78</v>
      </c>
      <c r="F200" s="1">
        <v>19</v>
      </c>
      <c r="G200" s="1">
        <v>19</v>
      </c>
      <c r="H200" s="1">
        <v>1287.428997443139</v>
      </c>
      <c r="I200" s="1">
        <v>877.54119666063934</v>
      </c>
      <c r="J200" s="1">
        <v>96412.778478524589</v>
      </c>
      <c r="K200" s="1">
        <v>37631.267395990377</v>
      </c>
      <c r="L200" s="1">
        <v>2041</v>
      </c>
      <c r="M200" s="1" t="s">
        <v>100</v>
      </c>
      <c r="N200" s="1" t="s">
        <v>1</v>
      </c>
      <c r="O200" s="1">
        <f t="shared" si="3"/>
        <v>2041</v>
      </c>
    </row>
    <row r="201" spans="1:15" x14ac:dyDescent="0.25">
      <c r="A201" s="1" t="s">
        <v>2</v>
      </c>
      <c r="B201" s="1" t="s">
        <v>3</v>
      </c>
      <c r="C201" s="1" t="s">
        <v>5</v>
      </c>
      <c r="D201" s="1" t="s">
        <v>41</v>
      </c>
      <c r="E201" s="1" t="s">
        <v>80</v>
      </c>
      <c r="F201" s="1">
        <v>20</v>
      </c>
      <c r="G201" s="1">
        <v>20</v>
      </c>
      <c r="H201" s="1">
        <v>1615.443668188379</v>
      </c>
      <c r="I201" s="1">
        <v>747.31732873457895</v>
      </c>
      <c r="J201" s="1">
        <v>134319.29882372581</v>
      </c>
      <c r="K201" s="1">
        <v>36337.558707334829</v>
      </c>
      <c r="L201" s="1">
        <v>2042</v>
      </c>
      <c r="M201" s="1" t="s">
        <v>101</v>
      </c>
      <c r="N201" s="1" t="s">
        <v>1</v>
      </c>
      <c r="O201" s="1">
        <f t="shared" si="3"/>
        <v>2042</v>
      </c>
    </row>
    <row r="202" spans="1:15" x14ac:dyDescent="0.25">
      <c r="A202" s="1" t="s">
        <v>2</v>
      </c>
      <c r="B202" s="1" t="s">
        <v>3</v>
      </c>
      <c r="C202" s="1" t="s">
        <v>6</v>
      </c>
      <c r="D202" s="1" t="s">
        <v>41</v>
      </c>
      <c r="E202" s="1" t="s">
        <v>42</v>
      </c>
      <c r="F202" s="1">
        <v>1</v>
      </c>
      <c r="G202" s="1">
        <v>1</v>
      </c>
      <c r="H202" s="1">
        <v>613.39003541549994</v>
      </c>
      <c r="I202" s="1">
        <v>3523.2643980354701</v>
      </c>
      <c r="J202" s="1">
        <v>52082.899301252022</v>
      </c>
      <c r="K202" s="1">
        <v>337523.33352634741</v>
      </c>
      <c r="L202" s="1">
        <v>2023</v>
      </c>
      <c r="M202" s="1" t="s">
        <v>102</v>
      </c>
      <c r="N202" s="1" t="s">
        <v>1</v>
      </c>
      <c r="O202" s="1">
        <f t="shared" si="3"/>
        <v>2023</v>
      </c>
    </row>
    <row r="203" spans="1:15" x14ac:dyDescent="0.25">
      <c r="A203" s="1" t="s">
        <v>2</v>
      </c>
      <c r="B203" s="1" t="s">
        <v>3</v>
      </c>
      <c r="C203" s="1" t="s">
        <v>6</v>
      </c>
      <c r="D203" s="1" t="s">
        <v>41</v>
      </c>
      <c r="E203" s="1" t="s">
        <v>44</v>
      </c>
      <c r="F203" s="1">
        <v>2</v>
      </c>
      <c r="G203" s="1">
        <v>2</v>
      </c>
      <c r="H203" s="1">
        <v>362.47384596851049</v>
      </c>
      <c r="I203" s="1">
        <v>5074.5588584716206</v>
      </c>
      <c r="J203" s="1">
        <v>27435.189713294589</v>
      </c>
      <c r="K203" s="1">
        <v>401158.84566446021</v>
      </c>
      <c r="L203" s="1">
        <v>2024</v>
      </c>
      <c r="M203" s="1" t="s">
        <v>103</v>
      </c>
      <c r="N203" s="1" t="s">
        <v>1</v>
      </c>
      <c r="O203" s="1">
        <f t="shared" si="3"/>
        <v>2024</v>
      </c>
    </row>
    <row r="204" spans="1:15" x14ac:dyDescent="0.25">
      <c r="A204" s="1" t="s">
        <v>2</v>
      </c>
      <c r="B204" s="1" t="s">
        <v>3</v>
      </c>
      <c r="C204" s="1" t="s">
        <v>6</v>
      </c>
      <c r="D204" s="1" t="s">
        <v>41</v>
      </c>
      <c r="E204" s="1" t="s">
        <v>46</v>
      </c>
      <c r="F204" s="1">
        <v>3</v>
      </c>
      <c r="G204" s="1">
        <v>3</v>
      </c>
      <c r="H204" s="1">
        <v>1002.68376525465</v>
      </c>
      <c r="I204" s="1">
        <v>2696.6546077362909</v>
      </c>
      <c r="J204" s="1">
        <v>74611.579014920178</v>
      </c>
      <c r="K204" s="1">
        <v>165861.08241408289</v>
      </c>
      <c r="L204" s="1">
        <v>2025</v>
      </c>
      <c r="M204" s="1" t="s">
        <v>104</v>
      </c>
      <c r="N204" s="1" t="s">
        <v>1</v>
      </c>
      <c r="O204" s="1">
        <f t="shared" si="3"/>
        <v>2025</v>
      </c>
    </row>
    <row r="205" spans="1:15" x14ac:dyDescent="0.25">
      <c r="A205" s="1" t="s">
        <v>2</v>
      </c>
      <c r="B205" s="1" t="s">
        <v>3</v>
      </c>
      <c r="C205" s="1" t="s">
        <v>6</v>
      </c>
      <c r="D205" s="1" t="s">
        <v>41</v>
      </c>
      <c r="E205" s="1" t="s">
        <v>48</v>
      </c>
      <c r="F205" s="1">
        <v>4</v>
      </c>
      <c r="G205" s="1">
        <v>4</v>
      </c>
      <c r="H205" s="1">
        <v>2138.4244902539799</v>
      </c>
      <c r="I205" s="1">
        <v>4759.6365855302447</v>
      </c>
      <c r="J205" s="1">
        <v>201127.3327384135</v>
      </c>
      <c r="K205" s="1">
        <v>258046.8599424969</v>
      </c>
      <c r="L205" s="1">
        <v>2026</v>
      </c>
      <c r="M205" s="1" t="s">
        <v>105</v>
      </c>
      <c r="N205" s="1" t="s">
        <v>1</v>
      </c>
      <c r="O205" s="1">
        <f t="shared" si="3"/>
        <v>2026</v>
      </c>
    </row>
    <row r="206" spans="1:15" x14ac:dyDescent="0.25">
      <c r="A206" s="1" t="s">
        <v>2</v>
      </c>
      <c r="B206" s="1" t="s">
        <v>3</v>
      </c>
      <c r="C206" s="1" t="s">
        <v>6</v>
      </c>
      <c r="D206" s="1" t="s">
        <v>41</v>
      </c>
      <c r="E206" s="1" t="s">
        <v>50</v>
      </c>
      <c r="F206" s="1">
        <v>5</v>
      </c>
      <c r="G206" s="1">
        <v>5</v>
      </c>
      <c r="H206" s="1">
        <v>2600.3810329519101</v>
      </c>
      <c r="I206" s="1">
        <v>4884.0767788114308</v>
      </c>
      <c r="J206" s="1">
        <v>248399.1195973912</v>
      </c>
      <c r="K206" s="1">
        <v>256086.94952556191</v>
      </c>
      <c r="L206" s="1">
        <v>2027</v>
      </c>
      <c r="M206" s="1" t="s">
        <v>106</v>
      </c>
      <c r="N206" s="1" t="s">
        <v>1</v>
      </c>
      <c r="O206" s="1">
        <f t="shared" si="3"/>
        <v>2027</v>
      </c>
    </row>
    <row r="207" spans="1:15" x14ac:dyDescent="0.25">
      <c r="A207" s="1" t="s">
        <v>2</v>
      </c>
      <c r="B207" s="1" t="s">
        <v>3</v>
      </c>
      <c r="C207" s="1" t="s">
        <v>6</v>
      </c>
      <c r="D207" s="1" t="s">
        <v>41</v>
      </c>
      <c r="E207" s="1" t="s">
        <v>52</v>
      </c>
      <c r="F207" s="1">
        <v>6</v>
      </c>
      <c r="G207" s="1">
        <v>6</v>
      </c>
      <c r="H207" s="1">
        <v>2847.1927216315312</v>
      </c>
      <c r="I207" s="1">
        <v>3217.2414770137179</v>
      </c>
      <c r="J207" s="1">
        <v>246649.35387058949</v>
      </c>
      <c r="K207" s="1">
        <v>147027.90300633141</v>
      </c>
      <c r="L207" s="1">
        <v>2028</v>
      </c>
      <c r="M207" s="1" t="s">
        <v>107</v>
      </c>
      <c r="N207" s="1" t="s">
        <v>1</v>
      </c>
      <c r="O207" s="1">
        <f t="shared" si="3"/>
        <v>2028</v>
      </c>
    </row>
    <row r="208" spans="1:15" x14ac:dyDescent="0.25">
      <c r="A208" s="1" t="s">
        <v>2</v>
      </c>
      <c r="B208" s="1" t="s">
        <v>3</v>
      </c>
      <c r="C208" s="1" t="s">
        <v>6</v>
      </c>
      <c r="D208" s="1" t="s">
        <v>41</v>
      </c>
      <c r="E208" s="1" t="s">
        <v>54</v>
      </c>
      <c r="F208" s="1">
        <v>7</v>
      </c>
      <c r="G208" s="1">
        <v>7</v>
      </c>
      <c r="H208" s="1">
        <v>2181.1075984506178</v>
      </c>
      <c r="I208" s="1">
        <v>3902.7520967494402</v>
      </c>
      <c r="J208" s="1">
        <v>185488.17229492191</v>
      </c>
      <c r="K208" s="1">
        <v>177789.96996384591</v>
      </c>
      <c r="L208" s="1">
        <v>2029</v>
      </c>
      <c r="M208" s="1" t="s">
        <v>108</v>
      </c>
      <c r="N208" s="1" t="s">
        <v>1</v>
      </c>
      <c r="O208" s="1">
        <f t="shared" si="3"/>
        <v>2029</v>
      </c>
    </row>
    <row r="209" spans="1:15" x14ac:dyDescent="0.25">
      <c r="A209" s="1" t="s">
        <v>2</v>
      </c>
      <c r="B209" s="1" t="s">
        <v>3</v>
      </c>
      <c r="C209" s="1" t="s">
        <v>6</v>
      </c>
      <c r="D209" s="1" t="s">
        <v>41</v>
      </c>
      <c r="E209" s="1" t="s">
        <v>56</v>
      </c>
      <c r="F209" s="1">
        <v>8</v>
      </c>
      <c r="G209" s="1">
        <v>8</v>
      </c>
      <c r="H209" s="1">
        <v>2064.930299166509</v>
      </c>
      <c r="I209" s="1">
        <v>4101.8644435769211</v>
      </c>
      <c r="J209" s="1">
        <v>167381.4237100858</v>
      </c>
      <c r="K209" s="1">
        <v>171568.9096737144</v>
      </c>
      <c r="L209" s="1">
        <v>2030</v>
      </c>
      <c r="M209" s="1" t="s">
        <v>109</v>
      </c>
      <c r="N209" s="1" t="s">
        <v>1</v>
      </c>
      <c r="O209" s="1">
        <f t="shared" si="3"/>
        <v>2030</v>
      </c>
    </row>
    <row r="210" spans="1:15" x14ac:dyDescent="0.25">
      <c r="A210" s="1" t="s">
        <v>2</v>
      </c>
      <c r="B210" s="1" t="s">
        <v>3</v>
      </c>
      <c r="C210" s="1" t="s">
        <v>6</v>
      </c>
      <c r="D210" s="1" t="s">
        <v>41</v>
      </c>
      <c r="E210" s="1" t="s">
        <v>58</v>
      </c>
      <c r="F210" s="1">
        <v>9</v>
      </c>
      <c r="G210" s="1">
        <v>9</v>
      </c>
      <c r="H210" s="1">
        <v>1839.884490734169</v>
      </c>
      <c r="I210" s="1">
        <v>4284.67431778016</v>
      </c>
      <c r="J210" s="1">
        <v>147092.397742917</v>
      </c>
      <c r="K210" s="1">
        <v>172013.82585452951</v>
      </c>
      <c r="L210" s="1">
        <v>2031</v>
      </c>
      <c r="M210" s="1" t="s">
        <v>110</v>
      </c>
      <c r="N210" s="1" t="s">
        <v>1</v>
      </c>
      <c r="O210" s="1">
        <f t="shared" si="3"/>
        <v>2031</v>
      </c>
    </row>
    <row r="211" spans="1:15" x14ac:dyDescent="0.25">
      <c r="A211" s="1" t="s">
        <v>2</v>
      </c>
      <c r="B211" s="1" t="s">
        <v>3</v>
      </c>
      <c r="C211" s="1" t="s">
        <v>6</v>
      </c>
      <c r="D211" s="1" t="s">
        <v>41</v>
      </c>
      <c r="E211" s="1" t="s">
        <v>60</v>
      </c>
      <c r="F211" s="1">
        <v>10</v>
      </c>
      <c r="G211" s="1">
        <v>10</v>
      </c>
      <c r="H211" s="1">
        <v>2901.0404290213119</v>
      </c>
      <c r="I211" s="1">
        <v>3407.4637946565581</v>
      </c>
      <c r="J211" s="1">
        <v>208526.0197968143</v>
      </c>
      <c r="K211" s="1">
        <v>128511.1653654703</v>
      </c>
      <c r="L211" s="1">
        <v>2032</v>
      </c>
      <c r="M211" s="1" t="s">
        <v>111</v>
      </c>
      <c r="N211" s="1" t="s">
        <v>1</v>
      </c>
      <c r="O211" s="1">
        <f t="shared" si="3"/>
        <v>2032</v>
      </c>
    </row>
    <row r="212" spans="1:15" x14ac:dyDescent="0.25">
      <c r="A212" s="1" t="s">
        <v>2</v>
      </c>
      <c r="B212" s="1" t="s">
        <v>3</v>
      </c>
      <c r="C212" s="1" t="s">
        <v>6</v>
      </c>
      <c r="D212" s="1" t="s">
        <v>41</v>
      </c>
      <c r="E212" s="1" t="s">
        <v>62</v>
      </c>
      <c r="F212" s="1">
        <v>11</v>
      </c>
      <c r="G212" s="1">
        <v>11</v>
      </c>
      <c r="H212" s="1">
        <v>3893.0283222016401</v>
      </c>
      <c r="I212" s="1">
        <v>2554.3892069418798</v>
      </c>
      <c r="J212" s="1">
        <v>248406.56803516639</v>
      </c>
      <c r="K212" s="1">
        <v>88882.747083210314</v>
      </c>
      <c r="L212" s="1">
        <v>2033</v>
      </c>
      <c r="M212" s="1" t="s">
        <v>112</v>
      </c>
      <c r="N212" s="1" t="s">
        <v>1</v>
      </c>
      <c r="O212" s="1">
        <f t="shared" si="3"/>
        <v>2033</v>
      </c>
    </row>
    <row r="213" spans="1:15" x14ac:dyDescent="0.25">
      <c r="A213" s="1" t="s">
        <v>2</v>
      </c>
      <c r="B213" s="1" t="s">
        <v>3</v>
      </c>
      <c r="C213" s="1" t="s">
        <v>6</v>
      </c>
      <c r="D213" s="1" t="s">
        <v>41</v>
      </c>
      <c r="E213" s="1" t="s">
        <v>64</v>
      </c>
      <c r="F213" s="1">
        <v>12</v>
      </c>
      <c r="G213" s="1">
        <v>12</v>
      </c>
      <c r="H213" s="1">
        <v>3322.4528077049608</v>
      </c>
      <c r="I213" s="1">
        <v>3118.386036473471</v>
      </c>
      <c r="J213" s="1">
        <v>203532.90009870951</v>
      </c>
      <c r="K213" s="1">
        <v>108872.4838227072</v>
      </c>
      <c r="L213" s="1">
        <v>2034</v>
      </c>
      <c r="M213" s="1" t="s">
        <v>113</v>
      </c>
      <c r="N213" s="1" t="s">
        <v>1</v>
      </c>
      <c r="O213" s="1">
        <f t="shared" si="3"/>
        <v>2034</v>
      </c>
    </row>
    <row r="214" spans="1:15" x14ac:dyDescent="0.25">
      <c r="A214" s="1" t="s">
        <v>2</v>
      </c>
      <c r="B214" s="1" t="s">
        <v>3</v>
      </c>
      <c r="C214" s="1" t="s">
        <v>6</v>
      </c>
      <c r="D214" s="1" t="s">
        <v>41</v>
      </c>
      <c r="E214" s="1" t="s">
        <v>66</v>
      </c>
      <c r="F214" s="1">
        <v>13</v>
      </c>
      <c r="G214" s="1">
        <v>13</v>
      </c>
      <c r="H214" s="1">
        <v>3491.3359977776199</v>
      </c>
      <c r="I214" s="1">
        <v>2980.74159998494</v>
      </c>
      <c r="J214" s="1">
        <v>223338.3212798298</v>
      </c>
      <c r="K214" s="1">
        <v>109797.8357695938</v>
      </c>
      <c r="L214" s="1">
        <v>2035</v>
      </c>
      <c r="M214" s="1" t="s">
        <v>114</v>
      </c>
      <c r="N214" s="1" t="s">
        <v>1</v>
      </c>
      <c r="O214" s="1">
        <f t="shared" si="3"/>
        <v>2035</v>
      </c>
    </row>
    <row r="215" spans="1:15" x14ac:dyDescent="0.25">
      <c r="A215" s="1" t="s">
        <v>2</v>
      </c>
      <c r="B215" s="1" t="s">
        <v>3</v>
      </c>
      <c r="C215" s="1" t="s">
        <v>6</v>
      </c>
      <c r="D215" s="1" t="s">
        <v>41</v>
      </c>
      <c r="E215" s="1" t="s">
        <v>68</v>
      </c>
      <c r="F215" s="1">
        <v>14</v>
      </c>
      <c r="G215" s="1">
        <v>14</v>
      </c>
      <c r="H215" s="1">
        <v>3494.6806230591892</v>
      </c>
      <c r="I215" s="1">
        <v>3127.19793337888</v>
      </c>
      <c r="J215" s="1">
        <v>236723.3352117606</v>
      </c>
      <c r="K215" s="1">
        <v>117070.7027556611</v>
      </c>
      <c r="L215" s="1">
        <v>2036</v>
      </c>
      <c r="M215" s="1" t="s">
        <v>115</v>
      </c>
      <c r="N215" s="1" t="s">
        <v>1</v>
      </c>
      <c r="O215" s="1">
        <f t="shared" si="3"/>
        <v>2036</v>
      </c>
    </row>
    <row r="216" spans="1:15" x14ac:dyDescent="0.25">
      <c r="A216" s="1" t="s">
        <v>2</v>
      </c>
      <c r="B216" s="1" t="s">
        <v>3</v>
      </c>
      <c r="C216" s="1" t="s">
        <v>6</v>
      </c>
      <c r="D216" s="1" t="s">
        <v>41</v>
      </c>
      <c r="E216" s="1" t="s">
        <v>70</v>
      </c>
      <c r="F216" s="1">
        <v>15</v>
      </c>
      <c r="G216" s="1">
        <v>15</v>
      </c>
      <c r="H216" s="1">
        <v>3356.8934076989899</v>
      </c>
      <c r="I216" s="1">
        <v>3229.5410980248121</v>
      </c>
      <c r="J216" s="1">
        <v>239059.9807884637</v>
      </c>
      <c r="K216" s="1">
        <v>127965.6937772184</v>
      </c>
      <c r="L216" s="1">
        <v>2037</v>
      </c>
      <c r="M216" s="1" t="s">
        <v>116</v>
      </c>
      <c r="N216" s="1" t="s">
        <v>1</v>
      </c>
      <c r="O216" s="1">
        <f t="shared" si="3"/>
        <v>2037</v>
      </c>
    </row>
    <row r="217" spans="1:15" x14ac:dyDescent="0.25">
      <c r="A217" s="1" t="s">
        <v>2</v>
      </c>
      <c r="B217" s="1" t="s">
        <v>3</v>
      </c>
      <c r="C217" s="1" t="s">
        <v>6</v>
      </c>
      <c r="D217" s="1" t="s">
        <v>41</v>
      </c>
      <c r="E217" s="1" t="s">
        <v>72</v>
      </c>
      <c r="F217" s="1">
        <v>16</v>
      </c>
      <c r="G217" s="1">
        <v>16</v>
      </c>
      <c r="H217" s="1">
        <v>3059.960676012583</v>
      </c>
      <c r="I217" s="1">
        <v>3474.0782367019801</v>
      </c>
      <c r="J217" s="1">
        <v>225498.77900264011</v>
      </c>
      <c r="K217" s="1">
        <v>148839.03265224211</v>
      </c>
      <c r="L217" s="1">
        <v>2038</v>
      </c>
      <c r="M217" s="1" t="s">
        <v>117</v>
      </c>
      <c r="N217" s="1" t="s">
        <v>1</v>
      </c>
      <c r="O217" s="1">
        <f t="shared" si="3"/>
        <v>2038</v>
      </c>
    </row>
    <row r="218" spans="1:15" x14ac:dyDescent="0.25">
      <c r="A218" s="1" t="s">
        <v>2</v>
      </c>
      <c r="B218" s="1" t="s">
        <v>3</v>
      </c>
      <c r="C218" s="1" t="s">
        <v>6</v>
      </c>
      <c r="D218" s="1" t="s">
        <v>41</v>
      </c>
      <c r="E218" s="1" t="s">
        <v>74</v>
      </c>
      <c r="F218" s="1">
        <v>17</v>
      </c>
      <c r="G218" s="1">
        <v>17</v>
      </c>
      <c r="H218" s="1">
        <v>2838.06454781926</v>
      </c>
      <c r="I218" s="1">
        <v>3675.3080330463131</v>
      </c>
      <c r="J218" s="1">
        <v>211406.3527210062</v>
      </c>
      <c r="K218" s="1">
        <v>159008.33003413281</v>
      </c>
      <c r="L218" s="1">
        <v>2039</v>
      </c>
      <c r="M218" s="1" t="s">
        <v>118</v>
      </c>
      <c r="N218" s="1" t="s">
        <v>1</v>
      </c>
      <c r="O218" s="1">
        <f t="shared" si="3"/>
        <v>2039</v>
      </c>
    </row>
    <row r="219" spans="1:15" x14ac:dyDescent="0.25">
      <c r="A219" s="1" t="s">
        <v>2</v>
      </c>
      <c r="B219" s="1" t="s">
        <v>3</v>
      </c>
      <c r="C219" s="1" t="s">
        <v>6</v>
      </c>
      <c r="D219" s="1" t="s">
        <v>41</v>
      </c>
      <c r="E219" s="1" t="s">
        <v>76</v>
      </c>
      <c r="F219" s="1">
        <v>18</v>
      </c>
      <c r="G219" s="1">
        <v>18</v>
      </c>
      <c r="H219" s="1">
        <v>2394.088574923042</v>
      </c>
      <c r="I219" s="1">
        <v>4052.9000459816089</v>
      </c>
      <c r="J219" s="1">
        <v>175709.89914710881</v>
      </c>
      <c r="K219" s="1">
        <v>186622.31678153831</v>
      </c>
      <c r="L219" s="1">
        <v>2040</v>
      </c>
      <c r="M219" s="1" t="s">
        <v>119</v>
      </c>
      <c r="N219" s="1" t="s">
        <v>1</v>
      </c>
      <c r="O219" s="1">
        <f t="shared" si="3"/>
        <v>2040</v>
      </c>
    </row>
    <row r="220" spans="1:15" x14ac:dyDescent="0.25">
      <c r="A220" s="1" t="s">
        <v>2</v>
      </c>
      <c r="B220" s="1" t="s">
        <v>3</v>
      </c>
      <c r="C220" s="1" t="s">
        <v>6</v>
      </c>
      <c r="D220" s="1" t="s">
        <v>41</v>
      </c>
      <c r="E220" s="1" t="s">
        <v>78</v>
      </c>
      <c r="F220" s="1">
        <v>19</v>
      </c>
      <c r="G220" s="1">
        <v>19</v>
      </c>
      <c r="H220" s="1">
        <v>2077.3317224302218</v>
      </c>
      <c r="I220" s="1">
        <v>4415.0409589858891</v>
      </c>
      <c r="J220" s="1">
        <v>151916.94458426049</v>
      </c>
      <c r="K220" s="1">
        <v>211894.17480586059</v>
      </c>
      <c r="L220" s="1">
        <v>2041</v>
      </c>
      <c r="M220" s="1" t="s">
        <v>120</v>
      </c>
      <c r="N220" s="1" t="s">
        <v>1</v>
      </c>
      <c r="O220" s="1">
        <f t="shared" si="3"/>
        <v>2041</v>
      </c>
    </row>
    <row r="221" spans="1:15" x14ac:dyDescent="0.25">
      <c r="A221" s="1" t="s">
        <v>2</v>
      </c>
      <c r="B221" s="1" t="s">
        <v>3</v>
      </c>
      <c r="C221" s="1" t="s">
        <v>6</v>
      </c>
      <c r="D221" s="1" t="s">
        <v>41</v>
      </c>
      <c r="E221" s="1" t="s">
        <v>80</v>
      </c>
      <c r="F221" s="1">
        <v>20</v>
      </c>
      <c r="G221" s="1">
        <v>20</v>
      </c>
      <c r="H221" s="1">
        <v>2046.01008482254</v>
      </c>
      <c r="I221" s="1">
        <v>4628.3105552989264</v>
      </c>
      <c r="J221" s="1">
        <v>145254.09533143311</v>
      </c>
      <c r="K221" s="1">
        <v>225095.7414352225</v>
      </c>
      <c r="L221" s="1">
        <v>2042</v>
      </c>
      <c r="M221" s="1" t="s">
        <v>121</v>
      </c>
      <c r="N221" s="1" t="s">
        <v>1</v>
      </c>
      <c r="O221" s="1">
        <f t="shared" si="3"/>
        <v>2042</v>
      </c>
    </row>
    <row r="222" spans="1:15" x14ac:dyDescent="0.25">
      <c r="A222" s="1" t="s">
        <v>2</v>
      </c>
      <c r="B222" s="1" t="s">
        <v>3</v>
      </c>
      <c r="C222" s="1" t="s">
        <v>7</v>
      </c>
      <c r="D222" s="1" t="s">
        <v>41</v>
      </c>
      <c r="E222" s="1" t="s">
        <v>42</v>
      </c>
      <c r="F222" s="1">
        <v>1</v>
      </c>
      <c r="G222" s="1">
        <v>1</v>
      </c>
      <c r="H222" s="1">
        <v>0</v>
      </c>
      <c r="I222" s="1">
        <v>0</v>
      </c>
      <c r="J222" s="1">
        <v>0</v>
      </c>
      <c r="K222" s="1">
        <v>0</v>
      </c>
      <c r="L222" s="1">
        <v>2023</v>
      </c>
      <c r="M222" s="1" t="s">
        <v>122</v>
      </c>
      <c r="N222" s="1" t="s">
        <v>1</v>
      </c>
      <c r="O222" s="1">
        <f t="shared" si="3"/>
        <v>2023</v>
      </c>
    </row>
    <row r="223" spans="1:15" x14ac:dyDescent="0.25">
      <c r="A223" s="1" t="s">
        <v>2</v>
      </c>
      <c r="B223" s="1" t="s">
        <v>3</v>
      </c>
      <c r="C223" s="1" t="s">
        <v>7</v>
      </c>
      <c r="D223" s="1" t="s">
        <v>41</v>
      </c>
      <c r="E223" s="1" t="s">
        <v>44</v>
      </c>
      <c r="F223" s="1">
        <v>2</v>
      </c>
      <c r="G223" s="1">
        <v>2</v>
      </c>
      <c r="H223" s="1">
        <v>0</v>
      </c>
      <c r="I223" s="1">
        <v>0</v>
      </c>
      <c r="J223" s="1">
        <v>0</v>
      </c>
      <c r="K223" s="1">
        <v>0</v>
      </c>
      <c r="L223" s="1">
        <v>2024</v>
      </c>
      <c r="M223" s="1" t="s">
        <v>123</v>
      </c>
      <c r="N223" s="1" t="s">
        <v>1</v>
      </c>
      <c r="O223" s="1">
        <f t="shared" si="3"/>
        <v>2024</v>
      </c>
    </row>
    <row r="224" spans="1:15" x14ac:dyDescent="0.25">
      <c r="A224" s="1" t="s">
        <v>2</v>
      </c>
      <c r="B224" s="1" t="s">
        <v>3</v>
      </c>
      <c r="C224" s="1" t="s">
        <v>7</v>
      </c>
      <c r="D224" s="1" t="s">
        <v>41</v>
      </c>
      <c r="E224" s="1" t="s">
        <v>46</v>
      </c>
      <c r="F224" s="1">
        <v>3</v>
      </c>
      <c r="G224" s="1">
        <v>3</v>
      </c>
      <c r="H224" s="1">
        <v>0</v>
      </c>
      <c r="I224" s="1">
        <v>0</v>
      </c>
      <c r="J224" s="1">
        <v>0</v>
      </c>
      <c r="K224" s="1">
        <v>0</v>
      </c>
      <c r="L224" s="1">
        <v>2025</v>
      </c>
      <c r="M224" s="1" t="s">
        <v>124</v>
      </c>
      <c r="N224" s="1" t="s">
        <v>1</v>
      </c>
      <c r="O224" s="1">
        <f t="shared" si="3"/>
        <v>2025</v>
      </c>
    </row>
    <row r="225" spans="1:15" x14ac:dyDescent="0.25">
      <c r="A225" s="1" t="s">
        <v>2</v>
      </c>
      <c r="B225" s="1" t="s">
        <v>3</v>
      </c>
      <c r="C225" s="1" t="s">
        <v>7</v>
      </c>
      <c r="D225" s="1" t="s">
        <v>41</v>
      </c>
      <c r="E225" s="1" t="s">
        <v>48</v>
      </c>
      <c r="F225" s="1">
        <v>4</v>
      </c>
      <c r="G225" s="1">
        <v>4</v>
      </c>
      <c r="H225" s="1">
        <v>0</v>
      </c>
      <c r="I225" s="1">
        <v>0</v>
      </c>
      <c r="J225" s="1">
        <v>0</v>
      </c>
      <c r="K225" s="1">
        <v>0</v>
      </c>
      <c r="L225" s="1">
        <v>2026</v>
      </c>
      <c r="M225" s="1" t="s">
        <v>125</v>
      </c>
      <c r="N225" s="1" t="s">
        <v>1</v>
      </c>
      <c r="O225" s="1">
        <f t="shared" si="3"/>
        <v>2026</v>
      </c>
    </row>
    <row r="226" spans="1:15" x14ac:dyDescent="0.25">
      <c r="A226" s="1" t="s">
        <v>2</v>
      </c>
      <c r="B226" s="1" t="s">
        <v>3</v>
      </c>
      <c r="C226" s="1" t="s">
        <v>7</v>
      </c>
      <c r="D226" s="1" t="s">
        <v>41</v>
      </c>
      <c r="E226" s="1" t="s">
        <v>50</v>
      </c>
      <c r="F226" s="1">
        <v>5</v>
      </c>
      <c r="G226" s="1">
        <v>5</v>
      </c>
      <c r="H226" s="1">
        <v>0</v>
      </c>
      <c r="I226" s="1">
        <v>0</v>
      </c>
      <c r="J226" s="1">
        <v>0</v>
      </c>
      <c r="K226" s="1">
        <v>0</v>
      </c>
      <c r="L226" s="1">
        <v>2027</v>
      </c>
      <c r="M226" s="1" t="s">
        <v>126</v>
      </c>
      <c r="N226" s="1" t="s">
        <v>1</v>
      </c>
      <c r="O226" s="1">
        <f t="shared" si="3"/>
        <v>2027</v>
      </c>
    </row>
    <row r="227" spans="1:15" x14ac:dyDescent="0.25">
      <c r="A227" s="1" t="s">
        <v>2</v>
      </c>
      <c r="B227" s="1" t="s">
        <v>3</v>
      </c>
      <c r="C227" s="1" t="s">
        <v>7</v>
      </c>
      <c r="D227" s="1" t="s">
        <v>41</v>
      </c>
      <c r="E227" s="1" t="s">
        <v>52</v>
      </c>
      <c r="F227" s="1">
        <v>6</v>
      </c>
      <c r="G227" s="1">
        <v>6</v>
      </c>
      <c r="H227" s="1">
        <v>0</v>
      </c>
      <c r="I227" s="1">
        <v>0</v>
      </c>
      <c r="J227" s="1">
        <v>0</v>
      </c>
      <c r="K227" s="1">
        <v>0</v>
      </c>
      <c r="L227" s="1">
        <v>2028</v>
      </c>
      <c r="M227" s="1" t="s">
        <v>127</v>
      </c>
      <c r="N227" s="1" t="s">
        <v>1</v>
      </c>
      <c r="O227" s="1">
        <f t="shared" si="3"/>
        <v>2028</v>
      </c>
    </row>
    <row r="228" spans="1:15" x14ac:dyDescent="0.25">
      <c r="A228" s="1" t="s">
        <v>2</v>
      </c>
      <c r="B228" s="1" t="s">
        <v>3</v>
      </c>
      <c r="C228" s="1" t="s">
        <v>7</v>
      </c>
      <c r="D228" s="1" t="s">
        <v>41</v>
      </c>
      <c r="E228" s="1" t="s">
        <v>54</v>
      </c>
      <c r="F228" s="1">
        <v>7</v>
      </c>
      <c r="G228" s="1">
        <v>7</v>
      </c>
      <c r="H228" s="1">
        <v>0</v>
      </c>
      <c r="I228" s="1">
        <v>0</v>
      </c>
      <c r="J228" s="1">
        <v>0</v>
      </c>
      <c r="K228" s="1">
        <v>0</v>
      </c>
      <c r="L228" s="1">
        <v>2029</v>
      </c>
      <c r="M228" s="1" t="s">
        <v>128</v>
      </c>
      <c r="N228" s="1" t="s">
        <v>1</v>
      </c>
      <c r="O228" s="1">
        <f t="shared" si="3"/>
        <v>2029</v>
      </c>
    </row>
    <row r="229" spans="1:15" x14ac:dyDescent="0.25">
      <c r="A229" s="1" t="s">
        <v>2</v>
      </c>
      <c r="B229" s="1" t="s">
        <v>3</v>
      </c>
      <c r="C229" s="1" t="s">
        <v>7</v>
      </c>
      <c r="D229" s="1" t="s">
        <v>41</v>
      </c>
      <c r="E229" s="1" t="s">
        <v>56</v>
      </c>
      <c r="F229" s="1">
        <v>8</v>
      </c>
      <c r="G229" s="1">
        <v>8</v>
      </c>
      <c r="H229" s="1">
        <v>0</v>
      </c>
      <c r="I229" s="1">
        <v>0</v>
      </c>
      <c r="J229" s="1">
        <v>0</v>
      </c>
      <c r="K229" s="1">
        <v>0</v>
      </c>
      <c r="L229" s="1">
        <v>2030</v>
      </c>
      <c r="M229" s="1" t="s">
        <v>129</v>
      </c>
      <c r="N229" s="1" t="s">
        <v>1</v>
      </c>
      <c r="O229" s="1">
        <f t="shared" si="3"/>
        <v>2030</v>
      </c>
    </row>
    <row r="230" spans="1:15" x14ac:dyDescent="0.25">
      <c r="A230" s="1" t="s">
        <v>2</v>
      </c>
      <c r="B230" s="1" t="s">
        <v>3</v>
      </c>
      <c r="C230" s="1" t="s">
        <v>7</v>
      </c>
      <c r="D230" s="1" t="s">
        <v>41</v>
      </c>
      <c r="E230" s="1" t="s">
        <v>58</v>
      </c>
      <c r="F230" s="1">
        <v>9</v>
      </c>
      <c r="G230" s="1">
        <v>9</v>
      </c>
      <c r="H230" s="1">
        <v>0</v>
      </c>
      <c r="I230" s="1">
        <v>0</v>
      </c>
      <c r="J230" s="1">
        <v>0</v>
      </c>
      <c r="K230" s="1">
        <v>0</v>
      </c>
      <c r="L230" s="1">
        <v>2031</v>
      </c>
      <c r="M230" s="1" t="s">
        <v>130</v>
      </c>
      <c r="N230" s="1" t="s">
        <v>1</v>
      </c>
      <c r="O230" s="1">
        <f t="shared" si="3"/>
        <v>2031</v>
      </c>
    </row>
    <row r="231" spans="1:15" x14ac:dyDescent="0.25">
      <c r="A231" s="1" t="s">
        <v>2</v>
      </c>
      <c r="B231" s="1" t="s">
        <v>3</v>
      </c>
      <c r="C231" s="1" t="s">
        <v>7</v>
      </c>
      <c r="D231" s="1" t="s">
        <v>41</v>
      </c>
      <c r="E231" s="1" t="s">
        <v>60</v>
      </c>
      <c r="F231" s="1">
        <v>10</v>
      </c>
      <c r="G231" s="1">
        <v>10</v>
      </c>
      <c r="H231" s="1">
        <v>0</v>
      </c>
      <c r="I231" s="1">
        <v>0</v>
      </c>
      <c r="J231" s="1">
        <v>0</v>
      </c>
      <c r="K231" s="1">
        <v>0</v>
      </c>
      <c r="L231" s="1">
        <v>2032</v>
      </c>
      <c r="M231" s="1" t="s">
        <v>131</v>
      </c>
      <c r="N231" s="1" t="s">
        <v>1</v>
      </c>
      <c r="O231" s="1">
        <f t="shared" si="3"/>
        <v>2032</v>
      </c>
    </row>
    <row r="232" spans="1:15" x14ac:dyDescent="0.25">
      <c r="A232" s="1" t="s">
        <v>2</v>
      </c>
      <c r="B232" s="1" t="s">
        <v>3</v>
      </c>
      <c r="C232" s="1" t="s">
        <v>7</v>
      </c>
      <c r="D232" s="1" t="s">
        <v>41</v>
      </c>
      <c r="E232" s="1" t="s">
        <v>62</v>
      </c>
      <c r="F232" s="1">
        <v>11</v>
      </c>
      <c r="G232" s="1">
        <v>11</v>
      </c>
      <c r="H232" s="1">
        <v>0</v>
      </c>
      <c r="I232" s="1">
        <v>0</v>
      </c>
      <c r="J232" s="1">
        <v>0</v>
      </c>
      <c r="K232" s="1">
        <v>0</v>
      </c>
      <c r="L232" s="1">
        <v>2033</v>
      </c>
      <c r="M232" s="1" t="s">
        <v>132</v>
      </c>
      <c r="N232" s="1" t="s">
        <v>1</v>
      </c>
      <c r="O232" s="1">
        <f t="shared" si="3"/>
        <v>2033</v>
      </c>
    </row>
    <row r="233" spans="1:15" x14ac:dyDescent="0.25">
      <c r="A233" s="1" t="s">
        <v>2</v>
      </c>
      <c r="B233" s="1" t="s">
        <v>3</v>
      </c>
      <c r="C233" s="1" t="s">
        <v>7</v>
      </c>
      <c r="D233" s="1" t="s">
        <v>41</v>
      </c>
      <c r="E233" s="1" t="s">
        <v>64</v>
      </c>
      <c r="F233" s="1">
        <v>12</v>
      </c>
      <c r="G233" s="1">
        <v>12</v>
      </c>
      <c r="H233" s="1">
        <v>0</v>
      </c>
      <c r="I233" s="1">
        <v>0</v>
      </c>
      <c r="J233" s="1">
        <v>0</v>
      </c>
      <c r="K233" s="1">
        <v>0</v>
      </c>
      <c r="L233" s="1">
        <v>2034</v>
      </c>
      <c r="M233" s="1" t="s">
        <v>133</v>
      </c>
      <c r="N233" s="1" t="s">
        <v>1</v>
      </c>
      <c r="O233" s="1">
        <f t="shared" si="3"/>
        <v>2034</v>
      </c>
    </row>
    <row r="234" spans="1:15" x14ac:dyDescent="0.25">
      <c r="A234" s="1" t="s">
        <v>2</v>
      </c>
      <c r="B234" s="1" t="s">
        <v>3</v>
      </c>
      <c r="C234" s="1" t="s">
        <v>7</v>
      </c>
      <c r="D234" s="1" t="s">
        <v>41</v>
      </c>
      <c r="E234" s="1" t="s">
        <v>66</v>
      </c>
      <c r="F234" s="1">
        <v>13</v>
      </c>
      <c r="G234" s="1">
        <v>13</v>
      </c>
      <c r="H234" s="1">
        <v>0</v>
      </c>
      <c r="I234" s="1">
        <v>0</v>
      </c>
      <c r="J234" s="1">
        <v>0</v>
      </c>
      <c r="K234" s="1">
        <v>0</v>
      </c>
      <c r="L234" s="1">
        <v>2035</v>
      </c>
      <c r="M234" s="1" t="s">
        <v>134</v>
      </c>
      <c r="N234" s="1" t="s">
        <v>1</v>
      </c>
      <c r="O234" s="1">
        <f t="shared" si="3"/>
        <v>2035</v>
      </c>
    </row>
    <row r="235" spans="1:15" x14ac:dyDescent="0.25">
      <c r="A235" s="1" t="s">
        <v>2</v>
      </c>
      <c r="B235" s="1" t="s">
        <v>3</v>
      </c>
      <c r="C235" s="1" t="s">
        <v>7</v>
      </c>
      <c r="D235" s="1" t="s">
        <v>41</v>
      </c>
      <c r="E235" s="1" t="s">
        <v>68</v>
      </c>
      <c r="F235" s="1">
        <v>14</v>
      </c>
      <c r="G235" s="1">
        <v>14</v>
      </c>
      <c r="H235" s="1">
        <v>0</v>
      </c>
      <c r="I235" s="1">
        <v>0</v>
      </c>
      <c r="J235" s="1">
        <v>0</v>
      </c>
      <c r="K235" s="1">
        <v>0</v>
      </c>
      <c r="L235" s="1">
        <v>2036</v>
      </c>
      <c r="M235" s="1" t="s">
        <v>135</v>
      </c>
      <c r="N235" s="1" t="s">
        <v>1</v>
      </c>
      <c r="O235" s="1">
        <f t="shared" si="3"/>
        <v>2036</v>
      </c>
    </row>
    <row r="236" spans="1:15" x14ac:dyDescent="0.25">
      <c r="A236" s="1" t="s">
        <v>2</v>
      </c>
      <c r="B236" s="1" t="s">
        <v>3</v>
      </c>
      <c r="C236" s="1" t="s">
        <v>7</v>
      </c>
      <c r="D236" s="1" t="s">
        <v>41</v>
      </c>
      <c r="E236" s="1" t="s">
        <v>70</v>
      </c>
      <c r="F236" s="1">
        <v>15</v>
      </c>
      <c r="G236" s="1">
        <v>15</v>
      </c>
      <c r="H236" s="1">
        <v>0</v>
      </c>
      <c r="I236" s="1">
        <v>0</v>
      </c>
      <c r="J236" s="1">
        <v>0</v>
      </c>
      <c r="K236" s="1">
        <v>0</v>
      </c>
      <c r="L236" s="1">
        <v>2037</v>
      </c>
      <c r="M236" s="1" t="s">
        <v>136</v>
      </c>
      <c r="N236" s="1" t="s">
        <v>1</v>
      </c>
      <c r="O236" s="1">
        <f t="shared" si="3"/>
        <v>2037</v>
      </c>
    </row>
    <row r="237" spans="1:15" x14ac:dyDescent="0.25">
      <c r="A237" s="1" t="s">
        <v>2</v>
      </c>
      <c r="B237" s="1" t="s">
        <v>3</v>
      </c>
      <c r="C237" s="1" t="s">
        <v>7</v>
      </c>
      <c r="D237" s="1" t="s">
        <v>41</v>
      </c>
      <c r="E237" s="1" t="s">
        <v>72</v>
      </c>
      <c r="F237" s="1">
        <v>16</v>
      </c>
      <c r="G237" s="1">
        <v>16</v>
      </c>
      <c r="H237" s="1">
        <v>0</v>
      </c>
      <c r="I237" s="1">
        <v>0</v>
      </c>
      <c r="J237" s="1">
        <v>0</v>
      </c>
      <c r="K237" s="1">
        <v>0</v>
      </c>
      <c r="L237" s="1">
        <v>2038</v>
      </c>
      <c r="M237" s="1" t="s">
        <v>137</v>
      </c>
      <c r="N237" s="1" t="s">
        <v>1</v>
      </c>
      <c r="O237" s="1">
        <f t="shared" si="3"/>
        <v>2038</v>
      </c>
    </row>
    <row r="238" spans="1:15" x14ac:dyDescent="0.25">
      <c r="A238" s="1" t="s">
        <v>2</v>
      </c>
      <c r="B238" s="1" t="s">
        <v>3</v>
      </c>
      <c r="C238" s="1" t="s">
        <v>7</v>
      </c>
      <c r="D238" s="1" t="s">
        <v>41</v>
      </c>
      <c r="E238" s="1" t="s">
        <v>74</v>
      </c>
      <c r="F238" s="1">
        <v>17</v>
      </c>
      <c r="G238" s="1">
        <v>17</v>
      </c>
      <c r="H238" s="1">
        <v>0</v>
      </c>
      <c r="I238" s="1">
        <v>0</v>
      </c>
      <c r="J238" s="1">
        <v>0</v>
      </c>
      <c r="K238" s="1">
        <v>0</v>
      </c>
      <c r="L238" s="1">
        <v>2039</v>
      </c>
      <c r="M238" s="1" t="s">
        <v>138</v>
      </c>
      <c r="N238" s="1" t="s">
        <v>1</v>
      </c>
      <c r="O238" s="1">
        <f t="shared" si="3"/>
        <v>2039</v>
      </c>
    </row>
    <row r="239" spans="1:15" x14ac:dyDescent="0.25">
      <c r="A239" s="1" t="s">
        <v>2</v>
      </c>
      <c r="B239" s="1" t="s">
        <v>3</v>
      </c>
      <c r="C239" s="1" t="s">
        <v>7</v>
      </c>
      <c r="D239" s="1" t="s">
        <v>41</v>
      </c>
      <c r="E239" s="1" t="s">
        <v>76</v>
      </c>
      <c r="F239" s="1">
        <v>18</v>
      </c>
      <c r="G239" s="1">
        <v>18</v>
      </c>
      <c r="H239" s="1">
        <v>0</v>
      </c>
      <c r="I239" s="1">
        <v>0</v>
      </c>
      <c r="J239" s="1">
        <v>0</v>
      </c>
      <c r="K239" s="1">
        <v>0</v>
      </c>
      <c r="L239" s="1">
        <v>2040</v>
      </c>
      <c r="M239" s="1" t="s">
        <v>139</v>
      </c>
      <c r="N239" s="1" t="s">
        <v>1</v>
      </c>
      <c r="O239" s="1">
        <f t="shared" si="3"/>
        <v>2040</v>
      </c>
    </row>
    <row r="240" spans="1:15" x14ac:dyDescent="0.25">
      <c r="A240" s="1" t="s">
        <v>2</v>
      </c>
      <c r="B240" s="1" t="s">
        <v>3</v>
      </c>
      <c r="C240" s="1" t="s">
        <v>7</v>
      </c>
      <c r="D240" s="1" t="s">
        <v>41</v>
      </c>
      <c r="E240" s="1" t="s">
        <v>78</v>
      </c>
      <c r="F240" s="1">
        <v>19</v>
      </c>
      <c r="G240" s="1">
        <v>19</v>
      </c>
      <c r="H240" s="1">
        <v>0</v>
      </c>
      <c r="I240" s="1">
        <v>0</v>
      </c>
      <c r="J240" s="1">
        <v>0</v>
      </c>
      <c r="K240" s="1">
        <v>0</v>
      </c>
      <c r="L240" s="1">
        <v>2041</v>
      </c>
      <c r="M240" s="1" t="s">
        <v>140</v>
      </c>
      <c r="N240" s="1" t="s">
        <v>1</v>
      </c>
      <c r="O240" s="1">
        <f t="shared" si="3"/>
        <v>2041</v>
      </c>
    </row>
    <row r="241" spans="1:15" x14ac:dyDescent="0.25">
      <c r="A241" s="1" t="s">
        <v>2</v>
      </c>
      <c r="B241" s="1" t="s">
        <v>3</v>
      </c>
      <c r="C241" s="1" t="s">
        <v>7</v>
      </c>
      <c r="D241" s="1" t="s">
        <v>41</v>
      </c>
      <c r="E241" s="1" t="s">
        <v>80</v>
      </c>
      <c r="F241" s="1">
        <v>20</v>
      </c>
      <c r="G241" s="1">
        <v>20</v>
      </c>
      <c r="H241" s="1">
        <v>0</v>
      </c>
      <c r="I241" s="1">
        <v>0</v>
      </c>
      <c r="J241" s="1">
        <v>0</v>
      </c>
      <c r="K241" s="1">
        <v>0</v>
      </c>
      <c r="L241" s="1">
        <v>2042</v>
      </c>
      <c r="M241" s="1" t="s">
        <v>141</v>
      </c>
      <c r="N241" s="1" t="s">
        <v>1</v>
      </c>
      <c r="O241" s="1">
        <f t="shared" si="3"/>
        <v>2042</v>
      </c>
    </row>
    <row r="242" spans="1:15" x14ac:dyDescent="0.25">
      <c r="A242" s="1" t="s">
        <v>2</v>
      </c>
      <c r="B242" s="1" t="s">
        <v>3</v>
      </c>
      <c r="C242" s="1" t="s">
        <v>8</v>
      </c>
      <c r="D242" s="1" t="s">
        <v>41</v>
      </c>
      <c r="E242" s="1" t="s">
        <v>42</v>
      </c>
      <c r="F242" s="1">
        <v>1</v>
      </c>
      <c r="G242" s="1">
        <v>1</v>
      </c>
      <c r="H242" s="1">
        <v>2667.147712653818</v>
      </c>
      <c r="I242" s="1">
        <v>454.25074581478981</v>
      </c>
      <c r="J242" s="1">
        <v>279956.09626037913</v>
      </c>
      <c r="K242" s="1">
        <v>20781.61929028431</v>
      </c>
      <c r="L242" s="1">
        <v>2023</v>
      </c>
      <c r="M242" s="1" t="s">
        <v>142</v>
      </c>
      <c r="N242" s="1" t="s">
        <v>1</v>
      </c>
      <c r="O242" s="1">
        <f t="shared" si="3"/>
        <v>2023</v>
      </c>
    </row>
    <row r="243" spans="1:15" x14ac:dyDescent="0.25">
      <c r="A243" s="1" t="s">
        <v>2</v>
      </c>
      <c r="B243" s="1" t="s">
        <v>3</v>
      </c>
      <c r="C243" s="1" t="s">
        <v>8</v>
      </c>
      <c r="D243" s="1" t="s">
        <v>41</v>
      </c>
      <c r="E243" s="1" t="s">
        <v>44</v>
      </c>
      <c r="F243" s="1">
        <v>2</v>
      </c>
      <c r="G243" s="1">
        <v>2</v>
      </c>
      <c r="H243" s="1">
        <v>1718.8510246218791</v>
      </c>
      <c r="I243" s="1">
        <v>870.4631217897595</v>
      </c>
      <c r="J243" s="1">
        <v>152506.6472437942</v>
      </c>
      <c r="K243" s="1">
        <v>48516.229168657403</v>
      </c>
      <c r="L243" s="1">
        <v>2024</v>
      </c>
      <c r="M243" s="1" t="s">
        <v>143</v>
      </c>
      <c r="N243" s="1" t="s">
        <v>1</v>
      </c>
      <c r="O243" s="1">
        <f t="shared" si="3"/>
        <v>2024</v>
      </c>
    </row>
    <row r="244" spans="1:15" x14ac:dyDescent="0.25">
      <c r="A244" s="1" t="s">
        <v>2</v>
      </c>
      <c r="B244" s="1" t="s">
        <v>3</v>
      </c>
      <c r="C244" s="1" t="s">
        <v>8</v>
      </c>
      <c r="D244" s="1" t="s">
        <v>41</v>
      </c>
      <c r="E244" s="1" t="s">
        <v>46</v>
      </c>
      <c r="F244" s="1">
        <v>3</v>
      </c>
      <c r="G244" s="1">
        <v>3</v>
      </c>
      <c r="H244" s="1">
        <v>2404.8888804707872</v>
      </c>
      <c r="I244" s="1">
        <v>420.85199465710963</v>
      </c>
      <c r="J244" s="1">
        <v>167271.1320710351</v>
      </c>
      <c r="K244" s="1">
        <v>18748.361759994761</v>
      </c>
      <c r="L244" s="1">
        <v>2025</v>
      </c>
      <c r="M244" s="1" t="s">
        <v>144</v>
      </c>
      <c r="N244" s="1" t="s">
        <v>1</v>
      </c>
      <c r="O244" s="1">
        <f t="shared" si="3"/>
        <v>2025</v>
      </c>
    </row>
    <row r="245" spans="1:15" x14ac:dyDescent="0.25">
      <c r="A245" s="1" t="s">
        <v>2</v>
      </c>
      <c r="B245" s="1" t="s">
        <v>3</v>
      </c>
      <c r="C245" s="1" t="s">
        <v>8</v>
      </c>
      <c r="D245" s="1" t="s">
        <v>41</v>
      </c>
      <c r="E245" s="1" t="s">
        <v>48</v>
      </c>
      <c r="F245" s="1">
        <v>4</v>
      </c>
      <c r="G245" s="1">
        <v>4</v>
      </c>
      <c r="H245" s="1">
        <v>1928.3112191578689</v>
      </c>
      <c r="I245" s="1">
        <v>861.24865952457026</v>
      </c>
      <c r="J245" s="1">
        <v>128158.88562076489</v>
      </c>
      <c r="K245" s="1">
        <v>53078.861322601522</v>
      </c>
      <c r="L245" s="1">
        <v>2026</v>
      </c>
      <c r="M245" s="1" t="s">
        <v>145</v>
      </c>
      <c r="N245" s="1" t="s">
        <v>1</v>
      </c>
      <c r="O245" s="1">
        <f t="shared" si="3"/>
        <v>2026</v>
      </c>
    </row>
    <row r="246" spans="1:15" x14ac:dyDescent="0.25">
      <c r="A246" s="1" t="s">
        <v>2</v>
      </c>
      <c r="B246" s="1" t="s">
        <v>3</v>
      </c>
      <c r="C246" s="1" t="s">
        <v>8</v>
      </c>
      <c r="D246" s="1" t="s">
        <v>41</v>
      </c>
      <c r="E246" s="1" t="s">
        <v>50</v>
      </c>
      <c r="F246" s="1">
        <v>5</v>
      </c>
      <c r="G246" s="1">
        <v>5</v>
      </c>
      <c r="H246" s="1">
        <v>1944.9185032208361</v>
      </c>
      <c r="I246" s="1">
        <v>865.93189932380005</v>
      </c>
      <c r="J246" s="1">
        <v>138170.74834967451</v>
      </c>
      <c r="K246" s="1">
        <v>49263.946703533773</v>
      </c>
      <c r="L246" s="1">
        <v>2027</v>
      </c>
      <c r="M246" s="1" t="s">
        <v>146</v>
      </c>
      <c r="N246" s="1" t="s">
        <v>1</v>
      </c>
      <c r="O246" s="1">
        <f t="shared" si="3"/>
        <v>2027</v>
      </c>
    </row>
    <row r="247" spans="1:15" x14ac:dyDescent="0.25">
      <c r="A247" s="1" t="s">
        <v>2</v>
      </c>
      <c r="B247" s="1" t="s">
        <v>3</v>
      </c>
      <c r="C247" s="1" t="s">
        <v>8</v>
      </c>
      <c r="D247" s="1" t="s">
        <v>41</v>
      </c>
      <c r="E247" s="1" t="s">
        <v>52</v>
      </c>
      <c r="F247" s="1">
        <v>6</v>
      </c>
      <c r="G247" s="1">
        <v>6</v>
      </c>
      <c r="H247" s="1">
        <v>2126.1831651881589</v>
      </c>
      <c r="I247" s="1">
        <v>285.31886738976999</v>
      </c>
      <c r="J247" s="1">
        <v>146970.7955166545</v>
      </c>
      <c r="K247" s="1">
        <v>7424.8556056961224</v>
      </c>
      <c r="L247" s="1">
        <v>2028</v>
      </c>
      <c r="M247" s="1" t="s">
        <v>147</v>
      </c>
      <c r="N247" s="1" t="s">
        <v>1</v>
      </c>
      <c r="O247" s="1">
        <f t="shared" si="3"/>
        <v>2028</v>
      </c>
    </row>
    <row r="248" spans="1:15" x14ac:dyDescent="0.25">
      <c r="A248" s="1" t="s">
        <v>2</v>
      </c>
      <c r="B248" s="1" t="s">
        <v>3</v>
      </c>
      <c r="C248" s="1" t="s">
        <v>8</v>
      </c>
      <c r="D248" s="1" t="s">
        <v>41</v>
      </c>
      <c r="E248" s="1" t="s">
        <v>54</v>
      </c>
      <c r="F248" s="1">
        <v>7</v>
      </c>
      <c r="G248" s="1">
        <v>7</v>
      </c>
      <c r="H248" s="1">
        <v>2091.5825827781709</v>
      </c>
      <c r="I248" s="1">
        <v>231.33488677810999</v>
      </c>
      <c r="J248" s="1">
        <v>142018.72848715249</v>
      </c>
      <c r="K248" s="1">
        <v>6326.2560557889783</v>
      </c>
      <c r="L248" s="1">
        <v>2029</v>
      </c>
      <c r="M248" s="1" t="s">
        <v>148</v>
      </c>
      <c r="N248" s="1" t="s">
        <v>1</v>
      </c>
      <c r="O248" s="1">
        <f t="shared" si="3"/>
        <v>2029</v>
      </c>
    </row>
    <row r="249" spans="1:15" x14ac:dyDescent="0.25">
      <c r="A249" s="1" t="s">
        <v>2</v>
      </c>
      <c r="B249" s="1" t="s">
        <v>3</v>
      </c>
      <c r="C249" s="1" t="s">
        <v>8</v>
      </c>
      <c r="D249" s="1" t="s">
        <v>41</v>
      </c>
      <c r="E249" s="1" t="s">
        <v>56</v>
      </c>
      <c r="F249" s="1">
        <v>8</v>
      </c>
      <c r="G249" s="1">
        <v>8</v>
      </c>
      <c r="H249" s="1">
        <v>2163.7781241649418</v>
      </c>
      <c r="I249" s="1">
        <v>283.72054076985017</v>
      </c>
      <c r="J249" s="1">
        <v>146524.57751233419</v>
      </c>
      <c r="K249" s="1">
        <v>8604.5307656029781</v>
      </c>
      <c r="L249" s="1">
        <v>2030</v>
      </c>
      <c r="M249" s="1" t="s">
        <v>149</v>
      </c>
      <c r="N249" s="1" t="s">
        <v>1</v>
      </c>
      <c r="O249" s="1">
        <f t="shared" si="3"/>
        <v>2030</v>
      </c>
    </row>
    <row r="250" spans="1:15" x14ac:dyDescent="0.25">
      <c r="A250" s="1" t="s">
        <v>2</v>
      </c>
      <c r="B250" s="1" t="s">
        <v>3</v>
      </c>
      <c r="C250" s="1" t="s">
        <v>8</v>
      </c>
      <c r="D250" s="1" t="s">
        <v>41</v>
      </c>
      <c r="E250" s="1" t="s">
        <v>58</v>
      </c>
      <c r="F250" s="1">
        <v>9</v>
      </c>
      <c r="G250" s="1">
        <v>9</v>
      </c>
      <c r="H250" s="1">
        <v>2174.449786281672</v>
      </c>
      <c r="I250" s="1">
        <v>284.48820134399011</v>
      </c>
      <c r="J250" s="1">
        <v>148344.2862178559</v>
      </c>
      <c r="K250" s="1">
        <v>8424.6320046283745</v>
      </c>
      <c r="L250" s="1">
        <v>2031</v>
      </c>
      <c r="M250" s="1" t="s">
        <v>150</v>
      </c>
      <c r="N250" s="1" t="s">
        <v>1</v>
      </c>
      <c r="O250" s="1">
        <f t="shared" si="3"/>
        <v>2031</v>
      </c>
    </row>
    <row r="251" spans="1:15" x14ac:dyDescent="0.25">
      <c r="A251" s="1" t="s">
        <v>2</v>
      </c>
      <c r="B251" s="1" t="s">
        <v>3</v>
      </c>
      <c r="C251" s="1" t="s">
        <v>8</v>
      </c>
      <c r="D251" s="1" t="s">
        <v>41</v>
      </c>
      <c r="E251" s="1" t="s">
        <v>60</v>
      </c>
      <c r="F251" s="1">
        <v>10</v>
      </c>
      <c r="G251" s="1">
        <v>10</v>
      </c>
      <c r="H251" s="1">
        <v>2475.624803771238</v>
      </c>
      <c r="I251" s="1">
        <v>203.32585225326989</v>
      </c>
      <c r="J251" s="1">
        <v>161968.39279353881</v>
      </c>
      <c r="K251" s="1">
        <v>7541.2342373404308</v>
      </c>
      <c r="L251" s="1">
        <v>2032</v>
      </c>
      <c r="M251" s="1" t="s">
        <v>151</v>
      </c>
      <c r="N251" s="1" t="s">
        <v>1</v>
      </c>
      <c r="O251" s="1">
        <f t="shared" si="3"/>
        <v>2032</v>
      </c>
    </row>
    <row r="252" spans="1:15" x14ac:dyDescent="0.25">
      <c r="A252" s="1" t="s">
        <v>2</v>
      </c>
      <c r="B252" s="1" t="s">
        <v>3</v>
      </c>
      <c r="C252" s="1" t="s">
        <v>8</v>
      </c>
      <c r="D252" s="1" t="s">
        <v>41</v>
      </c>
      <c r="E252" s="1" t="s">
        <v>62</v>
      </c>
      <c r="F252" s="1">
        <v>11</v>
      </c>
      <c r="G252" s="1">
        <v>11</v>
      </c>
      <c r="H252" s="1">
        <v>2633.3774234473258</v>
      </c>
      <c r="I252" s="1">
        <v>177.99343442176001</v>
      </c>
      <c r="J252" s="1">
        <v>175333.2390863279</v>
      </c>
      <c r="K252" s="1">
        <v>6125.2883816364592</v>
      </c>
      <c r="L252" s="1">
        <v>2033</v>
      </c>
      <c r="M252" s="1" t="s">
        <v>152</v>
      </c>
      <c r="N252" s="1" t="s">
        <v>1</v>
      </c>
      <c r="O252" s="1">
        <f t="shared" si="3"/>
        <v>2033</v>
      </c>
    </row>
    <row r="253" spans="1:15" x14ac:dyDescent="0.25">
      <c r="A253" s="1" t="s">
        <v>2</v>
      </c>
      <c r="B253" s="1" t="s">
        <v>3</v>
      </c>
      <c r="C253" s="1" t="s">
        <v>8</v>
      </c>
      <c r="D253" s="1" t="s">
        <v>41</v>
      </c>
      <c r="E253" s="1" t="s">
        <v>64</v>
      </c>
      <c r="F253" s="1">
        <v>12</v>
      </c>
      <c r="G253" s="1">
        <v>12</v>
      </c>
      <c r="H253" s="1">
        <v>2562.8644411942528</v>
      </c>
      <c r="I253" s="1">
        <v>218.18576784406</v>
      </c>
      <c r="J253" s="1">
        <v>166712.7513396469</v>
      </c>
      <c r="K253" s="1">
        <v>7443.8042847352299</v>
      </c>
      <c r="L253" s="1">
        <v>2034</v>
      </c>
      <c r="M253" s="1" t="s">
        <v>153</v>
      </c>
      <c r="N253" s="1" t="s">
        <v>1</v>
      </c>
      <c r="O253" s="1">
        <f t="shared" si="3"/>
        <v>2034</v>
      </c>
    </row>
    <row r="254" spans="1:15" x14ac:dyDescent="0.25">
      <c r="A254" s="1" t="s">
        <v>2</v>
      </c>
      <c r="B254" s="1" t="s">
        <v>3</v>
      </c>
      <c r="C254" s="1" t="s">
        <v>8</v>
      </c>
      <c r="D254" s="1" t="s">
        <v>41</v>
      </c>
      <c r="E254" s="1" t="s">
        <v>66</v>
      </c>
      <c r="F254" s="1">
        <v>13</v>
      </c>
      <c r="G254" s="1">
        <v>13</v>
      </c>
      <c r="H254" s="1">
        <v>2575.7989598972731</v>
      </c>
      <c r="I254" s="1">
        <v>209.14802944872989</v>
      </c>
      <c r="J254" s="1">
        <v>174813.06682893651</v>
      </c>
      <c r="K254" s="1">
        <v>8063.2379398312896</v>
      </c>
      <c r="L254" s="1">
        <v>2035</v>
      </c>
      <c r="M254" s="1" t="s">
        <v>154</v>
      </c>
      <c r="N254" s="1" t="s">
        <v>1</v>
      </c>
      <c r="O254" s="1">
        <f t="shared" si="3"/>
        <v>2035</v>
      </c>
    </row>
    <row r="255" spans="1:15" x14ac:dyDescent="0.25">
      <c r="A255" s="1" t="s">
        <v>2</v>
      </c>
      <c r="B255" s="1" t="s">
        <v>3</v>
      </c>
      <c r="C255" s="1" t="s">
        <v>8</v>
      </c>
      <c r="D255" s="1" t="s">
        <v>41</v>
      </c>
      <c r="E255" s="1" t="s">
        <v>68</v>
      </c>
      <c r="F255" s="1">
        <v>14</v>
      </c>
      <c r="G255" s="1">
        <v>14</v>
      </c>
      <c r="H255" s="1">
        <v>2578.998283355897</v>
      </c>
      <c r="I255" s="1">
        <v>218.97096362662001</v>
      </c>
      <c r="J255" s="1">
        <v>181902.01040898121</v>
      </c>
      <c r="K255" s="1">
        <v>9000.843908133229</v>
      </c>
      <c r="L255" s="1">
        <v>2036</v>
      </c>
      <c r="M255" s="1" t="s">
        <v>155</v>
      </c>
      <c r="N255" s="1" t="s">
        <v>1</v>
      </c>
      <c r="O255" s="1">
        <f t="shared" si="3"/>
        <v>2036</v>
      </c>
    </row>
    <row r="256" spans="1:15" x14ac:dyDescent="0.25">
      <c r="A256" s="1" t="s">
        <v>2</v>
      </c>
      <c r="B256" s="1" t="s">
        <v>3</v>
      </c>
      <c r="C256" s="1" t="s">
        <v>8</v>
      </c>
      <c r="D256" s="1" t="s">
        <v>41</v>
      </c>
      <c r="E256" s="1" t="s">
        <v>70</v>
      </c>
      <c r="F256" s="1">
        <v>15</v>
      </c>
      <c r="G256" s="1">
        <v>15</v>
      </c>
      <c r="H256" s="1">
        <v>2564.724954604229</v>
      </c>
      <c r="I256" s="1">
        <v>228.56431826999011</v>
      </c>
      <c r="J256" s="1">
        <v>190463.98741176771</v>
      </c>
      <c r="K256" s="1">
        <v>9591.3537329426308</v>
      </c>
      <c r="L256" s="1">
        <v>2037</v>
      </c>
      <c r="M256" s="1" t="s">
        <v>156</v>
      </c>
      <c r="N256" s="1" t="s">
        <v>1</v>
      </c>
      <c r="O256" s="1">
        <f t="shared" si="3"/>
        <v>2037</v>
      </c>
    </row>
    <row r="257" spans="1:15" x14ac:dyDescent="0.25">
      <c r="A257" s="1" t="s">
        <v>2</v>
      </c>
      <c r="B257" s="1" t="s">
        <v>3</v>
      </c>
      <c r="C257" s="1" t="s">
        <v>8</v>
      </c>
      <c r="D257" s="1" t="s">
        <v>41</v>
      </c>
      <c r="E257" s="1" t="s">
        <v>72</v>
      </c>
      <c r="F257" s="1">
        <v>16</v>
      </c>
      <c r="G257" s="1">
        <v>16</v>
      </c>
      <c r="H257" s="1">
        <v>2473.007196915125</v>
      </c>
      <c r="I257" s="1">
        <v>268.22086545015998</v>
      </c>
      <c r="J257" s="1">
        <v>188400.43556822391</v>
      </c>
      <c r="K257" s="1">
        <v>11711.361921436919</v>
      </c>
      <c r="L257" s="1">
        <v>2038</v>
      </c>
      <c r="M257" s="1" t="s">
        <v>157</v>
      </c>
      <c r="N257" s="1" t="s">
        <v>1</v>
      </c>
      <c r="O257" s="1">
        <f t="shared" si="3"/>
        <v>2038</v>
      </c>
    </row>
    <row r="258" spans="1:15" x14ac:dyDescent="0.25">
      <c r="A258" s="1" t="s">
        <v>2</v>
      </c>
      <c r="B258" s="1" t="s">
        <v>3</v>
      </c>
      <c r="C258" s="1" t="s">
        <v>8</v>
      </c>
      <c r="D258" s="1" t="s">
        <v>41</v>
      </c>
      <c r="E258" s="1" t="s">
        <v>74</v>
      </c>
      <c r="F258" s="1">
        <v>17</v>
      </c>
      <c r="G258" s="1">
        <v>17</v>
      </c>
      <c r="H258" s="1">
        <v>2490.6721163921579</v>
      </c>
      <c r="I258" s="1">
        <v>277.93442677986008</v>
      </c>
      <c r="J258" s="1">
        <v>193266.72096415111</v>
      </c>
      <c r="K258" s="1">
        <v>12204.4559293534</v>
      </c>
      <c r="L258" s="1">
        <v>2039</v>
      </c>
      <c r="M258" s="1" t="s">
        <v>158</v>
      </c>
      <c r="N258" s="1" t="s">
        <v>1</v>
      </c>
      <c r="O258" s="1">
        <f t="shared" si="3"/>
        <v>2039</v>
      </c>
    </row>
    <row r="259" spans="1:15" x14ac:dyDescent="0.25">
      <c r="A259" s="1" t="s">
        <v>2</v>
      </c>
      <c r="B259" s="1" t="s">
        <v>3</v>
      </c>
      <c r="C259" s="1" t="s">
        <v>8</v>
      </c>
      <c r="D259" s="1" t="s">
        <v>41</v>
      </c>
      <c r="E259" s="1" t="s">
        <v>76</v>
      </c>
      <c r="F259" s="1">
        <v>18</v>
      </c>
      <c r="G259" s="1">
        <v>18</v>
      </c>
      <c r="H259" s="1">
        <v>2358.3050127091828</v>
      </c>
      <c r="I259" s="1">
        <v>320.63158235935998</v>
      </c>
      <c r="J259" s="1">
        <v>183157.50535736579</v>
      </c>
      <c r="K259" s="1">
        <v>15181.112290716899</v>
      </c>
      <c r="L259" s="1">
        <v>2040</v>
      </c>
      <c r="M259" s="1" t="s">
        <v>159</v>
      </c>
      <c r="N259" s="1" t="s">
        <v>1</v>
      </c>
      <c r="O259" s="1">
        <f t="shared" ref="O259:O301" si="4">YEAR(E259)</f>
        <v>2040</v>
      </c>
    </row>
    <row r="260" spans="1:15" x14ac:dyDescent="0.25">
      <c r="A260" s="1" t="s">
        <v>2</v>
      </c>
      <c r="B260" s="1" t="s">
        <v>3</v>
      </c>
      <c r="C260" s="1" t="s">
        <v>8</v>
      </c>
      <c r="D260" s="1" t="s">
        <v>41</v>
      </c>
      <c r="E260" s="1" t="s">
        <v>78</v>
      </c>
      <c r="F260" s="1">
        <v>19</v>
      </c>
      <c r="G260" s="1">
        <v>19</v>
      </c>
      <c r="H260" s="1">
        <v>2263.0102406732499</v>
      </c>
      <c r="I260" s="1">
        <v>362.51405650046991</v>
      </c>
      <c r="J260" s="1">
        <v>180857.08676123351</v>
      </c>
      <c r="K260" s="1">
        <v>18484.47153262272</v>
      </c>
      <c r="L260" s="1">
        <v>2041</v>
      </c>
      <c r="M260" s="1" t="s">
        <v>160</v>
      </c>
      <c r="N260" s="1" t="s">
        <v>1</v>
      </c>
      <c r="O260" s="1">
        <f t="shared" si="4"/>
        <v>2041</v>
      </c>
    </row>
    <row r="261" spans="1:15" x14ac:dyDescent="0.25">
      <c r="A261" s="1" t="s">
        <v>2</v>
      </c>
      <c r="B261" s="1" t="s">
        <v>3</v>
      </c>
      <c r="C261" s="1" t="s">
        <v>8</v>
      </c>
      <c r="D261" s="1" t="s">
        <v>41</v>
      </c>
      <c r="E261" s="1" t="s">
        <v>80</v>
      </c>
      <c r="F261" s="1">
        <v>20</v>
      </c>
      <c r="G261" s="1">
        <v>20</v>
      </c>
      <c r="H261" s="1">
        <v>2240.183194791819</v>
      </c>
      <c r="I261" s="1">
        <v>396.52347793648983</v>
      </c>
      <c r="J261" s="1">
        <v>188095.7164780586</v>
      </c>
      <c r="K261" s="1">
        <v>21198.065627408301</v>
      </c>
      <c r="L261" s="1">
        <v>2042</v>
      </c>
      <c r="M261" s="1" t="s">
        <v>161</v>
      </c>
      <c r="N261" s="1" t="s">
        <v>1</v>
      </c>
      <c r="O261" s="1">
        <f t="shared" si="4"/>
        <v>2042</v>
      </c>
    </row>
    <row r="262" spans="1:15" x14ac:dyDescent="0.25">
      <c r="A262" s="1" t="s">
        <v>2</v>
      </c>
      <c r="B262" s="1" t="s">
        <v>3</v>
      </c>
      <c r="C262" s="1" t="s">
        <v>9</v>
      </c>
      <c r="D262" s="1" t="s">
        <v>41</v>
      </c>
      <c r="E262" s="1" t="s">
        <v>42</v>
      </c>
      <c r="F262" s="1">
        <v>1</v>
      </c>
      <c r="G262" s="1">
        <v>1</v>
      </c>
      <c r="H262" s="1">
        <v>3169.5257414467619</v>
      </c>
      <c r="I262" s="1">
        <v>143.22546556716</v>
      </c>
      <c r="J262" s="1">
        <v>303894.13034563611</v>
      </c>
      <c r="K262" s="1">
        <v>24491.41088172287</v>
      </c>
      <c r="L262" s="1">
        <v>2023</v>
      </c>
      <c r="M262" s="1" t="s">
        <v>162</v>
      </c>
      <c r="N262" s="1" t="s">
        <v>1</v>
      </c>
      <c r="O262" s="1">
        <f t="shared" si="4"/>
        <v>2023</v>
      </c>
    </row>
    <row r="263" spans="1:15" x14ac:dyDescent="0.25">
      <c r="A263" s="1" t="s">
        <v>2</v>
      </c>
      <c r="B263" s="1" t="s">
        <v>3</v>
      </c>
      <c r="C263" s="1" t="s">
        <v>9</v>
      </c>
      <c r="D263" s="1" t="s">
        <v>41</v>
      </c>
      <c r="E263" s="1" t="s">
        <v>44</v>
      </c>
      <c r="F263" s="1">
        <v>2</v>
      </c>
      <c r="G263" s="1">
        <v>2</v>
      </c>
      <c r="H263" s="1">
        <v>2712.9479719243882</v>
      </c>
      <c r="I263" s="1">
        <v>332.8347931085795</v>
      </c>
      <c r="J263" s="1">
        <v>221033.99921116949</v>
      </c>
      <c r="K263" s="1">
        <v>35125.225542509448</v>
      </c>
      <c r="L263" s="1">
        <v>2024</v>
      </c>
      <c r="M263" s="1" t="s">
        <v>163</v>
      </c>
      <c r="N263" s="1" t="s">
        <v>1</v>
      </c>
      <c r="O263" s="1">
        <f t="shared" si="4"/>
        <v>2024</v>
      </c>
    </row>
    <row r="264" spans="1:15" x14ac:dyDescent="0.25">
      <c r="A264" s="1" t="s">
        <v>2</v>
      </c>
      <c r="B264" s="1" t="s">
        <v>3</v>
      </c>
      <c r="C264" s="1" t="s">
        <v>9</v>
      </c>
      <c r="D264" s="1" t="s">
        <v>41</v>
      </c>
      <c r="E264" s="1" t="s">
        <v>46</v>
      </c>
      <c r="F264" s="1">
        <v>3</v>
      </c>
      <c r="G264" s="1">
        <v>3</v>
      </c>
      <c r="H264" s="1">
        <v>3162.0111863030302</v>
      </c>
      <c r="I264" s="1">
        <v>85.948903056730003</v>
      </c>
      <c r="J264" s="1">
        <v>250710.10395469429</v>
      </c>
      <c r="K264" s="1">
        <v>4041.0139811817789</v>
      </c>
      <c r="L264" s="1">
        <v>2025</v>
      </c>
      <c r="M264" s="1" t="s">
        <v>164</v>
      </c>
      <c r="N264" s="1" t="s">
        <v>1</v>
      </c>
      <c r="O264" s="1">
        <f t="shared" si="4"/>
        <v>2025</v>
      </c>
    </row>
    <row r="265" spans="1:15" x14ac:dyDescent="0.25">
      <c r="A265" s="1" t="s">
        <v>2</v>
      </c>
      <c r="B265" s="1" t="s">
        <v>3</v>
      </c>
      <c r="C265" s="1" t="s">
        <v>9</v>
      </c>
      <c r="D265" s="1" t="s">
        <v>41</v>
      </c>
      <c r="E265" s="1" t="s">
        <v>48</v>
      </c>
      <c r="F265" s="1">
        <v>4</v>
      </c>
      <c r="G265" s="1">
        <v>4</v>
      </c>
      <c r="H265" s="1">
        <v>2716.5343815909</v>
      </c>
      <c r="I265" s="1">
        <v>255.14976201802</v>
      </c>
      <c r="J265" s="1">
        <v>211960.25645521141</v>
      </c>
      <c r="K265" s="1">
        <v>15812.59060120398</v>
      </c>
      <c r="L265" s="1">
        <v>2026</v>
      </c>
      <c r="M265" s="1" t="s">
        <v>165</v>
      </c>
      <c r="N265" s="1" t="s">
        <v>1</v>
      </c>
      <c r="O265" s="1">
        <f t="shared" si="4"/>
        <v>2026</v>
      </c>
    </row>
    <row r="266" spans="1:15" x14ac:dyDescent="0.25">
      <c r="A266" s="1" t="s">
        <v>2</v>
      </c>
      <c r="B266" s="1" t="s">
        <v>3</v>
      </c>
      <c r="C266" s="1" t="s">
        <v>9</v>
      </c>
      <c r="D266" s="1" t="s">
        <v>41</v>
      </c>
      <c r="E266" s="1" t="s">
        <v>50</v>
      </c>
      <c r="F266" s="1">
        <v>5</v>
      </c>
      <c r="G266" s="1">
        <v>5</v>
      </c>
      <c r="H266" s="1">
        <v>2756.8037820143318</v>
      </c>
      <c r="I266" s="1">
        <v>291.28426156183002</v>
      </c>
      <c r="J266" s="1">
        <v>222093.61375329341</v>
      </c>
      <c r="K266" s="1">
        <v>17290.008001943159</v>
      </c>
      <c r="L266" s="1">
        <v>2027</v>
      </c>
      <c r="M266" s="1" t="s">
        <v>166</v>
      </c>
      <c r="N266" s="1" t="s">
        <v>1</v>
      </c>
      <c r="O266" s="1">
        <f t="shared" si="4"/>
        <v>2027</v>
      </c>
    </row>
    <row r="267" spans="1:15" x14ac:dyDescent="0.25">
      <c r="A267" s="1" t="s">
        <v>2</v>
      </c>
      <c r="B267" s="1" t="s">
        <v>3</v>
      </c>
      <c r="C267" s="1" t="s">
        <v>9</v>
      </c>
      <c r="D267" s="1" t="s">
        <v>41</v>
      </c>
      <c r="E267" s="1" t="s">
        <v>52</v>
      </c>
      <c r="F267" s="1">
        <v>6</v>
      </c>
      <c r="G267" s="1">
        <v>6</v>
      </c>
      <c r="H267" s="1">
        <v>2460.287161917161</v>
      </c>
      <c r="I267" s="1">
        <v>195.94420472529001</v>
      </c>
      <c r="J267" s="1">
        <v>191965.63766928899</v>
      </c>
      <c r="K267" s="1">
        <v>7602.0555747741446</v>
      </c>
      <c r="L267" s="1">
        <v>2028</v>
      </c>
      <c r="M267" s="1" t="s">
        <v>167</v>
      </c>
      <c r="N267" s="1" t="s">
        <v>1</v>
      </c>
      <c r="O267" s="1">
        <f t="shared" si="4"/>
        <v>2028</v>
      </c>
    </row>
    <row r="268" spans="1:15" x14ac:dyDescent="0.25">
      <c r="A268" s="1" t="s">
        <v>2</v>
      </c>
      <c r="B268" s="1" t="s">
        <v>3</v>
      </c>
      <c r="C268" s="1" t="s">
        <v>9</v>
      </c>
      <c r="D268" s="1" t="s">
        <v>41</v>
      </c>
      <c r="E268" s="1" t="s">
        <v>54</v>
      </c>
      <c r="F268" s="1">
        <v>7</v>
      </c>
      <c r="G268" s="1">
        <v>7</v>
      </c>
      <c r="H268" s="1">
        <v>2161.7506385576221</v>
      </c>
      <c r="I268" s="1">
        <v>218.4239060200799</v>
      </c>
      <c r="J268" s="1">
        <v>160638.73629057611</v>
      </c>
      <c r="K268" s="1">
        <v>8292.8346365103916</v>
      </c>
      <c r="L268" s="1">
        <v>2029</v>
      </c>
      <c r="M268" s="1" t="s">
        <v>168</v>
      </c>
      <c r="N268" s="1" t="s">
        <v>1</v>
      </c>
      <c r="O268" s="1">
        <f t="shared" si="4"/>
        <v>2029</v>
      </c>
    </row>
    <row r="269" spans="1:15" x14ac:dyDescent="0.25">
      <c r="A269" s="1" t="s">
        <v>2</v>
      </c>
      <c r="B269" s="1" t="s">
        <v>3</v>
      </c>
      <c r="C269" s="1" t="s">
        <v>9</v>
      </c>
      <c r="D269" s="1" t="s">
        <v>41</v>
      </c>
      <c r="E269" s="1" t="s">
        <v>56</v>
      </c>
      <c r="F269" s="1">
        <v>8</v>
      </c>
      <c r="G269" s="1">
        <v>8</v>
      </c>
      <c r="H269" s="1">
        <v>1824.7239729305011</v>
      </c>
      <c r="I269" s="1">
        <v>263.70207444791998</v>
      </c>
      <c r="J269" s="1">
        <v>125332.4680916736</v>
      </c>
      <c r="K269" s="1">
        <v>9855.8722101192816</v>
      </c>
      <c r="L269" s="1">
        <v>2030</v>
      </c>
      <c r="M269" s="1" t="s">
        <v>169</v>
      </c>
      <c r="N269" s="1" t="s">
        <v>1</v>
      </c>
      <c r="O269" s="1">
        <f t="shared" si="4"/>
        <v>2030</v>
      </c>
    </row>
    <row r="270" spans="1:15" x14ac:dyDescent="0.25">
      <c r="A270" s="1" t="s">
        <v>2</v>
      </c>
      <c r="B270" s="1" t="s">
        <v>3</v>
      </c>
      <c r="C270" s="1" t="s">
        <v>9</v>
      </c>
      <c r="D270" s="1" t="s">
        <v>41</v>
      </c>
      <c r="E270" s="1" t="s">
        <v>58</v>
      </c>
      <c r="F270" s="1">
        <v>9</v>
      </c>
      <c r="G270" s="1">
        <v>9</v>
      </c>
      <c r="H270" s="1">
        <v>1646.4884126066111</v>
      </c>
      <c r="I270" s="1">
        <v>305.45281521609019</v>
      </c>
      <c r="J270" s="1">
        <v>111254.1731068685</v>
      </c>
      <c r="K270" s="1">
        <v>10864.310053571769</v>
      </c>
      <c r="L270" s="1">
        <v>2031</v>
      </c>
      <c r="M270" s="1" t="s">
        <v>170</v>
      </c>
      <c r="N270" s="1" t="s">
        <v>1</v>
      </c>
      <c r="O270" s="1">
        <f t="shared" si="4"/>
        <v>2031</v>
      </c>
    </row>
    <row r="271" spans="1:15" x14ac:dyDescent="0.25">
      <c r="A271" s="1" t="s">
        <v>2</v>
      </c>
      <c r="B271" s="1" t="s">
        <v>3</v>
      </c>
      <c r="C271" s="1" t="s">
        <v>9</v>
      </c>
      <c r="D271" s="1" t="s">
        <v>41</v>
      </c>
      <c r="E271" s="1" t="s">
        <v>60</v>
      </c>
      <c r="F271" s="1">
        <v>10</v>
      </c>
      <c r="G271" s="1">
        <v>10</v>
      </c>
      <c r="H271" s="1">
        <v>1973.9345985518901</v>
      </c>
      <c r="I271" s="1">
        <v>243.94227659017039</v>
      </c>
      <c r="J271" s="1">
        <v>129764.5447507856</v>
      </c>
      <c r="K271" s="1">
        <v>8847.1369916210497</v>
      </c>
      <c r="L271" s="1">
        <v>2032</v>
      </c>
      <c r="M271" s="1" t="s">
        <v>171</v>
      </c>
      <c r="N271" s="1" t="s">
        <v>1</v>
      </c>
      <c r="O271" s="1">
        <f t="shared" si="4"/>
        <v>2032</v>
      </c>
    </row>
    <row r="272" spans="1:15" x14ac:dyDescent="0.25">
      <c r="A272" s="1" t="s">
        <v>2</v>
      </c>
      <c r="B272" s="1" t="s">
        <v>3</v>
      </c>
      <c r="C272" s="1" t="s">
        <v>9</v>
      </c>
      <c r="D272" s="1" t="s">
        <v>41</v>
      </c>
      <c r="E272" s="1" t="s">
        <v>62</v>
      </c>
      <c r="F272" s="1">
        <v>11</v>
      </c>
      <c r="G272" s="1">
        <v>11</v>
      </c>
      <c r="H272" s="1">
        <v>2409.354797988161</v>
      </c>
      <c r="I272" s="1">
        <v>154.94346494547011</v>
      </c>
      <c r="J272" s="1">
        <v>148150.69785184311</v>
      </c>
      <c r="K272" s="1">
        <v>5687.1530512280933</v>
      </c>
      <c r="L272" s="1">
        <v>2033</v>
      </c>
      <c r="M272" s="1" t="s">
        <v>172</v>
      </c>
      <c r="N272" s="1" t="s">
        <v>1</v>
      </c>
      <c r="O272" s="1">
        <f t="shared" si="4"/>
        <v>2033</v>
      </c>
    </row>
    <row r="273" spans="1:15" x14ac:dyDescent="0.25">
      <c r="A273" s="1" t="s">
        <v>2</v>
      </c>
      <c r="B273" s="1" t="s">
        <v>3</v>
      </c>
      <c r="C273" s="1" t="s">
        <v>9</v>
      </c>
      <c r="D273" s="1" t="s">
        <v>41</v>
      </c>
      <c r="E273" s="1" t="s">
        <v>64</v>
      </c>
      <c r="F273" s="1">
        <v>12</v>
      </c>
      <c r="G273" s="1">
        <v>12</v>
      </c>
      <c r="H273" s="1">
        <v>2241.743585690901</v>
      </c>
      <c r="I273" s="1">
        <v>184.95549036831019</v>
      </c>
      <c r="J273" s="1">
        <v>129378.7495662976</v>
      </c>
      <c r="K273" s="1">
        <v>6785.038742386635</v>
      </c>
      <c r="L273" s="1">
        <v>2034</v>
      </c>
      <c r="M273" s="1" t="s">
        <v>173</v>
      </c>
      <c r="N273" s="1" t="s">
        <v>1</v>
      </c>
      <c r="O273" s="1">
        <f t="shared" si="4"/>
        <v>2034</v>
      </c>
    </row>
    <row r="274" spans="1:15" x14ac:dyDescent="0.25">
      <c r="A274" s="1" t="s">
        <v>2</v>
      </c>
      <c r="B274" s="1" t="s">
        <v>3</v>
      </c>
      <c r="C274" s="1" t="s">
        <v>9</v>
      </c>
      <c r="D274" s="1" t="s">
        <v>41</v>
      </c>
      <c r="E274" s="1" t="s">
        <v>66</v>
      </c>
      <c r="F274" s="1">
        <v>13</v>
      </c>
      <c r="G274" s="1">
        <v>13</v>
      </c>
      <c r="H274" s="1">
        <v>2254.323343797721</v>
      </c>
      <c r="I274" s="1">
        <v>201.18203413377009</v>
      </c>
      <c r="J274" s="1">
        <v>137454.75355405419</v>
      </c>
      <c r="K274" s="1">
        <v>7985.0960227867381</v>
      </c>
      <c r="L274" s="1">
        <v>2035</v>
      </c>
      <c r="M274" s="1" t="s">
        <v>174</v>
      </c>
      <c r="N274" s="1" t="s">
        <v>1</v>
      </c>
      <c r="O274" s="1">
        <f t="shared" si="4"/>
        <v>2035</v>
      </c>
    </row>
    <row r="275" spans="1:15" x14ac:dyDescent="0.25">
      <c r="A275" s="1" t="s">
        <v>2</v>
      </c>
      <c r="B275" s="1" t="s">
        <v>3</v>
      </c>
      <c r="C275" s="1" t="s">
        <v>9</v>
      </c>
      <c r="D275" s="1" t="s">
        <v>41</v>
      </c>
      <c r="E275" s="1" t="s">
        <v>68</v>
      </c>
      <c r="F275" s="1">
        <v>14</v>
      </c>
      <c r="G275" s="1">
        <v>14</v>
      </c>
      <c r="H275" s="1">
        <v>2250.2644107599699</v>
      </c>
      <c r="I275" s="1">
        <v>230.76511096120009</v>
      </c>
      <c r="J275" s="1">
        <v>144287.84044276399</v>
      </c>
      <c r="K275" s="1">
        <v>9483.9795078120042</v>
      </c>
      <c r="L275" s="1">
        <v>2036</v>
      </c>
      <c r="M275" s="1" t="s">
        <v>175</v>
      </c>
      <c r="N275" s="1" t="s">
        <v>1</v>
      </c>
      <c r="O275" s="1">
        <f t="shared" si="4"/>
        <v>2036</v>
      </c>
    </row>
    <row r="276" spans="1:15" x14ac:dyDescent="0.25">
      <c r="A276" s="1" t="s">
        <v>2</v>
      </c>
      <c r="B276" s="1" t="s">
        <v>3</v>
      </c>
      <c r="C276" s="1" t="s">
        <v>9</v>
      </c>
      <c r="D276" s="1" t="s">
        <v>41</v>
      </c>
      <c r="E276" s="1" t="s">
        <v>70</v>
      </c>
      <c r="F276" s="1">
        <v>15</v>
      </c>
      <c r="G276" s="1">
        <v>15</v>
      </c>
      <c r="H276" s="1">
        <v>2171.4309567713599</v>
      </c>
      <c r="I276" s="1">
        <v>237.58266655969999</v>
      </c>
      <c r="J276" s="1">
        <v>145837.3592748848</v>
      </c>
      <c r="K276" s="1">
        <v>10338.89163093047</v>
      </c>
      <c r="L276" s="1">
        <v>2037</v>
      </c>
      <c r="M276" s="1" t="s">
        <v>176</v>
      </c>
      <c r="N276" s="1" t="s">
        <v>1</v>
      </c>
      <c r="O276" s="1">
        <f t="shared" si="4"/>
        <v>2037</v>
      </c>
    </row>
    <row r="277" spans="1:15" x14ac:dyDescent="0.25">
      <c r="A277" s="1" t="s">
        <v>2</v>
      </c>
      <c r="B277" s="1" t="s">
        <v>3</v>
      </c>
      <c r="C277" s="1" t="s">
        <v>9</v>
      </c>
      <c r="D277" s="1" t="s">
        <v>41</v>
      </c>
      <c r="E277" s="1" t="s">
        <v>72</v>
      </c>
      <c r="F277" s="1">
        <v>16</v>
      </c>
      <c r="G277" s="1">
        <v>16</v>
      </c>
      <c r="H277" s="1">
        <v>2045.1107035334501</v>
      </c>
      <c r="I277" s="1">
        <v>260.08642096219029</v>
      </c>
      <c r="J277" s="1">
        <v>140793.12175592579</v>
      </c>
      <c r="K277" s="1">
        <v>12100.838350887339</v>
      </c>
      <c r="L277" s="1">
        <v>2038</v>
      </c>
      <c r="M277" s="1" t="s">
        <v>177</v>
      </c>
      <c r="N277" s="1" t="s">
        <v>1</v>
      </c>
      <c r="O277" s="1">
        <f t="shared" si="4"/>
        <v>2038</v>
      </c>
    </row>
    <row r="278" spans="1:15" x14ac:dyDescent="0.25">
      <c r="A278" s="1" t="s">
        <v>2</v>
      </c>
      <c r="B278" s="1" t="s">
        <v>3</v>
      </c>
      <c r="C278" s="1" t="s">
        <v>9</v>
      </c>
      <c r="D278" s="1" t="s">
        <v>41</v>
      </c>
      <c r="E278" s="1" t="s">
        <v>74</v>
      </c>
      <c r="F278" s="1">
        <v>17</v>
      </c>
      <c r="G278" s="1">
        <v>17</v>
      </c>
      <c r="H278" s="1">
        <v>1977.7147981376011</v>
      </c>
      <c r="I278" s="1">
        <v>306.74049729656059</v>
      </c>
      <c r="J278" s="1">
        <v>137083.8227337329</v>
      </c>
      <c r="K278" s="1">
        <v>14246.239373921049</v>
      </c>
      <c r="L278" s="1">
        <v>2039</v>
      </c>
      <c r="M278" s="1" t="s">
        <v>178</v>
      </c>
      <c r="N278" s="1" t="s">
        <v>1</v>
      </c>
      <c r="O278" s="1">
        <f t="shared" si="4"/>
        <v>2039</v>
      </c>
    </row>
    <row r="279" spans="1:15" x14ac:dyDescent="0.25">
      <c r="A279" s="1" t="s">
        <v>2</v>
      </c>
      <c r="B279" s="1" t="s">
        <v>3</v>
      </c>
      <c r="C279" s="1" t="s">
        <v>9</v>
      </c>
      <c r="D279" s="1" t="s">
        <v>41</v>
      </c>
      <c r="E279" s="1" t="s">
        <v>76</v>
      </c>
      <c r="F279" s="1">
        <v>18</v>
      </c>
      <c r="G279" s="1">
        <v>18</v>
      </c>
      <c r="H279" s="1">
        <v>1782.815588115539</v>
      </c>
      <c r="I279" s="1">
        <v>347.45220318910009</v>
      </c>
      <c r="J279" s="1">
        <v>121973.73451250891</v>
      </c>
      <c r="K279" s="1">
        <v>16902.279569783619</v>
      </c>
      <c r="L279" s="1">
        <v>2040</v>
      </c>
      <c r="M279" s="1" t="s">
        <v>179</v>
      </c>
      <c r="N279" s="1" t="s">
        <v>1</v>
      </c>
      <c r="O279" s="1">
        <f t="shared" si="4"/>
        <v>2040</v>
      </c>
    </row>
    <row r="280" spans="1:15" x14ac:dyDescent="0.25">
      <c r="A280" s="1" t="s">
        <v>2</v>
      </c>
      <c r="B280" s="1" t="s">
        <v>3</v>
      </c>
      <c r="C280" s="1" t="s">
        <v>9</v>
      </c>
      <c r="D280" s="1" t="s">
        <v>41</v>
      </c>
      <c r="E280" s="1" t="s">
        <v>78</v>
      </c>
      <c r="F280" s="1">
        <v>19</v>
      </c>
      <c r="G280" s="1">
        <v>19</v>
      </c>
      <c r="H280" s="1">
        <v>1635.0853809073101</v>
      </c>
      <c r="I280" s="1">
        <v>408.51650542809989</v>
      </c>
      <c r="J280" s="1">
        <v>110871.317765995</v>
      </c>
      <c r="K280" s="1">
        <v>20516.948953892381</v>
      </c>
      <c r="L280" s="1">
        <v>2041</v>
      </c>
      <c r="M280" s="1" t="s">
        <v>180</v>
      </c>
      <c r="N280" s="1" t="s">
        <v>1</v>
      </c>
      <c r="O280" s="1">
        <f t="shared" si="4"/>
        <v>2041</v>
      </c>
    </row>
    <row r="281" spans="1:15" x14ac:dyDescent="0.25">
      <c r="A281" s="1" t="s">
        <v>2</v>
      </c>
      <c r="B281" s="1" t="s">
        <v>3</v>
      </c>
      <c r="C281" s="1" t="s">
        <v>9</v>
      </c>
      <c r="D281" s="1" t="s">
        <v>41</v>
      </c>
      <c r="E281" s="1" t="s">
        <v>80</v>
      </c>
      <c r="F281" s="1">
        <v>20</v>
      </c>
      <c r="G281" s="1">
        <v>20</v>
      </c>
      <c r="H281" s="1">
        <v>1536.3016881109299</v>
      </c>
      <c r="I281" s="1">
        <v>471.05078784892987</v>
      </c>
      <c r="J281" s="1">
        <v>104565.91343161841</v>
      </c>
      <c r="K281" s="1">
        <v>24508.034139883392</v>
      </c>
      <c r="L281" s="1">
        <v>2042</v>
      </c>
      <c r="M281" s="1" t="s">
        <v>181</v>
      </c>
      <c r="N281" s="1" t="s">
        <v>1</v>
      </c>
      <c r="O281" s="1">
        <f t="shared" si="4"/>
        <v>2042</v>
      </c>
    </row>
    <row r="282" spans="1:15" x14ac:dyDescent="0.25">
      <c r="A282" s="1" t="s">
        <v>2</v>
      </c>
      <c r="B282" s="1" t="s">
        <v>3</v>
      </c>
      <c r="C282" s="1" t="s">
        <v>10</v>
      </c>
      <c r="D282" s="1" t="s">
        <v>41</v>
      </c>
      <c r="E282" s="1" t="s">
        <v>42</v>
      </c>
      <c r="F282" s="1">
        <v>1</v>
      </c>
      <c r="G282" s="1">
        <v>1</v>
      </c>
      <c r="H282" s="1">
        <v>994.08051504376067</v>
      </c>
      <c r="I282" s="1">
        <v>0</v>
      </c>
      <c r="J282" s="1">
        <v>102695.2821465748</v>
      </c>
      <c r="K282" s="1">
        <v>0</v>
      </c>
      <c r="L282" s="1">
        <v>2023</v>
      </c>
      <c r="M282" s="1" t="s">
        <v>182</v>
      </c>
      <c r="N282" s="1" t="s">
        <v>1</v>
      </c>
      <c r="O282" s="1">
        <f t="shared" si="4"/>
        <v>2023</v>
      </c>
    </row>
    <row r="283" spans="1:15" x14ac:dyDescent="0.25">
      <c r="A283" s="1" t="s">
        <v>2</v>
      </c>
      <c r="B283" s="1" t="s">
        <v>3</v>
      </c>
      <c r="C283" s="1" t="s">
        <v>10</v>
      </c>
      <c r="D283" s="1" t="s">
        <v>41</v>
      </c>
      <c r="E283" s="1" t="s">
        <v>44</v>
      </c>
      <c r="F283" s="1">
        <v>2</v>
      </c>
      <c r="G283" s="1">
        <v>2</v>
      </c>
      <c r="H283" s="1">
        <v>982.9876180999712</v>
      </c>
      <c r="I283" s="1">
        <v>0</v>
      </c>
      <c r="J283" s="1">
        <v>84409.322617783895</v>
      </c>
      <c r="K283" s="1">
        <v>0</v>
      </c>
      <c r="L283" s="1">
        <v>2024</v>
      </c>
      <c r="M283" s="1" t="s">
        <v>183</v>
      </c>
      <c r="N283" s="1" t="s">
        <v>1</v>
      </c>
      <c r="O283" s="1">
        <f t="shared" si="4"/>
        <v>2024</v>
      </c>
    </row>
    <row r="284" spans="1:15" x14ac:dyDescent="0.25">
      <c r="A284" s="1" t="s">
        <v>2</v>
      </c>
      <c r="B284" s="1" t="s">
        <v>3</v>
      </c>
      <c r="C284" s="1" t="s">
        <v>10</v>
      </c>
      <c r="D284" s="1" t="s">
        <v>41</v>
      </c>
      <c r="E284" s="1" t="s">
        <v>46</v>
      </c>
      <c r="F284" s="1">
        <v>3</v>
      </c>
      <c r="G284" s="1">
        <v>3</v>
      </c>
      <c r="H284" s="1">
        <v>1086.885787045572</v>
      </c>
      <c r="I284" s="1">
        <v>0</v>
      </c>
      <c r="J284" s="1">
        <v>99177.391107430056</v>
      </c>
      <c r="K284" s="1">
        <v>0</v>
      </c>
      <c r="L284" s="1">
        <v>2025</v>
      </c>
      <c r="M284" s="1" t="s">
        <v>184</v>
      </c>
      <c r="N284" s="1" t="s">
        <v>1</v>
      </c>
      <c r="O284" s="1">
        <f t="shared" si="4"/>
        <v>2025</v>
      </c>
    </row>
    <row r="285" spans="1:15" x14ac:dyDescent="0.25">
      <c r="A285" s="1" t="s">
        <v>2</v>
      </c>
      <c r="B285" s="1" t="s">
        <v>3</v>
      </c>
      <c r="C285" s="1" t="s">
        <v>10</v>
      </c>
      <c r="D285" s="1" t="s">
        <v>41</v>
      </c>
      <c r="E285" s="1" t="s">
        <v>48</v>
      </c>
      <c r="F285" s="1">
        <v>4</v>
      </c>
      <c r="G285" s="1">
        <v>4</v>
      </c>
      <c r="H285" s="1">
        <v>966.78615583212013</v>
      </c>
      <c r="I285" s="1">
        <v>0</v>
      </c>
      <c r="J285" s="1">
        <v>82277.001606782564</v>
      </c>
      <c r="K285" s="1">
        <v>0</v>
      </c>
      <c r="L285" s="1">
        <v>2026</v>
      </c>
      <c r="M285" s="1" t="s">
        <v>185</v>
      </c>
      <c r="N285" s="1" t="s">
        <v>1</v>
      </c>
      <c r="O285" s="1">
        <f t="shared" si="4"/>
        <v>2026</v>
      </c>
    </row>
    <row r="286" spans="1:15" x14ac:dyDescent="0.25">
      <c r="A286" s="1" t="s">
        <v>2</v>
      </c>
      <c r="B286" s="1" t="s">
        <v>3</v>
      </c>
      <c r="C286" s="1" t="s">
        <v>10</v>
      </c>
      <c r="D286" s="1" t="s">
        <v>41</v>
      </c>
      <c r="E286" s="1" t="s">
        <v>50</v>
      </c>
      <c r="F286" s="1">
        <v>5</v>
      </c>
      <c r="G286" s="1">
        <v>5</v>
      </c>
      <c r="H286" s="1">
        <v>974.07815297188006</v>
      </c>
      <c r="I286" s="1">
        <v>0</v>
      </c>
      <c r="J286" s="1">
        <v>84322.360064746434</v>
      </c>
      <c r="K286" s="1">
        <v>0</v>
      </c>
      <c r="L286" s="1">
        <v>2027</v>
      </c>
      <c r="M286" s="1" t="s">
        <v>186</v>
      </c>
      <c r="N286" s="1" t="s">
        <v>1</v>
      </c>
      <c r="O286" s="1">
        <f t="shared" si="4"/>
        <v>2027</v>
      </c>
    </row>
    <row r="287" spans="1:15" x14ac:dyDescent="0.25">
      <c r="A287" s="1" t="s">
        <v>2</v>
      </c>
      <c r="B287" s="1" t="s">
        <v>3</v>
      </c>
      <c r="C287" s="1" t="s">
        <v>10</v>
      </c>
      <c r="D287" s="1" t="s">
        <v>41</v>
      </c>
      <c r="E287" s="1" t="s">
        <v>52</v>
      </c>
      <c r="F287" s="1">
        <v>6</v>
      </c>
      <c r="G287" s="1">
        <v>6</v>
      </c>
      <c r="H287" s="1">
        <v>541.55496381987064</v>
      </c>
      <c r="I287" s="1">
        <v>0</v>
      </c>
      <c r="J287" s="1">
        <v>45716.360217786518</v>
      </c>
      <c r="K287" s="1">
        <v>0</v>
      </c>
      <c r="L287" s="1">
        <v>2028</v>
      </c>
      <c r="M287" s="1" t="s">
        <v>187</v>
      </c>
      <c r="N287" s="1" t="s">
        <v>1</v>
      </c>
      <c r="O287" s="1">
        <f t="shared" si="4"/>
        <v>2028</v>
      </c>
    </row>
    <row r="288" spans="1:15" x14ac:dyDescent="0.25">
      <c r="A288" s="1" t="s">
        <v>2</v>
      </c>
      <c r="B288" s="1" t="s">
        <v>3</v>
      </c>
      <c r="C288" s="1" t="s">
        <v>10</v>
      </c>
      <c r="D288" s="1" t="s">
        <v>41</v>
      </c>
      <c r="E288" s="1" t="s">
        <v>54</v>
      </c>
      <c r="F288" s="1">
        <v>7</v>
      </c>
      <c r="G288" s="1">
        <v>7</v>
      </c>
      <c r="H288" s="1">
        <v>0</v>
      </c>
      <c r="I288" s="1">
        <v>0</v>
      </c>
      <c r="J288" s="1">
        <v>0</v>
      </c>
      <c r="K288" s="1">
        <v>0</v>
      </c>
      <c r="L288" s="1">
        <v>2029</v>
      </c>
      <c r="M288" s="1" t="s">
        <v>188</v>
      </c>
      <c r="N288" s="1" t="s">
        <v>1</v>
      </c>
      <c r="O288" s="1">
        <f t="shared" si="4"/>
        <v>2029</v>
      </c>
    </row>
    <row r="289" spans="1:15" x14ac:dyDescent="0.25">
      <c r="A289" s="1" t="s">
        <v>2</v>
      </c>
      <c r="B289" s="1" t="s">
        <v>3</v>
      </c>
      <c r="C289" s="1" t="s">
        <v>10</v>
      </c>
      <c r="D289" s="1" t="s">
        <v>41</v>
      </c>
      <c r="E289" s="1" t="s">
        <v>56</v>
      </c>
      <c r="F289" s="1">
        <v>8</v>
      </c>
      <c r="G289" s="1">
        <v>8</v>
      </c>
      <c r="H289" s="1">
        <v>0</v>
      </c>
      <c r="I289" s="1">
        <v>0</v>
      </c>
      <c r="J289" s="1">
        <v>0</v>
      </c>
      <c r="K289" s="1">
        <v>0</v>
      </c>
      <c r="L289" s="1">
        <v>2030</v>
      </c>
      <c r="M289" s="1" t="s">
        <v>189</v>
      </c>
      <c r="N289" s="1" t="s">
        <v>1</v>
      </c>
      <c r="O289" s="1">
        <f t="shared" si="4"/>
        <v>2030</v>
      </c>
    </row>
    <row r="290" spans="1:15" x14ac:dyDescent="0.25">
      <c r="A290" s="1" t="s">
        <v>2</v>
      </c>
      <c r="B290" s="1" t="s">
        <v>3</v>
      </c>
      <c r="C290" s="1" t="s">
        <v>10</v>
      </c>
      <c r="D290" s="1" t="s">
        <v>41</v>
      </c>
      <c r="E290" s="1" t="s">
        <v>58</v>
      </c>
      <c r="F290" s="1">
        <v>9</v>
      </c>
      <c r="G290" s="1">
        <v>9</v>
      </c>
      <c r="H290" s="1">
        <v>0</v>
      </c>
      <c r="I290" s="1">
        <v>0</v>
      </c>
      <c r="J290" s="1">
        <v>0</v>
      </c>
      <c r="K290" s="1">
        <v>0</v>
      </c>
      <c r="L290" s="1">
        <v>2031</v>
      </c>
      <c r="M290" s="1" t="s">
        <v>190</v>
      </c>
      <c r="N290" s="1" t="s">
        <v>1</v>
      </c>
      <c r="O290" s="1">
        <f t="shared" si="4"/>
        <v>2031</v>
      </c>
    </row>
    <row r="291" spans="1:15" x14ac:dyDescent="0.25">
      <c r="A291" s="1" t="s">
        <v>2</v>
      </c>
      <c r="B291" s="1" t="s">
        <v>3</v>
      </c>
      <c r="C291" s="1" t="s">
        <v>10</v>
      </c>
      <c r="D291" s="1" t="s">
        <v>41</v>
      </c>
      <c r="E291" s="1" t="s">
        <v>60</v>
      </c>
      <c r="F291" s="1">
        <v>10</v>
      </c>
      <c r="G291" s="1">
        <v>10</v>
      </c>
      <c r="H291" s="1">
        <v>0</v>
      </c>
      <c r="I291" s="1">
        <v>0</v>
      </c>
      <c r="J291" s="1">
        <v>0</v>
      </c>
      <c r="K291" s="1">
        <v>0</v>
      </c>
      <c r="L291" s="1">
        <v>2032</v>
      </c>
      <c r="M291" s="1" t="s">
        <v>191</v>
      </c>
      <c r="N291" s="1" t="s">
        <v>1</v>
      </c>
      <c r="O291" s="1">
        <f t="shared" si="4"/>
        <v>2032</v>
      </c>
    </row>
    <row r="292" spans="1:15" x14ac:dyDescent="0.25">
      <c r="A292" s="1" t="s">
        <v>2</v>
      </c>
      <c r="B292" s="1" t="s">
        <v>3</v>
      </c>
      <c r="C292" s="1" t="s">
        <v>10</v>
      </c>
      <c r="D292" s="1" t="s">
        <v>41</v>
      </c>
      <c r="E292" s="1" t="s">
        <v>62</v>
      </c>
      <c r="F292" s="1">
        <v>11</v>
      </c>
      <c r="G292" s="1">
        <v>11</v>
      </c>
      <c r="H292" s="1">
        <v>0</v>
      </c>
      <c r="I292" s="1">
        <v>0</v>
      </c>
      <c r="J292" s="1">
        <v>0</v>
      </c>
      <c r="K292" s="1">
        <v>0</v>
      </c>
      <c r="L292" s="1">
        <v>2033</v>
      </c>
      <c r="M292" s="1" t="s">
        <v>192</v>
      </c>
      <c r="N292" s="1" t="s">
        <v>1</v>
      </c>
      <c r="O292" s="1">
        <f t="shared" si="4"/>
        <v>2033</v>
      </c>
    </row>
    <row r="293" spans="1:15" x14ac:dyDescent="0.25">
      <c r="A293" s="1" t="s">
        <v>2</v>
      </c>
      <c r="B293" s="1" t="s">
        <v>3</v>
      </c>
      <c r="C293" s="1" t="s">
        <v>10</v>
      </c>
      <c r="D293" s="1" t="s">
        <v>41</v>
      </c>
      <c r="E293" s="1" t="s">
        <v>64</v>
      </c>
      <c r="F293" s="1">
        <v>12</v>
      </c>
      <c r="G293" s="1">
        <v>12</v>
      </c>
      <c r="H293" s="1">
        <v>0</v>
      </c>
      <c r="I293" s="1">
        <v>0</v>
      </c>
      <c r="J293" s="1">
        <v>0</v>
      </c>
      <c r="K293" s="1">
        <v>0</v>
      </c>
      <c r="L293" s="1">
        <v>2034</v>
      </c>
      <c r="M293" s="1" t="s">
        <v>193</v>
      </c>
      <c r="N293" s="1" t="s">
        <v>1</v>
      </c>
      <c r="O293" s="1">
        <f t="shared" si="4"/>
        <v>2034</v>
      </c>
    </row>
    <row r="294" spans="1:15" x14ac:dyDescent="0.25">
      <c r="A294" s="1" t="s">
        <v>2</v>
      </c>
      <c r="B294" s="1" t="s">
        <v>3</v>
      </c>
      <c r="C294" s="1" t="s">
        <v>10</v>
      </c>
      <c r="D294" s="1" t="s">
        <v>41</v>
      </c>
      <c r="E294" s="1" t="s">
        <v>66</v>
      </c>
      <c r="F294" s="1">
        <v>13</v>
      </c>
      <c r="G294" s="1">
        <v>13</v>
      </c>
      <c r="H294" s="1">
        <v>0</v>
      </c>
      <c r="I294" s="1">
        <v>0</v>
      </c>
      <c r="J294" s="1">
        <v>0</v>
      </c>
      <c r="K294" s="1">
        <v>0</v>
      </c>
      <c r="L294" s="1">
        <v>2035</v>
      </c>
      <c r="M294" s="1" t="s">
        <v>194</v>
      </c>
      <c r="N294" s="1" t="s">
        <v>1</v>
      </c>
      <c r="O294" s="1">
        <f t="shared" si="4"/>
        <v>2035</v>
      </c>
    </row>
    <row r="295" spans="1:15" x14ac:dyDescent="0.25">
      <c r="A295" s="1" t="s">
        <v>2</v>
      </c>
      <c r="B295" s="1" t="s">
        <v>3</v>
      </c>
      <c r="C295" s="1" t="s">
        <v>10</v>
      </c>
      <c r="D295" s="1" t="s">
        <v>41</v>
      </c>
      <c r="E295" s="1" t="s">
        <v>68</v>
      </c>
      <c r="F295" s="1">
        <v>14</v>
      </c>
      <c r="G295" s="1">
        <v>14</v>
      </c>
      <c r="H295" s="1">
        <v>0</v>
      </c>
      <c r="I295" s="1">
        <v>0</v>
      </c>
      <c r="J295" s="1">
        <v>0</v>
      </c>
      <c r="K295" s="1">
        <v>0</v>
      </c>
      <c r="L295" s="1">
        <v>2036</v>
      </c>
      <c r="M295" s="1" t="s">
        <v>195</v>
      </c>
      <c r="N295" s="1" t="s">
        <v>1</v>
      </c>
      <c r="O295" s="1">
        <f t="shared" si="4"/>
        <v>2036</v>
      </c>
    </row>
    <row r="296" spans="1:15" x14ac:dyDescent="0.25">
      <c r="A296" s="1" t="s">
        <v>2</v>
      </c>
      <c r="B296" s="1" t="s">
        <v>3</v>
      </c>
      <c r="C296" s="1" t="s">
        <v>10</v>
      </c>
      <c r="D296" s="1" t="s">
        <v>41</v>
      </c>
      <c r="E296" s="1" t="s">
        <v>70</v>
      </c>
      <c r="F296" s="1">
        <v>15</v>
      </c>
      <c r="G296" s="1">
        <v>15</v>
      </c>
      <c r="H296" s="1">
        <v>0</v>
      </c>
      <c r="I296" s="1">
        <v>0</v>
      </c>
      <c r="J296" s="1">
        <v>0</v>
      </c>
      <c r="K296" s="1">
        <v>0</v>
      </c>
      <c r="L296" s="1">
        <v>2037</v>
      </c>
      <c r="M296" s="1" t="s">
        <v>196</v>
      </c>
      <c r="N296" s="1" t="s">
        <v>1</v>
      </c>
      <c r="O296" s="1">
        <f t="shared" si="4"/>
        <v>2037</v>
      </c>
    </row>
    <row r="297" spans="1:15" x14ac:dyDescent="0.25">
      <c r="A297" s="1" t="s">
        <v>2</v>
      </c>
      <c r="B297" s="1" t="s">
        <v>3</v>
      </c>
      <c r="C297" s="1" t="s">
        <v>10</v>
      </c>
      <c r="D297" s="1" t="s">
        <v>41</v>
      </c>
      <c r="E297" s="1" t="s">
        <v>72</v>
      </c>
      <c r="F297" s="1">
        <v>16</v>
      </c>
      <c r="G297" s="1">
        <v>16</v>
      </c>
      <c r="H297" s="1">
        <v>0</v>
      </c>
      <c r="I297" s="1">
        <v>0</v>
      </c>
      <c r="J297" s="1">
        <v>0</v>
      </c>
      <c r="K297" s="1">
        <v>0</v>
      </c>
      <c r="L297" s="1">
        <v>2038</v>
      </c>
      <c r="M297" s="1" t="s">
        <v>197</v>
      </c>
      <c r="N297" s="1" t="s">
        <v>1</v>
      </c>
      <c r="O297" s="1">
        <f t="shared" si="4"/>
        <v>2038</v>
      </c>
    </row>
    <row r="298" spans="1:15" x14ac:dyDescent="0.25">
      <c r="A298" s="1" t="s">
        <v>2</v>
      </c>
      <c r="B298" s="1" t="s">
        <v>3</v>
      </c>
      <c r="C298" s="1" t="s">
        <v>10</v>
      </c>
      <c r="D298" s="1" t="s">
        <v>41</v>
      </c>
      <c r="E298" s="1" t="s">
        <v>74</v>
      </c>
      <c r="F298" s="1">
        <v>17</v>
      </c>
      <c r="G298" s="1">
        <v>17</v>
      </c>
      <c r="H298" s="1">
        <v>0</v>
      </c>
      <c r="I298" s="1">
        <v>0</v>
      </c>
      <c r="J298" s="1">
        <v>0</v>
      </c>
      <c r="K298" s="1">
        <v>0</v>
      </c>
      <c r="L298" s="1">
        <v>2039</v>
      </c>
      <c r="M298" s="1" t="s">
        <v>198</v>
      </c>
      <c r="N298" s="1" t="s">
        <v>1</v>
      </c>
      <c r="O298" s="1">
        <f t="shared" si="4"/>
        <v>2039</v>
      </c>
    </row>
    <row r="299" spans="1:15" x14ac:dyDescent="0.25">
      <c r="A299" s="1" t="s">
        <v>2</v>
      </c>
      <c r="B299" s="1" t="s">
        <v>3</v>
      </c>
      <c r="C299" s="1" t="s">
        <v>10</v>
      </c>
      <c r="D299" s="1" t="s">
        <v>41</v>
      </c>
      <c r="E299" s="1" t="s">
        <v>76</v>
      </c>
      <c r="F299" s="1">
        <v>18</v>
      </c>
      <c r="G299" s="1">
        <v>18</v>
      </c>
      <c r="H299" s="1">
        <v>0</v>
      </c>
      <c r="I299" s="1">
        <v>0</v>
      </c>
      <c r="J299" s="1">
        <v>0</v>
      </c>
      <c r="K299" s="1">
        <v>0</v>
      </c>
      <c r="L299" s="1">
        <v>2040</v>
      </c>
      <c r="M299" s="1" t="s">
        <v>199</v>
      </c>
      <c r="N299" s="1" t="s">
        <v>1</v>
      </c>
      <c r="O299" s="1">
        <f t="shared" si="4"/>
        <v>2040</v>
      </c>
    </row>
    <row r="300" spans="1:15" x14ac:dyDescent="0.25">
      <c r="A300" s="1" t="s">
        <v>2</v>
      </c>
      <c r="B300" s="1" t="s">
        <v>3</v>
      </c>
      <c r="C300" s="1" t="s">
        <v>10</v>
      </c>
      <c r="D300" s="1" t="s">
        <v>41</v>
      </c>
      <c r="E300" s="1" t="s">
        <v>78</v>
      </c>
      <c r="F300" s="1">
        <v>19</v>
      </c>
      <c r="G300" s="1">
        <v>19</v>
      </c>
      <c r="H300" s="1">
        <v>0</v>
      </c>
      <c r="I300" s="1">
        <v>0</v>
      </c>
      <c r="J300" s="1">
        <v>0</v>
      </c>
      <c r="K300" s="1">
        <v>0</v>
      </c>
      <c r="L300" s="1">
        <v>2041</v>
      </c>
      <c r="M300" s="1" t="s">
        <v>200</v>
      </c>
      <c r="N300" s="1" t="s">
        <v>1</v>
      </c>
      <c r="O300" s="1">
        <f t="shared" si="4"/>
        <v>2041</v>
      </c>
    </row>
    <row r="301" spans="1:15" x14ac:dyDescent="0.25">
      <c r="A301" s="1" t="s">
        <v>2</v>
      </c>
      <c r="B301" s="1" t="s">
        <v>3</v>
      </c>
      <c r="C301" s="1" t="s">
        <v>10</v>
      </c>
      <c r="D301" s="1" t="s">
        <v>41</v>
      </c>
      <c r="E301" s="1" t="s">
        <v>80</v>
      </c>
      <c r="F301" s="1">
        <v>20</v>
      </c>
      <c r="G301" s="1">
        <v>20</v>
      </c>
      <c r="H301" s="1">
        <v>0</v>
      </c>
      <c r="I301" s="1">
        <v>0</v>
      </c>
      <c r="J301" s="1">
        <v>0</v>
      </c>
      <c r="K301" s="1">
        <v>0</v>
      </c>
      <c r="L301" s="1">
        <v>2042</v>
      </c>
      <c r="M301" s="1" t="s">
        <v>201</v>
      </c>
      <c r="N301" s="1" t="s">
        <v>1</v>
      </c>
      <c r="O301" s="1">
        <f t="shared" si="4"/>
        <v>2042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A13E-A6F8-4F1C-8200-61586536DCF1}">
  <sheetPr codeName="Sheet2"/>
  <dimension ref="A1:X39"/>
  <sheetViews>
    <sheetView workbookViewId="0"/>
  </sheetViews>
  <sheetFormatPr defaultRowHeight="15" x14ac:dyDescent="0.25"/>
  <cols>
    <col min="1" max="1" width="9.140625" style="1"/>
    <col min="2" max="2" width="13.28515625" style="1" bestFit="1" customWidth="1"/>
    <col min="3" max="16384" width="9.140625" style="1"/>
  </cols>
  <sheetData>
    <row r="1" spans="1:3" x14ac:dyDescent="0.25">
      <c r="A1" s="1" t="s">
        <v>12</v>
      </c>
      <c r="B1" s="1" t="s">
        <v>13</v>
      </c>
      <c r="C1" s="1" t="s">
        <v>14</v>
      </c>
    </row>
    <row r="2" spans="1:3" x14ac:dyDescent="0.25">
      <c r="A2" s="1">
        <v>2024</v>
      </c>
      <c r="B2" s="1" t="s">
        <v>1</v>
      </c>
      <c r="C2" s="1">
        <f>SUMIFS('Market_Summary Year'!$I$2:$I$301,'Market_Summary Year'!$O$2:$O$301,'Yearly Mkt Purch'!$A2,'Market_Summary Year'!$N$2:$N$301,'Yearly Mkt Purch'!$B2)</f>
        <v>7477.7560751045985</v>
      </c>
    </row>
    <row r="3" spans="1:3" x14ac:dyDescent="0.25">
      <c r="A3" s="1">
        <v>2025</v>
      </c>
      <c r="B3" s="1" t="s">
        <v>1</v>
      </c>
      <c r="C3" s="1">
        <f>SUMIFS('Market_Summary Year'!$I$2:$I$301,'Market_Summary Year'!$O$2:$O$301,'Yearly Mkt Purch'!$A3,'Market_Summary Year'!$N$2:$N$301,'Yearly Mkt Purch'!$B3)</f>
        <v>5102.4340453137811</v>
      </c>
    </row>
    <row r="4" spans="1:3" x14ac:dyDescent="0.25">
      <c r="A4" s="1">
        <v>2026</v>
      </c>
      <c r="B4" s="1" t="s">
        <v>1</v>
      </c>
      <c r="C4" s="1">
        <f>SUMIFS('Market_Summary Year'!$I$2:$I$301,'Market_Summary Year'!$O$2:$O$301,'Yearly Mkt Purch'!$A4,'Market_Summary Year'!$N$2:$N$301,'Yearly Mkt Purch'!$B4)</f>
        <v>7896.3040670938444</v>
      </c>
    </row>
    <row r="5" spans="1:3" x14ac:dyDescent="0.25">
      <c r="A5" s="1">
        <v>2027</v>
      </c>
      <c r="B5" s="1" t="s">
        <v>1</v>
      </c>
      <c r="C5" s="1">
        <f>SUMIFS('Market_Summary Year'!$I$2:$I$301,'Market_Summary Year'!$O$2:$O$301,'Yearly Mkt Purch'!$A5,'Market_Summary Year'!$N$2:$N$301,'Yearly Mkt Purch'!$B5)</f>
        <v>8029.0363279920894</v>
      </c>
    </row>
    <row r="6" spans="1:3" x14ac:dyDescent="0.25">
      <c r="A6" s="1">
        <v>2028</v>
      </c>
      <c r="B6" s="1" t="s">
        <v>1</v>
      </c>
      <c r="C6" s="1">
        <f>SUMIFS('Market_Summary Year'!$I$2:$I$301,'Market_Summary Year'!$O$2:$O$301,'Yearly Mkt Purch'!$A6,'Market_Summary Year'!$N$2:$N$301,'Yearly Mkt Purch'!$B6)</f>
        <v>4746.5499056769859</v>
      </c>
    </row>
    <row r="7" spans="1:3" x14ac:dyDescent="0.25">
      <c r="A7" s="1">
        <v>2029</v>
      </c>
      <c r="B7" s="1" t="s">
        <v>1</v>
      </c>
      <c r="C7" s="1">
        <f>SUMIFS('Market_Summary Year'!$I$2:$I$301,'Market_Summary Year'!$O$2:$O$301,'Yearly Mkt Purch'!$A7,'Market_Summary Year'!$N$2:$N$301,'Yearly Mkt Purch'!$B7)</f>
        <v>5329.7144367405181</v>
      </c>
    </row>
    <row r="8" spans="1:3" x14ac:dyDescent="0.25">
      <c r="A8" s="1">
        <v>2030</v>
      </c>
      <c r="B8" s="1" t="s">
        <v>1</v>
      </c>
      <c r="C8" s="1">
        <f>SUMIFS('Market_Summary Year'!$I$2:$I$301,'Market_Summary Year'!$O$2:$O$301,'Yearly Mkt Purch'!$A8,'Market_Summary Year'!$N$2:$N$301,'Yearly Mkt Purch'!$B8)</f>
        <v>5654.1353266412589</v>
      </c>
    </row>
    <row r="9" spans="1:3" x14ac:dyDescent="0.25">
      <c r="A9" s="1">
        <v>2031</v>
      </c>
      <c r="B9" s="1" t="s">
        <v>1</v>
      </c>
      <c r="C9" s="1">
        <f>SUMIFS('Market_Summary Year'!$I$2:$I$301,'Market_Summary Year'!$O$2:$O$301,'Yearly Mkt Purch'!$A9,'Market_Summary Year'!$N$2:$N$301,'Yearly Mkt Purch'!$B9)</f>
        <v>5876.8996900300781</v>
      </c>
    </row>
    <row r="10" spans="1:3" x14ac:dyDescent="0.25">
      <c r="A10" s="1">
        <v>2032</v>
      </c>
      <c r="B10" s="1" t="s">
        <v>1</v>
      </c>
      <c r="C10" s="1">
        <f>SUMIFS('Market_Summary Year'!$I$2:$I$301,'Market_Summary Year'!$O$2:$O$301,'Yearly Mkt Purch'!$A10,'Market_Summary Year'!$N$2:$N$301,'Yearly Mkt Purch'!$B10)</f>
        <v>4786.9755770513975</v>
      </c>
    </row>
    <row r="11" spans="1:3" x14ac:dyDescent="0.25">
      <c r="A11" s="1">
        <v>2033</v>
      </c>
      <c r="B11" s="1" t="s">
        <v>1</v>
      </c>
      <c r="C11" s="1">
        <f>SUMIFS('Market_Summary Year'!$I$2:$I$301,'Market_Summary Year'!$O$2:$O$301,'Yearly Mkt Purch'!$A11,'Market_Summary Year'!$N$2:$N$301,'Yearly Mkt Purch'!$B11)</f>
        <v>3690.8532255346695</v>
      </c>
    </row>
    <row r="12" spans="1:3" x14ac:dyDescent="0.25">
      <c r="A12" s="1">
        <v>2034</v>
      </c>
      <c r="B12" s="1" t="s">
        <v>1</v>
      </c>
      <c r="C12" s="1">
        <f>SUMIFS('Market_Summary Year'!$I$2:$I$301,'Market_Summary Year'!$O$2:$O$301,'Yearly Mkt Purch'!$A12,'Market_Summary Year'!$N$2:$N$301,'Yearly Mkt Purch'!$B12)</f>
        <v>4374.5597867654014</v>
      </c>
    </row>
    <row r="13" spans="1:3" x14ac:dyDescent="0.25">
      <c r="A13" s="1">
        <v>2035</v>
      </c>
      <c r="B13" s="1" t="s">
        <v>1</v>
      </c>
      <c r="C13" s="1">
        <f>SUMIFS('Market_Summary Year'!$I$2:$I$301,'Market_Summary Year'!$O$2:$O$301,'Yearly Mkt Purch'!$A13,'Market_Summary Year'!$N$2:$N$301,'Yearly Mkt Purch'!$B13)</f>
        <v>4246.3562975836494</v>
      </c>
    </row>
    <row r="14" spans="1:3" x14ac:dyDescent="0.25">
      <c r="A14" s="1">
        <v>2036</v>
      </c>
      <c r="B14" s="1" t="s">
        <v>1</v>
      </c>
      <c r="C14" s="1">
        <f>SUMIFS('Market_Summary Year'!$I$2:$I$301,'Market_Summary Year'!$O$2:$O$301,'Yearly Mkt Purch'!$A14,'Market_Summary Year'!$N$2:$N$301,'Yearly Mkt Purch'!$B14)</f>
        <v>4428.5767705069793</v>
      </c>
    </row>
    <row r="15" spans="1:3" x14ac:dyDescent="0.25">
      <c r="A15" s="1">
        <v>2037</v>
      </c>
      <c r="B15" s="1" t="s">
        <v>1</v>
      </c>
      <c r="C15" s="1">
        <f>SUMIFS('Market_Summary Year'!$I$2:$I$301,'Market_Summary Year'!$O$2:$O$301,'Yearly Mkt Purch'!$A15,'Market_Summary Year'!$N$2:$N$301,'Yearly Mkt Purch'!$B15)</f>
        <v>4599.9626211782415</v>
      </c>
    </row>
    <row r="16" spans="1:3" x14ac:dyDescent="0.25">
      <c r="A16" s="1">
        <v>2038</v>
      </c>
      <c r="B16" s="1" t="s">
        <v>1</v>
      </c>
      <c r="C16" s="1">
        <f>SUMIFS('Market_Summary Year'!$I$2:$I$301,'Market_Summary Year'!$O$2:$O$301,'Yearly Mkt Purch'!$A16,'Market_Summary Year'!$N$2:$N$301,'Yearly Mkt Purch'!$B16)</f>
        <v>4946.7088016376501</v>
      </c>
    </row>
    <row r="17" spans="1:24" x14ac:dyDescent="0.25">
      <c r="A17" s="1">
        <v>2039</v>
      </c>
      <c r="B17" s="1" t="s">
        <v>1</v>
      </c>
      <c r="C17" s="1">
        <f>SUMIFS('Market_Summary Year'!$I$2:$I$301,'Market_Summary Year'!$O$2:$O$301,'Yearly Mkt Purch'!$A17,'Market_Summary Year'!$N$2:$N$301,'Yearly Mkt Purch'!$B17)</f>
        <v>5217.9870870902432</v>
      </c>
    </row>
    <row r="18" spans="1:24" x14ac:dyDescent="0.25">
      <c r="A18" s="1">
        <v>2040</v>
      </c>
      <c r="B18" s="1" t="s">
        <v>1</v>
      </c>
      <c r="C18" s="1">
        <f>SUMIFS('Market_Summary Year'!$I$2:$I$301,'Market_Summary Year'!$O$2:$O$301,'Yearly Mkt Purch'!$A18,'Market_Summary Year'!$N$2:$N$301,'Yearly Mkt Purch'!$B18)</f>
        <v>5637.618961849018</v>
      </c>
    </row>
    <row r="19" spans="1:24" x14ac:dyDescent="0.25">
      <c r="A19" s="1">
        <v>2041</v>
      </c>
      <c r="B19" s="1" t="s">
        <v>1</v>
      </c>
      <c r="C19" s="1">
        <f>SUMIFS('Market_Summary Year'!$I$2:$I$301,'Market_Summary Year'!$O$2:$O$301,'Yearly Mkt Purch'!$A19,'Market_Summary Year'!$N$2:$N$301,'Yearly Mkt Purch'!$B19)</f>
        <v>6063.612717575098</v>
      </c>
    </row>
    <row r="20" spans="1:24" x14ac:dyDescent="0.25">
      <c r="A20" s="1">
        <v>2042</v>
      </c>
      <c r="B20" s="1" t="s">
        <v>1</v>
      </c>
      <c r="C20" s="1">
        <f>SUMIFS('Market_Summary Year'!$I$2:$I$301,'Market_Summary Year'!$O$2:$O$301,'Yearly Mkt Purch'!$A20,'Market_Summary Year'!$N$2:$N$301,'Yearly Mkt Purch'!$B20)</f>
        <v>6243.2021498189251</v>
      </c>
    </row>
    <row r="21" spans="1:24" x14ac:dyDescent="0.25">
      <c r="A21" s="1">
        <v>2024</v>
      </c>
      <c r="B21" s="1" t="s">
        <v>11</v>
      </c>
      <c r="C21" s="1">
        <f>SUMIFS('Market_Summary Year'!$I$2:$I$301,'Market_Summary Year'!$O$2:$O$301,'Yearly Mkt Purch'!$A21,'Market_Summary Year'!$N$2:$N$301,'Yearly Mkt Purch'!$B21)</f>
        <v>3858.54183877798</v>
      </c>
    </row>
    <row r="22" spans="1:24" x14ac:dyDescent="0.25">
      <c r="A22" s="1">
        <v>2025</v>
      </c>
      <c r="B22" s="1" t="s">
        <v>11</v>
      </c>
      <c r="C22" s="1">
        <f>SUMIFS('Market_Summary Year'!$I$2:$I$301,'Market_Summary Year'!$O$2:$O$301,'Yearly Mkt Purch'!$A22,'Market_Summary Year'!$N$2:$N$301,'Yearly Mkt Purch'!$B22)</f>
        <v>7019.8307172991517</v>
      </c>
      <c r="F22" s="1" cm="1">
        <f t="array" ref="F22:X22">TRANSPOSE(A2:A20)</f>
        <v>2024</v>
      </c>
      <c r="G22" s="1">
        <v>2025</v>
      </c>
      <c r="H22" s="1">
        <v>2026</v>
      </c>
      <c r="I22" s="1">
        <v>2027</v>
      </c>
      <c r="J22" s="1">
        <v>2028</v>
      </c>
      <c r="K22" s="1">
        <v>2029</v>
      </c>
      <c r="L22" s="1">
        <v>2030</v>
      </c>
      <c r="M22" s="1">
        <v>2031</v>
      </c>
      <c r="N22" s="1">
        <v>2032</v>
      </c>
      <c r="O22" s="1">
        <v>2033</v>
      </c>
      <c r="P22" s="1">
        <v>2034</v>
      </c>
      <c r="Q22" s="1">
        <v>2035</v>
      </c>
      <c r="R22" s="1">
        <v>2036</v>
      </c>
      <c r="S22" s="1">
        <v>2037</v>
      </c>
      <c r="T22" s="1">
        <v>2038</v>
      </c>
      <c r="U22" s="1">
        <v>2039</v>
      </c>
      <c r="V22" s="1">
        <v>2040</v>
      </c>
      <c r="W22" s="1">
        <v>2041</v>
      </c>
      <c r="X22" s="1">
        <v>2042</v>
      </c>
    </row>
    <row r="23" spans="1:24" x14ac:dyDescent="0.25">
      <c r="A23" s="1">
        <v>2026</v>
      </c>
      <c r="B23" s="1" t="s">
        <v>11</v>
      </c>
      <c r="C23" s="1">
        <f>SUMIFS('Market_Summary Year'!$I$2:$I$301,'Market_Summary Year'!$O$2:$O$301,'Yearly Mkt Purch'!$A23,'Market_Summary Year'!$N$2:$N$301,'Yearly Mkt Purch'!$B23)</f>
        <v>6346.0736952378475</v>
      </c>
      <c r="E23" s="1" t="str">
        <f>B2</f>
        <v>23 IRP</v>
      </c>
      <c r="F23" s="1" cm="1">
        <f t="array" ref="F23:X23">TRANSPOSE(C2:C20)</f>
        <v>7477.7560751045985</v>
      </c>
      <c r="G23" s="1">
        <v>5102.4340453137811</v>
      </c>
      <c r="H23" s="1">
        <v>7896.3040670938444</v>
      </c>
      <c r="I23" s="1">
        <v>8029.0363279920894</v>
      </c>
      <c r="J23" s="1">
        <v>4746.5499056769859</v>
      </c>
      <c r="K23" s="1">
        <v>5329.7144367405181</v>
      </c>
      <c r="L23" s="1">
        <v>5654.1353266412589</v>
      </c>
      <c r="M23" s="1">
        <v>5876.8996900300781</v>
      </c>
      <c r="N23" s="1">
        <v>4786.9755770513975</v>
      </c>
      <c r="O23" s="1">
        <v>3690.8532255346695</v>
      </c>
      <c r="P23" s="1">
        <v>4374.5597867654014</v>
      </c>
      <c r="Q23" s="1">
        <v>4246.3562975836494</v>
      </c>
      <c r="R23" s="1">
        <v>4428.5767705069793</v>
      </c>
      <c r="S23" s="1">
        <v>4599.9626211782415</v>
      </c>
      <c r="T23" s="1">
        <v>4946.7088016376501</v>
      </c>
      <c r="U23" s="1">
        <v>5217.9870870902432</v>
      </c>
      <c r="V23" s="1">
        <v>5637.618961849018</v>
      </c>
      <c r="W23" s="1">
        <v>6063.612717575098</v>
      </c>
      <c r="X23" s="1">
        <v>6243.2021498189251</v>
      </c>
    </row>
    <row r="24" spans="1:24" x14ac:dyDescent="0.25">
      <c r="A24" s="1">
        <v>2027</v>
      </c>
      <c r="B24" s="1" t="s">
        <v>11</v>
      </c>
      <c r="C24" s="1">
        <f>SUMIFS('Market_Summary Year'!$I$2:$I$301,'Market_Summary Year'!$O$2:$O$301,'Yearly Mkt Purch'!$A24,'Market_Summary Year'!$N$2:$N$301,'Yearly Mkt Purch'!$B24)</f>
        <v>6238.9013475685579</v>
      </c>
      <c r="E24" s="1" t="str">
        <f>B21</f>
        <v>23 IRP Update</v>
      </c>
      <c r="F24" s="1" cm="1">
        <f t="array" ref="F24:X24">TRANSPOSE(C21:C39)</f>
        <v>3858.54183877798</v>
      </c>
      <c r="G24" s="1">
        <v>7019.8307172991517</v>
      </c>
      <c r="H24" s="1">
        <v>6346.0736952378475</v>
      </c>
      <c r="I24" s="1">
        <v>6238.9013475685579</v>
      </c>
      <c r="J24" s="1">
        <v>6785.1395841745089</v>
      </c>
      <c r="K24" s="1">
        <v>7633.0432201895228</v>
      </c>
      <c r="L24" s="1">
        <v>7278.9797343601185</v>
      </c>
      <c r="M24" s="1">
        <v>8374.6839956219992</v>
      </c>
      <c r="N24" s="1">
        <v>6046.6957157963625</v>
      </c>
      <c r="O24" s="1">
        <v>6122.3166173444715</v>
      </c>
      <c r="P24" s="1">
        <v>6195.4830514774385</v>
      </c>
      <c r="Q24" s="1">
        <v>6646.4939049873792</v>
      </c>
      <c r="R24" s="1">
        <v>7549.5362104368514</v>
      </c>
      <c r="S24" s="1">
        <v>6569.6237492050905</v>
      </c>
      <c r="T24" s="1">
        <v>6865.4942837725985</v>
      </c>
      <c r="U24" s="1">
        <v>7222.8872762147903</v>
      </c>
      <c r="V24" s="1">
        <v>7903.7578361142487</v>
      </c>
      <c r="W24" s="1">
        <v>8300.0774790204996</v>
      </c>
      <c r="X24" s="1">
        <v>8286.6678789005982</v>
      </c>
    </row>
    <row r="25" spans="1:24" x14ac:dyDescent="0.25">
      <c r="A25" s="1">
        <v>2028</v>
      </c>
      <c r="B25" s="1" t="s">
        <v>11</v>
      </c>
      <c r="C25" s="1">
        <f>SUMIFS('Market_Summary Year'!$I$2:$I$301,'Market_Summary Year'!$O$2:$O$301,'Yearly Mkt Purch'!$A25,'Market_Summary Year'!$N$2:$N$301,'Yearly Mkt Purch'!$B25)</f>
        <v>6785.1395841745089</v>
      </c>
    </row>
    <row r="26" spans="1:24" x14ac:dyDescent="0.25">
      <c r="A26" s="1">
        <v>2029</v>
      </c>
      <c r="B26" s="1" t="s">
        <v>11</v>
      </c>
      <c r="C26" s="1">
        <f>SUMIFS('Market_Summary Year'!$I$2:$I$301,'Market_Summary Year'!$O$2:$O$301,'Yearly Mkt Purch'!$A26,'Market_Summary Year'!$N$2:$N$301,'Yearly Mkt Purch'!$B26)</f>
        <v>7633.0432201895228</v>
      </c>
    </row>
    <row r="27" spans="1:24" x14ac:dyDescent="0.25">
      <c r="A27" s="1">
        <v>2030</v>
      </c>
      <c r="B27" s="1" t="s">
        <v>11</v>
      </c>
      <c r="C27" s="1">
        <f>SUMIFS('Market_Summary Year'!$I$2:$I$301,'Market_Summary Year'!$O$2:$O$301,'Yearly Mkt Purch'!$A27,'Market_Summary Year'!$N$2:$N$301,'Yearly Mkt Purch'!$B27)</f>
        <v>7278.9797343601185</v>
      </c>
    </row>
    <row r="28" spans="1:24" x14ac:dyDescent="0.25">
      <c r="A28" s="1">
        <v>2031</v>
      </c>
      <c r="B28" s="1" t="s">
        <v>11</v>
      </c>
      <c r="C28" s="1">
        <f>SUMIFS('Market_Summary Year'!$I$2:$I$301,'Market_Summary Year'!$O$2:$O$301,'Yearly Mkt Purch'!$A28,'Market_Summary Year'!$N$2:$N$301,'Yearly Mkt Purch'!$B28)</f>
        <v>8374.6839956219992</v>
      </c>
    </row>
    <row r="29" spans="1:24" x14ac:dyDescent="0.25">
      <c r="A29" s="1">
        <v>2032</v>
      </c>
      <c r="B29" s="1" t="s">
        <v>11</v>
      </c>
      <c r="C29" s="1">
        <f>SUMIFS('Market_Summary Year'!$I$2:$I$301,'Market_Summary Year'!$O$2:$O$301,'Yearly Mkt Purch'!$A29,'Market_Summary Year'!$N$2:$N$301,'Yearly Mkt Purch'!$B29)</f>
        <v>6046.6957157963625</v>
      </c>
    </row>
    <row r="30" spans="1:24" x14ac:dyDescent="0.25">
      <c r="A30" s="1">
        <v>2033</v>
      </c>
      <c r="B30" s="1" t="s">
        <v>11</v>
      </c>
      <c r="C30" s="1">
        <f>SUMIFS('Market_Summary Year'!$I$2:$I$301,'Market_Summary Year'!$O$2:$O$301,'Yearly Mkt Purch'!$A30,'Market_Summary Year'!$N$2:$N$301,'Yearly Mkt Purch'!$B30)</f>
        <v>6122.3166173444715</v>
      </c>
    </row>
    <row r="31" spans="1:24" x14ac:dyDescent="0.25">
      <c r="A31" s="1">
        <v>2034</v>
      </c>
      <c r="B31" s="1" t="s">
        <v>11</v>
      </c>
      <c r="C31" s="1">
        <f>SUMIFS('Market_Summary Year'!$I$2:$I$301,'Market_Summary Year'!$O$2:$O$301,'Yearly Mkt Purch'!$A31,'Market_Summary Year'!$N$2:$N$301,'Yearly Mkt Purch'!$B31)</f>
        <v>6195.4830514774385</v>
      </c>
    </row>
    <row r="32" spans="1:24" x14ac:dyDescent="0.25">
      <c r="A32" s="1">
        <v>2035</v>
      </c>
      <c r="B32" s="1" t="s">
        <v>11</v>
      </c>
      <c r="C32" s="1">
        <f>SUMIFS('Market_Summary Year'!$I$2:$I$301,'Market_Summary Year'!$O$2:$O$301,'Yearly Mkt Purch'!$A32,'Market_Summary Year'!$N$2:$N$301,'Yearly Mkt Purch'!$B32)</f>
        <v>6646.4939049873792</v>
      </c>
    </row>
    <row r="33" spans="1:3" x14ac:dyDescent="0.25">
      <c r="A33" s="1">
        <v>2036</v>
      </c>
      <c r="B33" s="1" t="s">
        <v>11</v>
      </c>
      <c r="C33" s="1">
        <f>SUMIFS('Market_Summary Year'!$I$2:$I$301,'Market_Summary Year'!$O$2:$O$301,'Yearly Mkt Purch'!$A33,'Market_Summary Year'!$N$2:$N$301,'Yearly Mkt Purch'!$B33)</f>
        <v>7549.5362104368514</v>
      </c>
    </row>
    <row r="34" spans="1:3" x14ac:dyDescent="0.25">
      <c r="A34" s="1">
        <v>2037</v>
      </c>
      <c r="B34" s="1" t="s">
        <v>11</v>
      </c>
      <c r="C34" s="1">
        <f>SUMIFS('Market_Summary Year'!$I$2:$I$301,'Market_Summary Year'!$O$2:$O$301,'Yearly Mkt Purch'!$A34,'Market_Summary Year'!$N$2:$N$301,'Yearly Mkt Purch'!$B34)</f>
        <v>6569.6237492050905</v>
      </c>
    </row>
    <row r="35" spans="1:3" x14ac:dyDescent="0.25">
      <c r="A35" s="1">
        <v>2038</v>
      </c>
      <c r="B35" s="1" t="s">
        <v>11</v>
      </c>
      <c r="C35" s="1">
        <f>SUMIFS('Market_Summary Year'!$I$2:$I$301,'Market_Summary Year'!$O$2:$O$301,'Yearly Mkt Purch'!$A35,'Market_Summary Year'!$N$2:$N$301,'Yearly Mkt Purch'!$B35)</f>
        <v>6865.4942837725985</v>
      </c>
    </row>
    <row r="36" spans="1:3" x14ac:dyDescent="0.25">
      <c r="A36" s="1">
        <v>2039</v>
      </c>
      <c r="B36" s="1" t="s">
        <v>11</v>
      </c>
      <c r="C36" s="1">
        <f>SUMIFS('Market_Summary Year'!$I$2:$I$301,'Market_Summary Year'!$O$2:$O$301,'Yearly Mkt Purch'!$A36,'Market_Summary Year'!$N$2:$N$301,'Yearly Mkt Purch'!$B36)</f>
        <v>7222.8872762147903</v>
      </c>
    </row>
    <row r="37" spans="1:3" x14ac:dyDescent="0.25">
      <c r="A37" s="1">
        <v>2040</v>
      </c>
      <c r="B37" s="1" t="s">
        <v>11</v>
      </c>
      <c r="C37" s="1">
        <f>SUMIFS('Market_Summary Year'!$I$2:$I$301,'Market_Summary Year'!$O$2:$O$301,'Yearly Mkt Purch'!$A37,'Market_Summary Year'!$N$2:$N$301,'Yearly Mkt Purch'!$B37)</f>
        <v>7903.7578361142487</v>
      </c>
    </row>
    <row r="38" spans="1:3" x14ac:dyDescent="0.25">
      <c r="A38" s="1">
        <v>2041</v>
      </c>
      <c r="B38" s="1" t="s">
        <v>11</v>
      </c>
      <c r="C38" s="1">
        <f>SUMIFS('Market_Summary Year'!$I$2:$I$301,'Market_Summary Year'!$O$2:$O$301,'Yearly Mkt Purch'!$A38,'Market_Summary Year'!$N$2:$N$301,'Yearly Mkt Purch'!$B38)</f>
        <v>8300.0774790204996</v>
      </c>
    </row>
    <row r="39" spans="1:3" x14ac:dyDescent="0.25">
      <c r="A39" s="1">
        <v>2042</v>
      </c>
      <c r="B39" s="1" t="s">
        <v>11</v>
      </c>
      <c r="C39" s="1">
        <f>SUMIFS('Market_Summary Year'!$I$2:$I$301,'Market_Summary Year'!$O$2:$O$301,'Yearly Mkt Purch'!$A39,'Market_Summary Year'!$N$2:$N$301,'Yearly Mkt Purch'!$B39)</f>
        <v>8286.6678789005982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BEFB-CD0E-42A0-9929-3BEEBCB5E41F}">
  <sheetPr codeName="Sheet3"/>
  <dimension ref="A1:W3616"/>
  <sheetViews>
    <sheetView workbookViewId="0"/>
  </sheetViews>
  <sheetFormatPr defaultRowHeight="15" outlineLevelCol="1" x14ac:dyDescent="0.25"/>
  <cols>
    <col min="1" max="1" width="59" style="1" customWidth="1" outlineLevel="1"/>
    <col min="2" max="2" width="12.5703125" style="1" customWidth="1" outlineLevel="1"/>
    <col min="3" max="3" width="10" style="1" customWidth="1" outlineLevel="1"/>
    <col min="4" max="4" width="27.7109375" style="1" customWidth="1" outlineLevel="1"/>
    <col min="5" max="5" width="14.7109375" style="1" customWidth="1" outlineLevel="1"/>
    <col min="6" max="6" width="7.42578125" style="1" customWidth="1" outlineLevel="1"/>
    <col min="7" max="7" width="17.5703125" style="1" customWidth="1" outlineLevel="1"/>
    <col min="8" max="8" width="9.140625" style="1" customWidth="1" outlineLevel="1"/>
    <col min="9" max="9" width="9.140625" style="1" customWidth="1"/>
    <col min="10" max="10" width="7.7109375" style="1" bestFit="1" customWidth="1"/>
    <col min="11" max="11" width="6.42578125" style="1" bestFit="1" customWidth="1"/>
    <col min="12" max="12" width="31.85546875" style="1" bestFit="1" customWidth="1"/>
    <col min="13" max="13" width="28.5703125" style="1" bestFit="1" customWidth="1"/>
    <col min="14" max="14" width="7.7109375" style="1" bestFit="1" customWidth="1"/>
    <col min="15" max="15" width="12" style="1" bestFit="1" customWidth="1"/>
    <col min="16" max="16" width="9.140625" style="1"/>
    <col min="17" max="17" width="7.7109375" style="1" bestFit="1" customWidth="1"/>
    <col min="18" max="18" width="28.5703125" style="1" bestFit="1" customWidth="1"/>
    <col min="19" max="19" width="7.7109375" style="1" bestFit="1" customWidth="1"/>
    <col min="20" max="20" width="9.140625" style="1"/>
    <col min="21" max="21" width="28.5703125" style="1" bestFit="1" customWidth="1"/>
    <col min="22" max="22" width="9" style="1" bestFit="1" customWidth="1"/>
    <col min="23" max="23" width="7.7109375" style="1" bestFit="1" customWidth="1"/>
    <col min="24" max="16384" width="9.140625" style="1"/>
  </cols>
  <sheetData>
    <row r="1" spans="1:23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J1" s="2" t="s">
        <v>21</v>
      </c>
      <c r="K1" s="2" t="s">
        <v>15</v>
      </c>
      <c r="L1" s="2" t="s">
        <v>32</v>
      </c>
      <c r="M1" s="2" t="s">
        <v>27</v>
      </c>
      <c r="N1" s="2" t="s">
        <v>33</v>
      </c>
      <c r="O1" s="2" t="s">
        <v>34</v>
      </c>
      <c r="Q1" s="2" t="s">
        <v>21</v>
      </c>
      <c r="R1" s="2" t="s">
        <v>27</v>
      </c>
      <c r="S1" s="2" t="s">
        <v>28</v>
      </c>
      <c r="U1" s="2" t="s">
        <v>27</v>
      </c>
      <c r="V1" s="2" t="s">
        <v>35</v>
      </c>
      <c r="W1" s="2" t="s">
        <v>28</v>
      </c>
    </row>
    <row r="2" spans="1:23" x14ac:dyDescent="0.25">
      <c r="A2" s="1" t="s">
        <v>23</v>
      </c>
      <c r="B2" s="1" t="s">
        <v>2</v>
      </c>
      <c r="C2" s="1" t="s">
        <v>24</v>
      </c>
      <c r="D2" s="1" t="s">
        <v>4</v>
      </c>
      <c r="E2" s="1" t="s">
        <v>3</v>
      </c>
      <c r="F2" s="3">
        <v>44927</v>
      </c>
      <c r="G2" s="1">
        <v>0</v>
      </c>
      <c r="J2" s="1">
        <f>MONTH(F2)</f>
        <v>1</v>
      </c>
      <c r="K2" s="1">
        <f>YEAR(F2)</f>
        <v>2023</v>
      </c>
      <c r="L2" s="1" t="str">
        <f>D2&amp;INDEX($U$1:$W$4,MATCH($M2,$U$1:$U$4,0),MATCH(L$1,$U$1:$W$1,0))</f>
        <v>MKT.EX.4CR._.___.4 Corners-Wtr</v>
      </c>
      <c r="M2" s="1" t="str">
        <f t="shared" ref="M2:M65" si="0">INDEX($Q$1:$S$13,MATCH($J2,$Q$1:$Q$13,0),MATCH(M$1,$Q$1:$S$1,0))</f>
        <v>FOT Winter December-January</v>
      </c>
      <c r="N2" s="1">
        <f t="shared" ref="N2:N65" si="1">INDEX($U$1:$W$4,MATCH($M2,$U$1:$U$4,0),MATCH(N$1,$U$1:$W$1,0))</f>
        <v>1488</v>
      </c>
      <c r="O2" s="1">
        <f>IF(N2=0,0,(G2*1000)/N2)</f>
        <v>0</v>
      </c>
      <c r="Q2" s="1">
        <v>1</v>
      </c>
      <c r="R2" s="1" t="s">
        <v>29</v>
      </c>
      <c r="S2" s="1">
        <f>31*24</f>
        <v>744</v>
      </c>
      <c r="U2" s="1" t="str">
        <f>+R2</f>
        <v>FOT Winter December-January</v>
      </c>
      <c r="V2" s="4" t="s">
        <v>36</v>
      </c>
      <c r="W2" s="1">
        <f>SUMIF($R$2:$R$13,U2,$S$2:$S$13)</f>
        <v>1488</v>
      </c>
    </row>
    <row r="3" spans="1:23" x14ac:dyDescent="0.25">
      <c r="A3" s="1" t="s">
        <v>23</v>
      </c>
      <c r="B3" s="1" t="s">
        <v>2</v>
      </c>
      <c r="C3" s="1" t="s">
        <v>24</v>
      </c>
      <c r="D3" s="1" t="s">
        <v>4</v>
      </c>
      <c r="E3" s="1" t="s">
        <v>3</v>
      </c>
      <c r="F3" s="3">
        <v>44958</v>
      </c>
      <c r="G3" s="1">
        <v>2.86</v>
      </c>
      <c r="J3" s="1">
        <f t="shared" ref="J3:J66" si="2">MONTH(F3)</f>
        <v>2</v>
      </c>
      <c r="K3" s="1">
        <f t="shared" ref="K3:K66" si="3">YEAR(F3)</f>
        <v>2023</v>
      </c>
      <c r="L3" s="1" t="str">
        <f t="shared" ref="L3:L66" si="4">D3&amp;INDEX($U$1:$W$4,MATCH($M3,$U$1:$U$4,0),MATCH(L$1,$U$1:$W$1,0))</f>
        <v>MKT.EX.4CR._.___.4 Corners</v>
      </c>
      <c r="M3" s="1" t="str">
        <f t="shared" si="0"/>
        <v>FOT Other months</v>
      </c>
      <c r="N3" s="1">
        <f t="shared" si="1"/>
        <v>0</v>
      </c>
      <c r="O3" s="1">
        <f t="shared" ref="O3:O66" si="5">IF(N3=0,0,(G3*1000)/N3)</f>
        <v>0</v>
      </c>
      <c r="Q3" s="1">
        <v>2</v>
      </c>
      <c r="R3" s="1" t="s">
        <v>30</v>
      </c>
      <c r="S3" s="1">
        <v>0</v>
      </c>
      <c r="U3" s="1" t="str">
        <f>+R3</f>
        <v>FOT Other months</v>
      </c>
      <c r="W3" s="1">
        <f t="shared" ref="W3:W4" si="6">SUMIF($R$2:$R$13,U3,$S$2:$S$13)</f>
        <v>0</v>
      </c>
    </row>
    <row r="4" spans="1:23" x14ac:dyDescent="0.25">
      <c r="A4" s="1" t="s">
        <v>23</v>
      </c>
      <c r="B4" s="1" t="s">
        <v>2</v>
      </c>
      <c r="C4" s="1" t="s">
        <v>24</v>
      </c>
      <c r="D4" s="1" t="s">
        <v>4</v>
      </c>
      <c r="E4" s="1" t="s">
        <v>3</v>
      </c>
      <c r="F4" s="3">
        <v>44986</v>
      </c>
      <c r="G4" s="1">
        <v>6.56</v>
      </c>
      <c r="J4" s="1">
        <f t="shared" si="2"/>
        <v>3</v>
      </c>
      <c r="K4" s="1">
        <f t="shared" si="3"/>
        <v>2023</v>
      </c>
      <c r="L4" s="1" t="str">
        <f t="shared" si="4"/>
        <v>MKT.EX.4CR._.___.4 Corners</v>
      </c>
      <c r="M4" s="1" t="str">
        <f t="shared" si="0"/>
        <v>FOT Other months</v>
      </c>
      <c r="N4" s="1">
        <f t="shared" si="1"/>
        <v>0</v>
      </c>
      <c r="O4" s="1">
        <f t="shared" si="5"/>
        <v>0</v>
      </c>
      <c r="Q4" s="1">
        <v>3</v>
      </c>
      <c r="R4" s="1" t="s">
        <v>30</v>
      </c>
      <c r="S4" s="1">
        <v>0</v>
      </c>
      <c r="U4" s="1" t="str">
        <f>+R7</f>
        <v>FOT Summer June-Sept</v>
      </c>
      <c r="W4" s="1">
        <f t="shared" si="6"/>
        <v>2928</v>
      </c>
    </row>
    <row r="5" spans="1:23" x14ac:dyDescent="0.25">
      <c r="A5" s="1" t="s">
        <v>23</v>
      </c>
      <c r="B5" s="1" t="s">
        <v>2</v>
      </c>
      <c r="C5" s="1" t="s">
        <v>24</v>
      </c>
      <c r="D5" s="1" t="s">
        <v>4</v>
      </c>
      <c r="E5" s="1" t="s">
        <v>3</v>
      </c>
      <c r="F5" s="3">
        <v>45017</v>
      </c>
      <c r="G5" s="1">
        <v>0.54</v>
      </c>
      <c r="J5" s="1">
        <f t="shared" si="2"/>
        <v>4</v>
      </c>
      <c r="K5" s="1">
        <f t="shared" si="3"/>
        <v>2023</v>
      </c>
      <c r="L5" s="1" t="str">
        <f t="shared" si="4"/>
        <v>MKT.EX.4CR._.___.4 Corners</v>
      </c>
      <c r="M5" s="1" t="str">
        <f t="shared" si="0"/>
        <v>FOT Other months</v>
      </c>
      <c r="N5" s="1">
        <f t="shared" si="1"/>
        <v>0</v>
      </c>
      <c r="O5" s="1">
        <f t="shared" si="5"/>
        <v>0</v>
      </c>
      <c r="Q5" s="1">
        <v>4</v>
      </c>
      <c r="R5" s="1" t="s">
        <v>30</v>
      </c>
      <c r="S5" s="1">
        <v>0</v>
      </c>
    </row>
    <row r="6" spans="1:23" x14ac:dyDescent="0.25">
      <c r="A6" s="1" t="s">
        <v>23</v>
      </c>
      <c r="B6" s="1" t="s">
        <v>2</v>
      </c>
      <c r="C6" s="1" t="s">
        <v>24</v>
      </c>
      <c r="D6" s="1" t="s">
        <v>4</v>
      </c>
      <c r="E6" s="1" t="s">
        <v>3</v>
      </c>
      <c r="F6" s="3">
        <v>45047</v>
      </c>
      <c r="G6" s="1">
        <v>43.46</v>
      </c>
      <c r="J6" s="1">
        <f t="shared" si="2"/>
        <v>5</v>
      </c>
      <c r="K6" s="1">
        <f t="shared" si="3"/>
        <v>2023</v>
      </c>
      <c r="L6" s="1" t="str">
        <f t="shared" si="4"/>
        <v>MKT.EX.4CR._.___.4 Corners</v>
      </c>
      <c r="M6" s="1" t="str">
        <f t="shared" si="0"/>
        <v>FOT Other months</v>
      </c>
      <c r="N6" s="1">
        <f t="shared" si="1"/>
        <v>0</v>
      </c>
      <c r="O6" s="1">
        <f t="shared" si="5"/>
        <v>0</v>
      </c>
      <c r="Q6" s="1">
        <v>5</v>
      </c>
      <c r="R6" s="1" t="s">
        <v>30</v>
      </c>
      <c r="S6" s="1">
        <v>0</v>
      </c>
    </row>
    <row r="7" spans="1:23" x14ac:dyDescent="0.25">
      <c r="A7" s="1" t="s">
        <v>23</v>
      </c>
      <c r="B7" s="1" t="s">
        <v>2</v>
      </c>
      <c r="C7" s="1" t="s">
        <v>24</v>
      </c>
      <c r="D7" s="1" t="s">
        <v>4</v>
      </c>
      <c r="E7" s="1" t="s">
        <v>3</v>
      </c>
      <c r="F7" s="3">
        <v>45078</v>
      </c>
      <c r="G7" s="1">
        <v>53.46</v>
      </c>
      <c r="J7" s="1">
        <f t="shared" si="2"/>
        <v>6</v>
      </c>
      <c r="K7" s="1">
        <f t="shared" si="3"/>
        <v>2023</v>
      </c>
      <c r="L7" s="1" t="str">
        <f t="shared" si="4"/>
        <v>MKT.EX.4CR._.___.4 Corners</v>
      </c>
      <c r="M7" s="1" t="str">
        <f t="shared" si="0"/>
        <v>FOT Summer June-Sept</v>
      </c>
      <c r="N7" s="1">
        <f t="shared" si="1"/>
        <v>2928</v>
      </c>
      <c r="O7" s="1">
        <f t="shared" si="5"/>
        <v>18.258196721311474</v>
      </c>
      <c r="Q7" s="1">
        <v>6</v>
      </c>
      <c r="R7" s="1" t="s">
        <v>31</v>
      </c>
      <c r="S7" s="1">
        <f>30*24</f>
        <v>720</v>
      </c>
    </row>
    <row r="8" spans="1:23" x14ac:dyDescent="0.25">
      <c r="A8" s="1" t="s">
        <v>23</v>
      </c>
      <c r="B8" s="1" t="s">
        <v>2</v>
      </c>
      <c r="C8" s="1" t="s">
        <v>24</v>
      </c>
      <c r="D8" s="1" t="s">
        <v>4</v>
      </c>
      <c r="E8" s="1" t="s">
        <v>3</v>
      </c>
      <c r="F8" s="3">
        <v>45108</v>
      </c>
      <c r="G8" s="1">
        <v>1.31</v>
      </c>
      <c r="J8" s="1">
        <f t="shared" si="2"/>
        <v>7</v>
      </c>
      <c r="K8" s="1">
        <f t="shared" si="3"/>
        <v>2023</v>
      </c>
      <c r="L8" s="1" t="str">
        <f t="shared" si="4"/>
        <v>MKT.EX.4CR._.___.4 Corners</v>
      </c>
      <c r="M8" s="1" t="str">
        <f t="shared" si="0"/>
        <v>FOT Summer June-Sept</v>
      </c>
      <c r="N8" s="1">
        <f t="shared" si="1"/>
        <v>2928</v>
      </c>
      <c r="O8" s="1">
        <f t="shared" si="5"/>
        <v>0.44740437158469948</v>
      </c>
      <c r="Q8" s="1">
        <v>7</v>
      </c>
      <c r="R8" s="1" t="s">
        <v>31</v>
      </c>
      <c r="S8" s="1">
        <f>31*24</f>
        <v>744</v>
      </c>
    </row>
    <row r="9" spans="1:23" x14ac:dyDescent="0.25">
      <c r="A9" s="1" t="s">
        <v>23</v>
      </c>
      <c r="B9" s="1" t="s">
        <v>2</v>
      </c>
      <c r="C9" s="1" t="s">
        <v>24</v>
      </c>
      <c r="D9" s="1" t="s">
        <v>4</v>
      </c>
      <c r="E9" s="1" t="s">
        <v>3</v>
      </c>
      <c r="F9" s="3">
        <v>45139</v>
      </c>
      <c r="G9" s="1">
        <v>37.5</v>
      </c>
      <c r="J9" s="1">
        <f t="shared" si="2"/>
        <v>8</v>
      </c>
      <c r="K9" s="1">
        <f t="shared" si="3"/>
        <v>2023</v>
      </c>
      <c r="L9" s="1" t="str">
        <f t="shared" si="4"/>
        <v>MKT.EX.4CR._.___.4 Corners</v>
      </c>
      <c r="M9" s="1" t="str">
        <f t="shared" si="0"/>
        <v>FOT Summer June-Sept</v>
      </c>
      <c r="N9" s="1">
        <f t="shared" si="1"/>
        <v>2928</v>
      </c>
      <c r="O9" s="1">
        <f t="shared" si="5"/>
        <v>12.807377049180328</v>
      </c>
      <c r="Q9" s="1">
        <v>8</v>
      </c>
      <c r="R9" s="1" t="s">
        <v>31</v>
      </c>
      <c r="S9" s="1">
        <f>31*24</f>
        <v>744</v>
      </c>
    </row>
    <row r="10" spans="1:23" x14ac:dyDescent="0.25">
      <c r="A10" s="1" t="s">
        <v>23</v>
      </c>
      <c r="B10" s="1" t="s">
        <v>2</v>
      </c>
      <c r="C10" s="1" t="s">
        <v>24</v>
      </c>
      <c r="D10" s="1" t="s">
        <v>4</v>
      </c>
      <c r="E10" s="1" t="s">
        <v>3</v>
      </c>
      <c r="F10" s="3">
        <v>45170</v>
      </c>
      <c r="G10" s="1">
        <v>47.81</v>
      </c>
      <c r="J10" s="1">
        <f t="shared" si="2"/>
        <v>9</v>
      </c>
      <c r="K10" s="1">
        <f t="shared" si="3"/>
        <v>2023</v>
      </c>
      <c r="L10" s="1" t="str">
        <f t="shared" si="4"/>
        <v>MKT.EX.4CR._.___.4 Corners</v>
      </c>
      <c r="M10" s="1" t="str">
        <f t="shared" si="0"/>
        <v>FOT Summer June-Sept</v>
      </c>
      <c r="N10" s="1">
        <f t="shared" si="1"/>
        <v>2928</v>
      </c>
      <c r="O10" s="1">
        <f t="shared" si="5"/>
        <v>16.328551912568305</v>
      </c>
      <c r="Q10" s="1">
        <v>9</v>
      </c>
      <c r="R10" s="1" t="s">
        <v>31</v>
      </c>
      <c r="S10" s="1">
        <f>30*24</f>
        <v>720</v>
      </c>
    </row>
    <row r="11" spans="1:23" x14ac:dyDescent="0.25">
      <c r="A11" s="1" t="s">
        <v>23</v>
      </c>
      <c r="B11" s="1" t="s">
        <v>2</v>
      </c>
      <c r="C11" s="1" t="s">
        <v>24</v>
      </c>
      <c r="D11" s="1" t="s">
        <v>4</v>
      </c>
      <c r="E11" s="1" t="s">
        <v>3</v>
      </c>
      <c r="F11" s="3">
        <v>45200</v>
      </c>
      <c r="G11" s="1">
        <v>70.569999999999993</v>
      </c>
      <c r="J11" s="1">
        <f t="shared" si="2"/>
        <v>10</v>
      </c>
      <c r="K11" s="1">
        <f t="shared" si="3"/>
        <v>2023</v>
      </c>
      <c r="L11" s="1" t="str">
        <f t="shared" si="4"/>
        <v>MKT.EX.4CR._.___.4 Corners</v>
      </c>
      <c r="M11" s="1" t="str">
        <f t="shared" si="0"/>
        <v>FOT Other months</v>
      </c>
      <c r="N11" s="1">
        <f t="shared" si="1"/>
        <v>0</v>
      </c>
      <c r="O11" s="1">
        <f t="shared" si="5"/>
        <v>0</v>
      </c>
      <c r="Q11" s="1">
        <v>10</v>
      </c>
      <c r="R11" s="1" t="s">
        <v>30</v>
      </c>
      <c r="S11" s="1">
        <v>0</v>
      </c>
    </row>
    <row r="12" spans="1:23" x14ac:dyDescent="0.25">
      <c r="A12" s="1" t="s">
        <v>23</v>
      </c>
      <c r="B12" s="1" t="s">
        <v>2</v>
      </c>
      <c r="C12" s="1" t="s">
        <v>24</v>
      </c>
      <c r="D12" s="1" t="s">
        <v>4</v>
      </c>
      <c r="E12" s="1" t="s">
        <v>3</v>
      </c>
      <c r="F12" s="3">
        <v>45231</v>
      </c>
      <c r="G12" s="1">
        <v>11.57</v>
      </c>
      <c r="J12" s="1">
        <f t="shared" si="2"/>
        <v>11</v>
      </c>
      <c r="K12" s="1">
        <f t="shared" si="3"/>
        <v>2023</v>
      </c>
      <c r="L12" s="1" t="str">
        <f t="shared" si="4"/>
        <v>MKT.EX.4CR._.___.4 Corners</v>
      </c>
      <c r="M12" s="1" t="str">
        <f t="shared" si="0"/>
        <v>FOT Other months</v>
      </c>
      <c r="N12" s="1">
        <f t="shared" si="1"/>
        <v>0</v>
      </c>
      <c r="O12" s="1">
        <f t="shared" si="5"/>
        <v>0</v>
      </c>
      <c r="Q12" s="1">
        <v>11</v>
      </c>
      <c r="R12" s="1" t="s">
        <v>30</v>
      </c>
      <c r="S12" s="1">
        <v>0</v>
      </c>
    </row>
    <row r="13" spans="1:23" x14ac:dyDescent="0.25">
      <c r="A13" s="1" t="s">
        <v>23</v>
      </c>
      <c r="B13" s="1" t="s">
        <v>2</v>
      </c>
      <c r="C13" s="1" t="s">
        <v>24</v>
      </c>
      <c r="D13" s="1" t="s">
        <v>4</v>
      </c>
      <c r="E13" s="1" t="s">
        <v>3</v>
      </c>
      <c r="F13" s="3">
        <v>45261</v>
      </c>
      <c r="G13" s="1">
        <v>3.38</v>
      </c>
      <c r="J13" s="1">
        <f t="shared" si="2"/>
        <v>12</v>
      </c>
      <c r="K13" s="1">
        <f t="shared" si="3"/>
        <v>2023</v>
      </c>
      <c r="L13" s="1" t="str">
        <f t="shared" si="4"/>
        <v>MKT.EX.4CR._.___.4 Corners-Wtr</v>
      </c>
      <c r="M13" s="1" t="str">
        <f t="shared" si="0"/>
        <v>FOT Winter December-January</v>
      </c>
      <c r="N13" s="1">
        <f t="shared" si="1"/>
        <v>1488</v>
      </c>
      <c r="O13" s="1">
        <f t="shared" si="5"/>
        <v>2.271505376344086</v>
      </c>
      <c r="Q13" s="1">
        <v>12</v>
      </c>
      <c r="R13" s="1" t="s">
        <v>29</v>
      </c>
      <c r="S13" s="1">
        <f>31*24</f>
        <v>744</v>
      </c>
    </row>
    <row r="14" spans="1:23" x14ac:dyDescent="0.25">
      <c r="A14" s="1" t="s">
        <v>23</v>
      </c>
      <c r="B14" s="1" t="s">
        <v>2</v>
      </c>
      <c r="C14" s="1" t="s">
        <v>24</v>
      </c>
      <c r="D14" s="1" t="s">
        <v>4</v>
      </c>
      <c r="E14" s="1" t="s">
        <v>3</v>
      </c>
      <c r="F14" s="3">
        <v>45292</v>
      </c>
      <c r="G14" s="1">
        <v>0</v>
      </c>
      <c r="J14" s="1">
        <f t="shared" si="2"/>
        <v>1</v>
      </c>
      <c r="K14" s="1">
        <f t="shared" si="3"/>
        <v>2024</v>
      </c>
      <c r="L14" s="1" t="str">
        <f t="shared" si="4"/>
        <v>MKT.EX.4CR._.___.4 Corners-Wtr</v>
      </c>
      <c r="M14" s="1" t="str">
        <f t="shared" si="0"/>
        <v>FOT Winter December-January</v>
      </c>
      <c r="N14" s="1">
        <f t="shared" si="1"/>
        <v>1488</v>
      </c>
      <c r="O14" s="1">
        <f t="shared" si="5"/>
        <v>0</v>
      </c>
    </row>
    <row r="15" spans="1:23" x14ac:dyDescent="0.25">
      <c r="A15" s="1" t="s">
        <v>23</v>
      </c>
      <c r="B15" s="1" t="s">
        <v>2</v>
      </c>
      <c r="C15" s="1" t="s">
        <v>24</v>
      </c>
      <c r="D15" s="1" t="s">
        <v>4</v>
      </c>
      <c r="E15" s="1" t="s">
        <v>3</v>
      </c>
      <c r="F15" s="3">
        <v>45323</v>
      </c>
      <c r="G15" s="1">
        <v>9.3800000000000008</v>
      </c>
      <c r="J15" s="1">
        <f t="shared" si="2"/>
        <v>2</v>
      </c>
      <c r="K15" s="1">
        <f t="shared" si="3"/>
        <v>2024</v>
      </c>
      <c r="L15" s="1" t="str">
        <f t="shared" si="4"/>
        <v>MKT.EX.4CR._.___.4 Corners</v>
      </c>
      <c r="M15" s="1" t="str">
        <f t="shared" si="0"/>
        <v>FOT Other months</v>
      </c>
      <c r="N15" s="1">
        <f t="shared" si="1"/>
        <v>0</v>
      </c>
      <c r="O15" s="1">
        <f t="shared" si="5"/>
        <v>0</v>
      </c>
    </row>
    <row r="16" spans="1:23" x14ac:dyDescent="0.25">
      <c r="A16" s="1" t="s">
        <v>23</v>
      </c>
      <c r="B16" s="1" t="s">
        <v>2</v>
      </c>
      <c r="C16" s="1" t="s">
        <v>24</v>
      </c>
      <c r="D16" s="1" t="s">
        <v>4</v>
      </c>
      <c r="E16" s="1" t="s">
        <v>3</v>
      </c>
      <c r="F16" s="3">
        <v>45352</v>
      </c>
      <c r="G16" s="1">
        <v>34.520000000000003</v>
      </c>
      <c r="J16" s="1">
        <f t="shared" si="2"/>
        <v>3</v>
      </c>
      <c r="K16" s="1">
        <f t="shared" si="3"/>
        <v>2024</v>
      </c>
      <c r="L16" s="1" t="str">
        <f t="shared" si="4"/>
        <v>MKT.EX.4CR._.___.4 Corners</v>
      </c>
      <c r="M16" s="1" t="str">
        <f t="shared" si="0"/>
        <v>FOT Other months</v>
      </c>
      <c r="N16" s="1">
        <f t="shared" si="1"/>
        <v>0</v>
      </c>
      <c r="O16" s="1">
        <f t="shared" si="5"/>
        <v>0</v>
      </c>
    </row>
    <row r="17" spans="1:15" x14ac:dyDescent="0.25">
      <c r="A17" s="1" t="s">
        <v>23</v>
      </c>
      <c r="B17" s="1" t="s">
        <v>2</v>
      </c>
      <c r="C17" s="1" t="s">
        <v>24</v>
      </c>
      <c r="D17" s="1" t="s">
        <v>4</v>
      </c>
      <c r="E17" s="1" t="s">
        <v>3</v>
      </c>
      <c r="F17" s="3">
        <v>45383</v>
      </c>
      <c r="G17" s="1">
        <v>74.510000000000005</v>
      </c>
      <c r="J17" s="1">
        <f t="shared" si="2"/>
        <v>4</v>
      </c>
      <c r="K17" s="1">
        <f t="shared" si="3"/>
        <v>2024</v>
      </c>
      <c r="L17" s="1" t="str">
        <f t="shared" si="4"/>
        <v>MKT.EX.4CR._.___.4 Corners</v>
      </c>
      <c r="M17" s="1" t="str">
        <f t="shared" si="0"/>
        <v>FOT Other months</v>
      </c>
      <c r="N17" s="1">
        <f t="shared" si="1"/>
        <v>0</v>
      </c>
      <c r="O17" s="1">
        <f t="shared" si="5"/>
        <v>0</v>
      </c>
    </row>
    <row r="18" spans="1:15" x14ac:dyDescent="0.25">
      <c r="A18" s="1" t="s">
        <v>23</v>
      </c>
      <c r="B18" s="1" t="s">
        <v>2</v>
      </c>
      <c r="C18" s="1" t="s">
        <v>24</v>
      </c>
      <c r="D18" s="1" t="s">
        <v>4</v>
      </c>
      <c r="E18" s="1" t="s">
        <v>3</v>
      </c>
      <c r="F18" s="3">
        <v>45413</v>
      </c>
      <c r="G18" s="1">
        <v>79.27</v>
      </c>
      <c r="J18" s="1">
        <f t="shared" si="2"/>
        <v>5</v>
      </c>
      <c r="K18" s="1">
        <f t="shared" si="3"/>
        <v>2024</v>
      </c>
      <c r="L18" s="1" t="str">
        <f t="shared" si="4"/>
        <v>MKT.EX.4CR._.___.4 Corners</v>
      </c>
      <c r="M18" s="1" t="str">
        <f t="shared" si="0"/>
        <v>FOT Other months</v>
      </c>
      <c r="N18" s="1">
        <f t="shared" si="1"/>
        <v>0</v>
      </c>
      <c r="O18" s="1">
        <f t="shared" si="5"/>
        <v>0</v>
      </c>
    </row>
    <row r="19" spans="1:15" x14ac:dyDescent="0.25">
      <c r="A19" s="1" t="s">
        <v>23</v>
      </c>
      <c r="B19" s="1" t="s">
        <v>2</v>
      </c>
      <c r="C19" s="1" t="s">
        <v>24</v>
      </c>
      <c r="D19" s="1" t="s">
        <v>4</v>
      </c>
      <c r="E19" s="1" t="s">
        <v>3</v>
      </c>
      <c r="F19" s="3">
        <v>45444</v>
      </c>
      <c r="G19" s="1">
        <v>57.38</v>
      </c>
      <c r="J19" s="1">
        <f t="shared" si="2"/>
        <v>6</v>
      </c>
      <c r="K19" s="1">
        <f t="shared" si="3"/>
        <v>2024</v>
      </c>
      <c r="L19" s="1" t="str">
        <f t="shared" si="4"/>
        <v>MKT.EX.4CR._.___.4 Corners</v>
      </c>
      <c r="M19" s="1" t="str">
        <f t="shared" si="0"/>
        <v>FOT Summer June-Sept</v>
      </c>
      <c r="N19" s="1">
        <f t="shared" si="1"/>
        <v>2928</v>
      </c>
      <c r="O19" s="1">
        <f t="shared" si="5"/>
        <v>19.596994535519126</v>
      </c>
    </row>
    <row r="20" spans="1:15" x14ac:dyDescent="0.25">
      <c r="A20" s="1" t="s">
        <v>23</v>
      </c>
      <c r="B20" s="1" t="s">
        <v>2</v>
      </c>
      <c r="C20" s="1" t="s">
        <v>24</v>
      </c>
      <c r="D20" s="1" t="s">
        <v>4</v>
      </c>
      <c r="E20" s="1" t="s">
        <v>3</v>
      </c>
      <c r="F20" s="3">
        <v>45474</v>
      </c>
      <c r="G20" s="1">
        <v>2.1800000000000002</v>
      </c>
      <c r="J20" s="1">
        <f t="shared" si="2"/>
        <v>7</v>
      </c>
      <c r="K20" s="1">
        <f t="shared" si="3"/>
        <v>2024</v>
      </c>
      <c r="L20" s="1" t="str">
        <f t="shared" si="4"/>
        <v>MKT.EX.4CR._.___.4 Corners</v>
      </c>
      <c r="M20" s="1" t="str">
        <f t="shared" si="0"/>
        <v>FOT Summer June-Sept</v>
      </c>
      <c r="N20" s="1">
        <f t="shared" si="1"/>
        <v>2928</v>
      </c>
      <c r="O20" s="1">
        <f t="shared" si="5"/>
        <v>0.74453551912568305</v>
      </c>
    </row>
    <row r="21" spans="1:15" x14ac:dyDescent="0.25">
      <c r="A21" s="1" t="s">
        <v>23</v>
      </c>
      <c r="B21" s="1" t="s">
        <v>2</v>
      </c>
      <c r="C21" s="1" t="s">
        <v>24</v>
      </c>
      <c r="D21" s="1" t="s">
        <v>4</v>
      </c>
      <c r="E21" s="1" t="s">
        <v>3</v>
      </c>
      <c r="F21" s="3">
        <v>45505</v>
      </c>
      <c r="G21" s="1">
        <v>0</v>
      </c>
      <c r="J21" s="1">
        <f t="shared" si="2"/>
        <v>8</v>
      </c>
      <c r="K21" s="1">
        <f t="shared" si="3"/>
        <v>2024</v>
      </c>
      <c r="L21" s="1" t="str">
        <f t="shared" si="4"/>
        <v>MKT.EX.4CR._.___.4 Corners</v>
      </c>
      <c r="M21" s="1" t="str">
        <f t="shared" si="0"/>
        <v>FOT Summer June-Sept</v>
      </c>
      <c r="N21" s="1">
        <f t="shared" si="1"/>
        <v>2928</v>
      </c>
      <c r="O21" s="1">
        <f t="shared" si="5"/>
        <v>0</v>
      </c>
    </row>
    <row r="22" spans="1:15" x14ac:dyDescent="0.25">
      <c r="A22" s="1" t="s">
        <v>23</v>
      </c>
      <c r="B22" s="1" t="s">
        <v>2</v>
      </c>
      <c r="C22" s="1" t="s">
        <v>24</v>
      </c>
      <c r="D22" s="1" t="s">
        <v>4</v>
      </c>
      <c r="E22" s="1" t="s">
        <v>3</v>
      </c>
      <c r="F22" s="3">
        <v>45536</v>
      </c>
      <c r="G22" s="1">
        <v>3.94</v>
      </c>
      <c r="J22" s="1">
        <f t="shared" si="2"/>
        <v>9</v>
      </c>
      <c r="K22" s="1">
        <f t="shared" si="3"/>
        <v>2024</v>
      </c>
      <c r="L22" s="1" t="str">
        <f t="shared" si="4"/>
        <v>MKT.EX.4CR._.___.4 Corners</v>
      </c>
      <c r="M22" s="1" t="str">
        <f t="shared" si="0"/>
        <v>FOT Summer June-Sept</v>
      </c>
      <c r="N22" s="1">
        <f t="shared" si="1"/>
        <v>2928</v>
      </c>
      <c r="O22" s="1">
        <f t="shared" si="5"/>
        <v>1.3456284153005464</v>
      </c>
    </row>
    <row r="23" spans="1:15" x14ac:dyDescent="0.25">
      <c r="A23" s="1" t="s">
        <v>23</v>
      </c>
      <c r="B23" s="1" t="s">
        <v>2</v>
      </c>
      <c r="C23" s="1" t="s">
        <v>24</v>
      </c>
      <c r="D23" s="1" t="s">
        <v>4</v>
      </c>
      <c r="E23" s="1" t="s">
        <v>3</v>
      </c>
      <c r="F23" s="3">
        <v>45566</v>
      </c>
      <c r="G23" s="1">
        <v>0</v>
      </c>
      <c r="J23" s="1">
        <f t="shared" si="2"/>
        <v>10</v>
      </c>
      <c r="K23" s="1">
        <f t="shared" si="3"/>
        <v>2024</v>
      </c>
      <c r="L23" s="1" t="str">
        <f t="shared" si="4"/>
        <v>MKT.EX.4CR._.___.4 Corners</v>
      </c>
      <c r="M23" s="1" t="str">
        <f t="shared" si="0"/>
        <v>FOT Other months</v>
      </c>
      <c r="N23" s="1">
        <f t="shared" si="1"/>
        <v>0</v>
      </c>
      <c r="O23" s="1">
        <f t="shared" si="5"/>
        <v>0</v>
      </c>
    </row>
    <row r="24" spans="1:15" x14ac:dyDescent="0.25">
      <c r="A24" s="1" t="s">
        <v>23</v>
      </c>
      <c r="B24" s="1" t="s">
        <v>2</v>
      </c>
      <c r="C24" s="1" t="s">
        <v>24</v>
      </c>
      <c r="D24" s="1" t="s">
        <v>4</v>
      </c>
      <c r="E24" s="1" t="s">
        <v>3</v>
      </c>
      <c r="F24" s="3">
        <v>45597</v>
      </c>
      <c r="G24" s="1">
        <v>0</v>
      </c>
      <c r="J24" s="1">
        <f t="shared" si="2"/>
        <v>11</v>
      </c>
      <c r="K24" s="1">
        <f t="shared" si="3"/>
        <v>2024</v>
      </c>
      <c r="L24" s="1" t="str">
        <f t="shared" si="4"/>
        <v>MKT.EX.4CR._.___.4 Corners</v>
      </c>
      <c r="M24" s="1" t="str">
        <f t="shared" si="0"/>
        <v>FOT Other months</v>
      </c>
      <c r="N24" s="1">
        <f t="shared" si="1"/>
        <v>0</v>
      </c>
      <c r="O24" s="1">
        <f t="shared" si="5"/>
        <v>0</v>
      </c>
    </row>
    <row r="25" spans="1:15" x14ac:dyDescent="0.25">
      <c r="A25" s="1" t="s">
        <v>23</v>
      </c>
      <c r="B25" s="1" t="s">
        <v>2</v>
      </c>
      <c r="C25" s="1" t="s">
        <v>24</v>
      </c>
      <c r="D25" s="1" t="s">
        <v>4</v>
      </c>
      <c r="E25" s="1" t="s">
        <v>3</v>
      </c>
      <c r="F25" s="3">
        <v>45627</v>
      </c>
      <c r="G25" s="1">
        <v>9.02</v>
      </c>
      <c r="J25" s="1">
        <f t="shared" si="2"/>
        <v>12</v>
      </c>
      <c r="K25" s="1">
        <f t="shared" si="3"/>
        <v>2024</v>
      </c>
      <c r="L25" s="1" t="str">
        <f t="shared" si="4"/>
        <v>MKT.EX.4CR._.___.4 Corners-Wtr</v>
      </c>
      <c r="M25" s="1" t="str">
        <f t="shared" si="0"/>
        <v>FOT Winter December-January</v>
      </c>
      <c r="N25" s="1">
        <f t="shared" si="1"/>
        <v>1488</v>
      </c>
      <c r="O25" s="1">
        <f t="shared" si="5"/>
        <v>6.061827956989247</v>
      </c>
    </row>
    <row r="26" spans="1:15" x14ac:dyDescent="0.25">
      <c r="A26" s="1" t="s">
        <v>23</v>
      </c>
      <c r="B26" s="1" t="s">
        <v>2</v>
      </c>
      <c r="C26" s="1" t="s">
        <v>24</v>
      </c>
      <c r="D26" s="1" t="s">
        <v>4</v>
      </c>
      <c r="E26" s="1" t="s">
        <v>3</v>
      </c>
      <c r="F26" s="3">
        <v>45658</v>
      </c>
      <c r="G26" s="1">
        <v>4.34</v>
      </c>
      <c r="J26" s="1">
        <f t="shared" si="2"/>
        <v>1</v>
      </c>
      <c r="K26" s="1">
        <f t="shared" si="3"/>
        <v>2025</v>
      </c>
      <c r="L26" s="1" t="str">
        <f t="shared" si="4"/>
        <v>MKT.EX.4CR._.___.4 Corners-Wtr</v>
      </c>
      <c r="M26" s="1" t="str">
        <f t="shared" si="0"/>
        <v>FOT Winter December-January</v>
      </c>
      <c r="N26" s="1">
        <f t="shared" si="1"/>
        <v>1488</v>
      </c>
      <c r="O26" s="1">
        <f t="shared" si="5"/>
        <v>2.9166666666666665</v>
      </c>
    </row>
    <row r="27" spans="1:15" x14ac:dyDescent="0.25">
      <c r="A27" s="1" t="s">
        <v>23</v>
      </c>
      <c r="B27" s="1" t="s">
        <v>2</v>
      </c>
      <c r="C27" s="1" t="s">
        <v>24</v>
      </c>
      <c r="D27" s="1" t="s">
        <v>4</v>
      </c>
      <c r="E27" s="1" t="s">
        <v>3</v>
      </c>
      <c r="F27" s="3">
        <v>45689</v>
      </c>
      <c r="G27" s="1">
        <v>10.82</v>
      </c>
      <c r="J27" s="1">
        <f t="shared" si="2"/>
        <v>2</v>
      </c>
      <c r="K27" s="1">
        <f t="shared" si="3"/>
        <v>2025</v>
      </c>
      <c r="L27" s="1" t="str">
        <f t="shared" si="4"/>
        <v>MKT.EX.4CR._.___.4 Corners</v>
      </c>
      <c r="M27" s="1" t="str">
        <f t="shared" si="0"/>
        <v>FOT Other months</v>
      </c>
      <c r="N27" s="1">
        <f t="shared" si="1"/>
        <v>0</v>
      </c>
      <c r="O27" s="1">
        <f t="shared" si="5"/>
        <v>0</v>
      </c>
    </row>
    <row r="28" spans="1:15" x14ac:dyDescent="0.25">
      <c r="A28" s="1" t="s">
        <v>23</v>
      </c>
      <c r="B28" s="1" t="s">
        <v>2</v>
      </c>
      <c r="C28" s="1" t="s">
        <v>24</v>
      </c>
      <c r="D28" s="1" t="s">
        <v>4</v>
      </c>
      <c r="E28" s="1" t="s">
        <v>3</v>
      </c>
      <c r="F28" s="3">
        <v>45717</v>
      </c>
      <c r="G28" s="1">
        <v>92.47</v>
      </c>
      <c r="J28" s="1">
        <f t="shared" si="2"/>
        <v>3</v>
      </c>
      <c r="K28" s="1">
        <f t="shared" si="3"/>
        <v>2025</v>
      </c>
      <c r="L28" s="1" t="str">
        <f t="shared" si="4"/>
        <v>MKT.EX.4CR._.___.4 Corners</v>
      </c>
      <c r="M28" s="1" t="str">
        <f t="shared" si="0"/>
        <v>FOT Other months</v>
      </c>
      <c r="N28" s="1">
        <f t="shared" si="1"/>
        <v>0</v>
      </c>
      <c r="O28" s="1">
        <f t="shared" si="5"/>
        <v>0</v>
      </c>
    </row>
    <row r="29" spans="1:15" x14ac:dyDescent="0.25">
      <c r="A29" s="1" t="s">
        <v>23</v>
      </c>
      <c r="B29" s="1" t="s">
        <v>2</v>
      </c>
      <c r="C29" s="1" t="s">
        <v>24</v>
      </c>
      <c r="D29" s="1" t="s">
        <v>4</v>
      </c>
      <c r="E29" s="1" t="s">
        <v>3</v>
      </c>
      <c r="F29" s="3">
        <v>45748</v>
      </c>
      <c r="G29" s="1">
        <v>86.79</v>
      </c>
      <c r="J29" s="1">
        <f t="shared" si="2"/>
        <v>4</v>
      </c>
      <c r="K29" s="1">
        <f t="shared" si="3"/>
        <v>2025</v>
      </c>
      <c r="L29" s="1" t="str">
        <f t="shared" si="4"/>
        <v>MKT.EX.4CR._.___.4 Corners</v>
      </c>
      <c r="M29" s="1" t="str">
        <f t="shared" si="0"/>
        <v>FOT Other months</v>
      </c>
      <c r="N29" s="1">
        <f t="shared" si="1"/>
        <v>0</v>
      </c>
      <c r="O29" s="1">
        <f t="shared" si="5"/>
        <v>0</v>
      </c>
    </row>
    <row r="30" spans="1:15" x14ac:dyDescent="0.25">
      <c r="A30" s="1" t="s">
        <v>23</v>
      </c>
      <c r="B30" s="1" t="s">
        <v>2</v>
      </c>
      <c r="C30" s="1" t="s">
        <v>24</v>
      </c>
      <c r="D30" s="1" t="s">
        <v>4</v>
      </c>
      <c r="E30" s="1" t="s">
        <v>3</v>
      </c>
      <c r="F30" s="3">
        <v>45778</v>
      </c>
      <c r="G30" s="1">
        <v>112.7</v>
      </c>
      <c r="J30" s="1">
        <f t="shared" si="2"/>
        <v>5</v>
      </c>
      <c r="K30" s="1">
        <f t="shared" si="3"/>
        <v>2025</v>
      </c>
      <c r="L30" s="1" t="str">
        <f t="shared" si="4"/>
        <v>MKT.EX.4CR._.___.4 Corners</v>
      </c>
      <c r="M30" s="1" t="str">
        <f t="shared" si="0"/>
        <v>FOT Other months</v>
      </c>
      <c r="N30" s="1">
        <f t="shared" si="1"/>
        <v>0</v>
      </c>
      <c r="O30" s="1">
        <f t="shared" si="5"/>
        <v>0</v>
      </c>
    </row>
    <row r="31" spans="1:15" x14ac:dyDescent="0.25">
      <c r="A31" s="1" t="s">
        <v>23</v>
      </c>
      <c r="B31" s="1" t="s">
        <v>2</v>
      </c>
      <c r="C31" s="1" t="s">
        <v>24</v>
      </c>
      <c r="D31" s="1" t="s">
        <v>4</v>
      </c>
      <c r="E31" s="1" t="s">
        <v>3</v>
      </c>
      <c r="F31" s="3">
        <v>45809</v>
      </c>
      <c r="G31" s="1">
        <v>104.62</v>
      </c>
      <c r="J31" s="1">
        <f t="shared" si="2"/>
        <v>6</v>
      </c>
      <c r="K31" s="1">
        <f t="shared" si="3"/>
        <v>2025</v>
      </c>
      <c r="L31" s="1" t="str">
        <f t="shared" si="4"/>
        <v>MKT.EX.4CR._.___.4 Corners</v>
      </c>
      <c r="M31" s="1" t="str">
        <f t="shared" si="0"/>
        <v>FOT Summer June-Sept</v>
      </c>
      <c r="N31" s="1">
        <f t="shared" si="1"/>
        <v>2928</v>
      </c>
      <c r="O31" s="1">
        <f t="shared" si="5"/>
        <v>35.730874316939889</v>
      </c>
    </row>
    <row r="32" spans="1:15" x14ac:dyDescent="0.25">
      <c r="A32" s="1" t="s">
        <v>23</v>
      </c>
      <c r="B32" s="1" t="s">
        <v>2</v>
      </c>
      <c r="C32" s="1" t="s">
        <v>24</v>
      </c>
      <c r="D32" s="1" t="s">
        <v>4</v>
      </c>
      <c r="E32" s="1" t="s">
        <v>3</v>
      </c>
      <c r="F32" s="3">
        <v>45839</v>
      </c>
      <c r="G32" s="1">
        <v>81.62</v>
      </c>
      <c r="J32" s="1">
        <f t="shared" si="2"/>
        <v>7</v>
      </c>
      <c r="K32" s="1">
        <f t="shared" si="3"/>
        <v>2025</v>
      </c>
      <c r="L32" s="1" t="str">
        <f t="shared" si="4"/>
        <v>MKT.EX.4CR._.___.4 Corners</v>
      </c>
      <c r="M32" s="1" t="str">
        <f t="shared" si="0"/>
        <v>FOT Summer June-Sept</v>
      </c>
      <c r="N32" s="1">
        <f t="shared" si="1"/>
        <v>2928</v>
      </c>
      <c r="O32" s="1">
        <f t="shared" si="5"/>
        <v>27.875683060109289</v>
      </c>
    </row>
    <row r="33" spans="1:15" x14ac:dyDescent="0.25">
      <c r="A33" s="1" t="s">
        <v>23</v>
      </c>
      <c r="B33" s="1" t="s">
        <v>2</v>
      </c>
      <c r="C33" s="1" t="s">
        <v>24</v>
      </c>
      <c r="D33" s="1" t="s">
        <v>4</v>
      </c>
      <c r="E33" s="1" t="s">
        <v>3</v>
      </c>
      <c r="F33" s="3">
        <v>45870</v>
      </c>
      <c r="G33" s="1">
        <v>100.39</v>
      </c>
      <c r="J33" s="1">
        <f t="shared" si="2"/>
        <v>8</v>
      </c>
      <c r="K33" s="1">
        <f t="shared" si="3"/>
        <v>2025</v>
      </c>
      <c r="L33" s="1" t="str">
        <f t="shared" si="4"/>
        <v>MKT.EX.4CR._.___.4 Corners</v>
      </c>
      <c r="M33" s="1" t="str">
        <f t="shared" si="0"/>
        <v>FOT Summer June-Sept</v>
      </c>
      <c r="N33" s="1">
        <f t="shared" si="1"/>
        <v>2928</v>
      </c>
      <c r="O33" s="1">
        <f t="shared" si="5"/>
        <v>34.286202185792348</v>
      </c>
    </row>
    <row r="34" spans="1:15" x14ac:dyDescent="0.25">
      <c r="A34" s="1" t="s">
        <v>23</v>
      </c>
      <c r="B34" s="1" t="s">
        <v>2</v>
      </c>
      <c r="C34" s="1" t="s">
        <v>24</v>
      </c>
      <c r="D34" s="1" t="s">
        <v>4</v>
      </c>
      <c r="E34" s="1" t="s">
        <v>3</v>
      </c>
      <c r="F34" s="3">
        <v>45901</v>
      </c>
      <c r="G34" s="1">
        <v>87.76</v>
      </c>
      <c r="J34" s="1">
        <f t="shared" si="2"/>
        <v>9</v>
      </c>
      <c r="K34" s="1">
        <f t="shared" si="3"/>
        <v>2025</v>
      </c>
      <c r="L34" s="1" t="str">
        <f t="shared" si="4"/>
        <v>MKT.EX.4CR._.___.4 Corners</v>
      </c>
      <c r="M34" s="1" t="str">
        <f t="shared" si="0"/>
        <v>FOT Summer June-Sept</v>
      </c>
      <c r="N34" s="1">
        <f t="shared" si="1"/>
        <v>2928</v>
      </c>
      <c r="O34" s="1">
        <f t="shared" si="5"/>
        <v>29.972677595628415</v>
      </c>
    </row>
    <row r="35" spans="1:15" x14ac:dyDescent="0.25">
      <c r="A35" s="1" t="s">
        <v>23</v>
      </c>
      <c r="B35" s="1" t="s">
        <v>2</v>
      </c>
      <c r="C35" s="1" t="s">
        <v>24</v>
      </c>
      <c r="D35" s="1" t="s">
        <v>4</v>
      </c>
      <c r="E35" s="1" t="s">
        <v>3</v>
      </c>
      <c r="F35" s="3">
        <v>45931</v>
      </c>
      <c r="G35" s="1">
        <v>81.58</v>
      </c>
      <c r="J35" s="1">
        <f t="shared" si="2"/>
        <v>10</v>
      </c>
      <c r="K35" s="1">
        <f t="shared" si="3"/>
        <v>2025</v>
      </c>
      <c r="L35" s="1" t="str">
        <f t="shared" si="4"/>
        <v>MKT.EX.4CR._.___.4 Corners</v>
      </c>
      <c r="M35" s="1" t="str">
        <f t="shared" si="0"/>
        <v>FOT Other months</v>
      </c>
      <c r="N35" s="1">
        <f t="shared" si="1"/>
        <v>0</v>
      </c>
      <c r="O35" s="1">
        <f t="shared" si="5"/>
        <v>0</v>
      </c>
    </row>
    <row r="36" spans="1:15" x14ac:dyDescent="0.25">
      <c r="A36" s="1" t="s">
        <v>23</v>
      </c>
      <c r="B36" s="1" t="s">
        <v>2</v>
      </c>
      <c r="C36" s="1" t="s">
        <v>24</v>
      </c>
      <c r="D36" s="1" t="s">
        <v>4</v>
      </c>
      <c r="E36" s="1" t="s">
        <v>3</v>
      </c>
      <c r="F36" s="3">
        <v>45962</v>
      </c>
      <c r="G36" s="1">
        <v>78.19</v>
      </c>
      <c r="J36" s="1">
        <f t="shared" si="2"/>
        <v>11</v>
      </c>
      <c r="K36" s="1">
        <f t="shared" si="3"/>
        <v>2025</v>
      </c>
      <c r="L36" s="1" t="str">
        <f t="shared" si="4"/>
        <v>MKT.EX.4CR._.___.4 Corners</v>
      </c>
      <c r="M36" s="1" t="str">
        <f t="shared" si="0"/>
        <v>FOT Other months</v>
      </c>
      <c r="N36" s="1">
        <f t="shared" si="1"/>
        <v>0</v>
      </c>
      <c r="O36" s="1">
        <f t="shared" si="5"/>
        <v>0</v>
      </c>
    </row>
    <row r="37" spans="1:15" x14ac:dyDescent="0.25">
      <c r="A37" s="1" t="s">
        <v>23</v>
      </c>
      <c r="B37" s="1" t="s">
        <v>2</v>
      </c>
      <c r="C37" s="1" t="s">
        <v>24</v>
      </c>
      <c r="D37" s="1" t="s">
        <v>4</v>
      </c>
      <c r="E37" s="1" t="s">
        <v>3</v>
      </c>
      <c r="F37" s="3">
        <v>45992</v>
      </c>
      <c r="G37" s="1">
        <v>105.53</v>
      </c>
      <c r="J37" s="1">
        <f t="shared" si="2"/>
        <v>12</v>
      </c>
      <c r="K37" s="1">
        <f t="shared" si="3"/>
        <v>2025</v>
      </c>
      <c r="L37" s="1" t="str">
        <f t="shared" si="4"/>
        <v>MKT.EX.4CR._.___.4 Corners-Wtr</v>
      </c>
      <c r="M37" s="1" t="str">
        <f t="shared" si="0"/>
        <v>FOT Winter December-January</v>
      </c>
      <c r="N37" s="1">
        <f t="shared" si="1"/>
        <v>1488</v>
      </c>
      <c r="O37" s="1">
        <f t="shared" si="5"/>
        <v>70.920698924731184</v>
      </c>
    </row>
    <row r="38" spans="1:15" x14ac:dyDescent="0.25">
      <c r="A38" s="1" t="s">
        <v>23</v>
      </c>
      <c r="B38" s="1" t="s">
        <v>2</v>
      </c>
      <c r="C38" s="1" t="s">
        <v>24</v>
      </c>
      <c r="D38" s="1" t="s">
        <v>4</v>
      </c>
      <c r="E38" s="1" t="s">
        <v>3</v>
      </c>
      <c r="F38" s="3">
        <v>46023</v>
      </c>
      <c r="G38" s="1">
        <v>105.29</v>
      </c>
      <c r="J38" s="1">
        <f t="shared" si="2"/>
        <v>1</v>
      </c>
      <c r="K38" s="1">
        <f t="shared" si="3"/>
        <v>2026</v>
      </c>
      <c r="L38" s="1" t="str">
        <f t="shared" si="4"/>
        <v>MKT.EX.4CR._.___.4 Corners-Wtr</v>
      </c>
      <c r="M38" s="1" t="str">
        <f t="shared" si="0"/>
        <v>FOT Winter December-January</v>
      </c>
      <c r="N38" s="1">
        <f t="shared" si="1"/>
        <v>1488</v>
      </c>
      <c r="O38" s="1">
        <f t="shared" si="5"/>
        <v>70.759408602150543</v>
      </c>
    </row>
    <row r="39" spans="1:15" x14ac:dyDescent="0.25">
      <c r="A39" s="1" t="s">
        <v>23</v>
      </c>
      <c r="B39" s="1" t="s">
        <v>2</v>
      </c>
      <c r="C39" s="1" t="s">
        <v>24</v>
      </c>
      <c r="D39" s="1" t="s">
        <v>4</v>
      </c>
      <c r="E39" s="1" t="s">
        <v>3</v>
      </c>
      <c r="F39" s="3">
        <v>46054</v>
      </c>
      <c r="G39" s="1">
        <v>119.64</v>
      </c>
      <c r="J39" s="1">
        <f t="shared" si="2"/>
        <v>2</v>
      </c>
      <c r="K39" s="1">
        <f t="shared" si="3"/>
        <v>2026</v>
      </c>
      <c r="L39" s="1" t="str">
        <f t="shared" si="4"/>
        <v>MKT.EX.4CR._.___.4 Corners</v>
      </c>
      <c r="M39" s="1" t="str">
        <f t="shared" si="0"/>
        <v>FOT Other months</v>
      </c>
      <c r="N39" s="1">
        <f t="shared" si="1"/>
        <v>0</v>
      </c>
      <c r="O39" s="1">
        <f t="shared" si="5"/>
        <v>0</v>
      </c>
    </row>
    <row r="40" spans="1:15" x14ac:dyDescent="0.25">
      <c r="A40" s="1" t="s">
        <v>23</v>
      </c>
      <c r="B40" s="1" t="s">
        <v>2</v>
      </c>
      <c r="C40" s="1" t="s">
        <v>24</v>
      </c>
      <c r="D40" s="1" t="s">
        <v>4</v>
      </c>
      <c r="E40" s="1" t="s">
        <v>3</v>
      </c>
      <c r="F40" s="3">
        <v>46082</v>
      </c>
      <c r="G40" s="1">
        <v>11.32</v>
      </c>
      <c r="J40" s="1">
        <f t="shared" si="2"/>
        <v>3</v>
      </c>
      <c r="K40" s="1">
        <f t="shared" si="3"/>
        <v>2026</v>
      </c>
      <c r="L40" s="1" t="str">
        <f t="shared" si="4"/>
        <v>MKT.EX.4CR._.___.4 Corners</v>
      </c>
      <c r="M40" s="1" t="str">
        <f t="shared" si="0"/>
        <v>FOT Other months</v>
      </c>
      <c r="N40" s="1">
        <f t="shared" si="1"/>
        <v>0</v>
      </c>
      <c r="O40" s="1">
        <f t="shared" si="5"/>
        <v>0</v>
      </c>
    </row>
    <row r="41" spans="1:15" x14ac:dyDescent="0.25">
      <c r="A41" s="1" t="s">
        <v>23</v>
      </c>
      <c r="B41" s="1" t="s">
        <v>2</v>
      </c>
      <c r="C41" s="1" t="s">
        <v>24</v>
      </c>
      <c r="D41" s="1" t="s">
        <v>4</v>
      </c>
      <c r="E41" s="1" t="s">
        <v>3</v>
      </c>
      <c r="F41" s="3">
        <v>46113</v>
      </c>
      <c r="G41" s="1">
        <v>116.94</v>
      </c>
      <c r="J41" s="1">
        <f t="shared" si="2"/>
        <v>4</v>
      </c>
      <c r="K41" s="1">
        <f t="shared" si="3"/>
        <v>2026</v>
      </c>
      <c r="L41" s="1" t="str">
        <f t="shared" si="4"/>
        <v>MKT.EX.4CR._.___.4 Corners</v>
      </c>
      <c r="M41" s="1" t="str">
        <f t="shared" si="0"/>
        <v>FOT Other months</v>
      </c>
      <c r="N41" s="1">
        <f t="shared" si="1"/>
        <v>0</v>
      </c>
      <c r="O41" s="1">
        <f t="shared" si="5"/>
        <v>0</v>
      </c>
    </row>
    <row r="42" spans="1:15" x14ac:dyDescent="0.25">
      <c r="A42" s="1" t="s">
        <v>23</v>
      </c>
      <c r="B42" s="1" t="s">
        <v>2</v>
      </c>
      <c r="C42" s="1" t="s">
        <v>24</v>
      </c>
      <c r="D42" s="1" t="s">
        <v>4</v>
      </c>
      <c r="E42" s="1" t="s">
        <v>3</v>
      </c>
      <c r="F42" s="3">
        <v>46143</v>
      </c>
      <c r="G42" s="1">
        <v>98.91</v>
      </c>
      <c r="J42" s="1">
        <f t="shared" si="2"/>
        <v>5</v>
      </c>
      <c r="K42" s="1">
        <f t="shared" si="3"/>
        <v>2026</v>
      </c>
      <c r="L42" s="1" t="str">
        <f t="shared" si="4"/>
        <v>MKT.EX.4CR._.___.4 Corners</v>
      </c>
      <c r="M42" s="1" t="str">
        <f t="shared" si="0"/>
        <v>FOT Other months</v>
      </c>
      <c r="N42" s="1">
        <f t="shared" si="1"/>
        <v>0</v>
      </c>
      <c r="O42" s="1">
        <f t="shared" si="5"/>
        <v>0</v>
      </c>
    </row>
    <row r="43" spans="1:15" x14ac:dyDescent="0.25">
      <c r="A43" s="1" t="s">
        <v>23</v>
      </c>
      <c r="B43" s="1" t="s">
        <v>2</v>
      </c>
      <c r="C43" s="1" t="s">
        <v>24</v>
      </c>
      <c r="D43" s="1" t="s">
        <v>4</v>
      </c>
      <c r="E43" s="1" t="s">
        <v>3</v>
      </c>
      <c r="F43" s="3">
        <v>46174</v>
      </c>
      <c r="G43" s="1">
        <v>110.63</v>
      </c>
      <c r="J43" s="1">
        <f t="shared" si="2"/>
        <v>6</v>
      </c>
      <c r="K43" s="1">
        <f t="shared" si="3"/>
        <v>2026</v>
      </c>
      <c r="L43" s="1" t="str">
        <f t="shared" si="4"/>
        <v>MKT.EX.4CR._.___.4 Corners</v>
      </c>
      <c r="M43" s="1" t="str">
        <f t="shared" si="0"/>
        <v>FOT Summer June-Sept</v>
      </c>
      <c r="N43" s="1">
        <f t="shared" si="1"/>
        <v>2928</v>
      </c>
      <c r="O43" s="1">
        <f t="shared" si="5"/>
        <v>37.783469945355193</v>
      </c>
    </row>
    <row r="44" spans="1:15" x14ac:dyDescent="0.25">
      <c r="A44" s="1" t="s">
        <v>23</v>
      </c>
      <c r="B44" s="1" t="s">
        <v>2</v>
      </c>
      <c r="C44" s="1" t="s">
        <v>24</v>
      </c>
      <c r="D44" s="1" t="s">
        <v>4</v>
      </c>
      <c r="E44" s="1" t="s">
        <v>3</v>
      </c>
      <c r="F44" s="3">
        <v>46204</v>
      </c>
      <c r="G44" s="1">
        <v>112.17</v>
      </c>
      <c r="J44" s="1">
        <f t="shared" si="2"/>
        <v>7</v>
      </c>
      <c r="K44" s="1">
        <f t="shared" si="3"/>
        <v>2026</v>
      </c>
      <c r="L44" s="1" t="str">
        <f t="shared" si="4"/>
        <v>MKT.EX.4CR._.___.4 Corners</v>
      </c>
      <c r="M44" s="1" t="str">
        <f t="shared" si="0"/>
        <v>FOT Summer June-Sept</v>
      </c>
      <c r="N44" s="1">
        <f t="shared" si="1"/>
        <v>2928</v>
      </c>
      <c r="O44" s="1">
        <f t="shared" si="5"/>
        <v>38.309426229508198</v>
      </c>
    </row>
    <row r="45" spans="1:15" x14ac:dyDescent="0.25">
      <c r="A45" s="1" t="s">
        <v>23</v>
      </c>
      <c r="B45" s="1" t="s">
        <v>2</v>
      </c>
      <c r="C45" s="1" t="s">
        <v>24</v>
      </c>
      <c r="D45" s="1" t="s">
        <v>4</v>
      </c>
      <c r="E45" s="1" t="s">
        <v>3</v>
      </c>
      <c r="F45" s="3">
        <v>46235</v>
      </c>
      <c r="G45" s="1">
        <v>80.75</v>
      </c>
      <c r="J45" s="1">
        <f t="shared" si="2"/>
        <v>8</v>
      </c>
      <c r="K45" s="1">
        <f t="shared" si="3"/>
        <v>2026</v>
      </c>
      <c r="L45" s="1" t="str">
        <f t="shared" si="4"/>
        <v>MKT.EX.4CR._.___.4 Corners</v>
      </c>
      <c r="M45" s="1" t="str">
        <f t="shared" si="0"/>
        <v>FOT Summer June-Sept</v>
      </c>
      <c r="N45" s="1">
        <f t="shared" si="1"/>
        <v>2928</v>
      </c>
      <c r="O45" s="1">
        <f t="shared" si="5"/>
        <v>27.578551912568305</v>
      </c>
    </row>
    <row r="46" spans="1:15" x14ac:dyDescent="0.25">
      <c r="A46" s="1" t="s">
        <v>23</v>
      </c>
      <c r="B46" s="1" t="s">
        <v>2</v>
      </c>
      <c r="C46" s="1" t="s">
        <v>24</v>
      </c>
      <c r="D46" s="1" t="s">
        <v>4</v>
      </c>
      <c r="E46" s="1" t="s">
        <v>3</v>
      </c>
      <c r="F46" s="3">
        <v>46266</v>
      </c>
      <c r="G46" s="1">
        <v>100.06</v>
      </c>
      <c r="J46" s="1">
        <f t="shared" si="2"/>
        <v>9</v>
      </c>
      <c r="K46" s="1">
        <f t="shared" si="3"/>
        <v>2026</v>
      </c>
      <c r="L46" s="1" t="str">
        <f t="shared" si="4"/>
        <v>MKT.EX.4CR._.___.4 Corners</v>
      </c>
      <c r="M46" s="1" t="str">
        <f t="shared" si="0"/>
        <v>FOT Summer June-Sept</v>
      </c>
      <c r="N46" s="1">
        <f t="shared" si="1"/>
        <v>2928</v>
      </c>
      <c r="O46" s="1">
        <f t="shared" si="5"/>
        <v>34.173497267759565</v>
      </c>
    </row>
    <row r="47" spans="1:15" x14ac:dyDescent="0.25">
      <c r="A47" s="1" t="s">
        <v>23</v>
      </c>
      <c r="B47" s="1" t="s">
        <v>2</v>
      </c>
      <c r="C47" s="1" t="s">
        <v>24</v>
      </c>
      <c r="D47" s="1" t="s">
        <v>4</v>
      </c>
      <c r="E47" s="1" t="s">
        <v>3</v>
      </c>
      <c r="F47" s="3">
        <v>46296</v>
      </c>
      <c r="G47" s="1">
        <v>78.59</v>
      </c>
      <c r="J47" s="1">
        <f t="shared" si="2"/>
        <v>10</v>
      </c>
      <c r="K47" s="1">
        <f t="shared" si="3"/>
        <v>2026</v>
      </c>
      <c r="L47" s="1" t="str">
        <f t="shared" si="4"/>
        <v>MKT.EX.4CR._.___.4 Corners</v>
      </c>
      <c r="M47" s="1" t="str">
        <f t="shared" si="0"/>
        <v>FOT Other months</v>
      </c>
      <c r="N47" s="1">
        <f t="shared" si="1"/>
        <v>0</v>
      </c>
      <c r="O47" s="1">
        <f t="shared" si="5"/>
        <v>0</v>
      </c>
    </row>
    <row r="48" spans="1:15" x14ac:dyDescent="0.25">
      <c r="A48" s="1" t="s">
        <v>23</v>
      </c>
      <c r="B48" s="1" t="s">
        <v>2</v>
      </c>
      <c r="C48" s="1" t="s">
        <v>24</v>
      </c>
      <c r="D48" s="1" t="s">
        <v>4</v>
      </c>
      <c r="E48" s="1" t="s">
        <v>3</v>
      </c>
      <c r="F48" s="3">
        <v>46327</v>
      </c>
      <c r="G48" s="1">
        <v>74.39</v>
      </c>
      <c r="J48" s="1">
        <f t="shared" si="2"/>
        <v>11</v>
      </c>
      <c r="K48" s="1">
        <f t="shared" si="3"/>
        <v>2026</v>
      </c>
      <c r="L48" s="1" t="str">
        <f t="shared" si="4"/>
        <v>MKT.EX.4CR._.___.4 Corners</v>
      </c>
      <c r="M48" s="1" t="str">
        <f t="shared" si="0"/>
        <v>FOT Other months</v>
      </c>
      <c r="N48" s="1">
        <f t="shared" si="1"/>
        <v>0</v>
      </c>
      <c r="O48" s="1">
        <f t="shared" si="5"/>
        <v>0</v>
      </c>
    </row>
    <row r="49" spans="1:15" x14ac:dyDescent="0.25">
      <c r="A49" s="1" t="s">
        <v>23</v>
      </c>
      <c r="B49" s="1" t="s">
        <v>2</v>
      </c>
      <c r="C49" s="1" t="s">
        <v>24</v>
      </c>
      <c r="D49" s="1" t="s">
        <v>4</v>
      </c>
      <c r="E49" s="1" t="s">
        <v>3</v>
      </c>
      <c r="F49" s="3">
        <v>46357</v>
      </c>
      <c r="G49" s="1">
        <v>83.68</v>
      </c>
      <c r="J49" s="1">
        <f t="shared" si="2"/>
        <v>12</v>
      </c>
      <c r="K49" s="1">
        <f t="shared" si="3"/>
        <v>2026</v>
      </c>
      <c r="L49" s="1" t="str">
        <f t="shared" si="4"/>
        <v>MKT.EX.4CR._.___.4 Corners-Wtr</v>
      </c>
      <c r="M49" s="1" t="str">
        <f t="shared" si="0"/>
        <v>FOT Winter December-January</v>
      </c>
      <c r="N49" s="1">
        <f t="shared" si="1"/>
        <v>1488</v>
      </c>
      <c r="O49" s="1">
        <f t="shared" si="5"/>
        <v>56.236559139784944</v>
      </c>
    </row>
    <row r="50" spans="1:15" x14ac:dyDescent="0.25">
      <c r="A50" s="1" t="s">
        <v>23</v>
      </c>
      <c r="B50" s="1" t="s">
        <v>2</v>
      </c>
      <c r="C50" s="1" t="s">
        <v>24</v>
      </c>
      <c r="D50" s="1" t="s">
        <v>4</v>
      </c>
      <c r="E50" s="1" t="s">
        <v>3</v>
      </c>
      <c r="F50" s="3">
        <v>46388</v>
      </c>
      <c r="G50" s="1">
        <v>118.95</v>
      </c>
      <c r="J50" s="1">
        <f t="shared" si="2"/>
        <v>1</v>
      </c>
      <c r="K50" s="1">
        <f t="shared" si="3"/>
        <v>2027</v>
      </c>
      <c r="L50" s="1" t="str">
        <f t="shared" si="4"/>
        <v>MKT.EX.4CR._.___.4 Corners-Wtr</v>
      </c>
      <c r="M50" s="1" t="str">
        <f t="shared" si="0"/>
        <v>FOT Winter December-January</v>
      </c>
      <c r="N50" s="1">
        <f t="shared" si="1"/>
        <v>1488</v>
      </c>
      <c r="O50" s="1">
        <f t="shared" si="5"/>
        <v>79.939516129032256</v>
      </c>
    </row>
    <row r="51" spans="1:15" x14ac:dyDescent="0.25">
      <c r="A51" s="1" t="s">
        <v>23</v>
      </c>
      <c r="B51" s="1" t="s">
        <v>2</v>
      </c>
      <c r="C51" s="1" t="s">
        <v>24</v>
      </c>
      <c r="D51" s="1" t="s">
        <v>4</v>
      </c>
      <c r="E51" s="1" t="s">
        <v>3</v>
      </c>
      <c r="F51" s="3">
        <v>46419</v>
      </c>
      <c r="G51" s="1">
        <v>105.13</v>
      </c>
      <c r="J51" s="1">
        <f t="shared" si="2"/>
        <v>2</v>
      </c>
      <c r="K51" s="1">
        <f t="shared" si="3"/>
        <v>2027</v>
      </c>
      <c r="L51" s="1" t="str">
        <f t="shared" si="4"/>
        <v>MKT.EX.4CR._.___.4 Corners</v>
      </c>
      <c r="M51" s="1" t="str">
        <f t="shared" si="0"/>
        <v>FOT Other months</v>
      </c>
      <c r="N51" s="1">
        <f t="shared" si="1"/>
        <v>0</v>
      </c>
      <c r="O51" s="1">
        <f t="shared" si="5"/>
        <v>0</v>
      </c>
    </row>
    <row r="52" spans="1:15" x14ac:dyDescent="0.25">
      <c r="A52" s="1" t="s">
        <v>23</v>
      </c>
      <c r="B52" s="1" t="s">
        <v>2</v>
      </c>
      <c r="C52" s="1" t="s">
        <v>24</v>
      </c>
      <c r="D52" s="1" t="s">
        <v>4</v>
      </c>
      <c r="E52" s="1" t="s">
        <v>3</v>
      </c>
      <c r="F52" s="3">
        <v>46447</v>
      </c>
      <c r="G52" s="1">
        <v>120.72</v>
      </c>
      <c r="J52" s="1">
        <f t="shared" si="2"/>
        <v>3</v>
      </c>
      <c r="K52" s="1">
        <f t="shared" si="3"/>
        <v>2027</v>
      </c>
      <c r="L52" s="1" t="str">
        <f t="shared" si="4"/>
        <v>MKT.EX.4CR._.___.4 Corners</v>
      </c>
      <c r="M52" s="1" t="str">
        <f t="shared" si="0"/>
        <v>FOT Other months</v>
      </c>
      <c r="N52" s="1">
        <f t="shared" si="1"/>
        <v>0</v>
      </c>
      <c r="O52" s="1">
        <f t="shared" si="5"/>
        <v>0</v>
      </c>
    </row>
    <row r="53" spans="1:15" x14ac:dyDescent="0.25">
      <c r="A53" s="1" t="s">
        <v>23</v>
      </c>
      <c r="B53" s="1" t="s">
        <v>2</v>
      </c>
      <c r="C53" s="1" t="s">
        <v>24</v>
      </c>
      <c r="D53" s="1" t="s">
        <v>4</v>
      </c>
      <c r="E53" s="1" t="s">
        <v>3</v>
      </c>
      <c r="F53" s="3">
        <v>46478</v>
      </c>
      <c r="G53" s="1">
        <v>11.15</v>
      </c>
      <c r="J53" s="1">
        <f t="shared" si="2"/>
        <v>4</v>
      </c>
      <c r="K53" s="1">
        <f t="shared" si="3"/>
        <v>2027</v>
      </c>
      <c r="L53" s="1" t="str">
        <f t="shared" si="4"/>
        <v>MKT.EX.4CR._.___.4 Corners</v>
      </c>
      <c r="M53" s="1" t="str">
        <f t="shared" si="0"/>
        <v>FOT Other months</v>
      </c>
      <c r="N53" s="1">
        <f t="shared" si="1"/>
        <v>0</v>
      </c>
      <c r="O53" s="1">
        <f t="shared" si="5"/>
        <v>0</v>
      </c>
    </row>
    <row r="54" spans="1:15" x14ac:dyDescent="0.25">
      <c r="A54" s="1" t="s">
        <v>23</v>
      </c>
      <c r="B54" s="1" t="s">
        <v>2</v>
      </c>
      <c r="C54" s="1" t="s">
        <v>24</v>
      </c>
      <c r="D54" s="1" t="s">
        <v>4</v>
      </c>
      <c r="E54" s="1" t="s">
        <v>3</v>
      </c>
      <c r="F54" s="3">
        <v>46508</v>
      </c>
      <c r="G54" s="1">
        <v>118.74</v>
      </c>
      <c r="J54" s="1">
        <f t="shared" si="2"/>
        <v>5</v>
      </c>
      <c r="K54" s="1">
        <f t="shared" si="3"/>
        <v>2027</v>
      </c>
      <c r="L54" s="1" t="str">
        <f t="shared" si="4"/>
        <v>MKT.EX.4CR._.___.4 Corners</v>
      </c>
      <c r="M54" s="1" t="str">
        <f t="shared" si="0"/>
        <v>FOT Other months</v>
      </c>
      <c r="N54" s="1">
        <f t="shared" si="1"/>
        <v>0</v>
      </c>
      <c r="O54" s="1">
        <f t="shared" si="5"/>
        <v>0</v>
      </c>
    </row>
    <row r="55" spans="1:15" x14ac:dyDescent="0.25">
      <c r="A55" s="1" t="s">
        <v>23</v>
      </c>
      <c r="B55" s="1" t="s">
        <v>2</v>
      </c>
      <c r="C55" s="1" t="s">
        <v>24</v>
      </c>
      <c r="D55" s="1" t="s">
        <v>4</v>
      </c>
      <c r="E55" s="1" t="s">
        <v>3</v>
      </c>
      <c r="F55" s="3">
        <v>46539</v>
      </c>
      <c r="G55" s="1">
        <v>98.41</v>
      </c>
      <c r="J55" s="1">
        <f t="shared" si="2"/>
        <v>6</v>
      </c>
      <c r="K55" s="1">
        <f t="shared" si="3"/>
        <v>2027</v>
      </c>
      <c r="L55" s="1" t="str">
        <f t="shared" si="4"/>
        <v>MKT.EX.4CR._.___.4 Corners</v>
      </c>
      <c r="M55" s="1" t="str">
        <f t="shared" si="0"/>
        <v>FOT Summer June-Sept</v>
      </c>
      <c r="N55" s="1">
        <f t="shared" si="1"/>
        <v>2928</v>
      </c>
      <c r="O55" s="1">
        <f t="shared" si="5"/>
        <v>33.609972677595628</v>
      </c>
    </row>
    <row r="56" spans="1:15" x14ac:dyDescent="0.25">
      <c r="A56" s="1" t="s">
        <v>23</v>
      </c>
      <c r="B56" s="1" t="s">
        <v>2</v>
      </c>
      <c r="C56" s="1" t="s">
        <v>24</v>
      </c>
      <c r="D56" s="1" t="s">
        <v>4</v>
      </c>
      <c r="E56" s="1" t="s">
        <v>3</v>
      </c>
      <c r="F56" s="3">
        <v>46569</v>
      </c>
      <c r="G56" s="1">
        <v>112.3</v>
      </c>
      <c r="J56" s="1">
        <f t="shared" si="2"/>
        <v>7</v>
      </c>
      <c r="K56" s="1">
        <f t="shared" si="3"/>
        <v>2027</v>
      </c>
      <c r="L56" s="1" t="str">
        <f t="shared" si="4"/>
        <v>MKT.EX.4CR._.___.4 Corners</v>
      </c>
      <c r="M56" s="1" t="str">
        <f t="shared" si="0"/>
        <v>FOT Summer June-Sept</v>
      </c>
      <c r="N56" s="1">
        <f t="shared" si="1"/>
        <v>2928</v>
      </c>
      <c r="O56" s="1">
        <f t="shared" si="5"/>
        <v>38.353825136612024</v>
      </c>
    </row>
    <row r="57" spans="1:15" x14ac:dyDescent="0.25">
      <c r="A57" s="1" t="s">
        <v>23</v>
      </c>
      <c r="B57" s="1" t="s">
        <v>2</v>
      </c>
      <c r="C57" s="1" t="s">
        <v>24</v>
      </c>
      <c r="D57" s="1" t="s">
        <v>4</v>
      </c>
      <c r="E57" s="1" t="s">
        <v>3</v>
      </c>
      <c r="F57" s="3">
        <v>46600</v>
      </c>
      <c r="G57" s="1">
        <v>112.67</v>
      </c>
      <c r="J57" s="1">
        <f t="shared" si="2"/>
        <v>8</v>
      </c>
      <c r="K57" s="1">
        <f t="shared" si="3"/>
        <v>2027</v>
      </c>
      <c r="L57" s="1" t="str">
        <f t="shared" si="4"/>
        <v>MKT.EX.4CR._.___.4 Corners</v>
      </c>
      <c r="M57" s="1" t="str">
        <f t="shared" si="0"/>
        <v>FOT Summer June-Sept</v>
      </c>
      <c r="N57" s="1">
        <f t="shared" si="1"/>
        <v>2928</v>
      </c>
      <c r="O57" s="1">
        <f t="shared" si="5"/>
        <v>38.480191256830601</v>
      </c>
    </row>
    <row r="58" spans="1:15" x14ac:dyDescent="0.25">
      <c r="A58" s="1" t="s">
        <v>23</v>
      </c>
      <c r="B58" s="1" t="s">
        <v>2</v>
      </c>
      <c r="C58" s="1" t="s">
        <v>24</v>
      </c>
      <c r="D58" s="1" t="s">
        <v>4</v>
      </c>
      <c r="E58" s="1" t="s">
        <v>3</v>
      </c>
      <c r="F58" s="3">
        <v>46631</v>
      </c>
      <c r="G58" s="1">
        <v>81.02</v>
      </c>
      <c r="J58" s="1">
        <f t="shared" si="2"/>
        <v>9</v>
      </c>
      <c r="K58" s="1">
        <f t="shared" si="3"/>
        <v>2027</v>
      </c>
      <c r="L58" s="1" t="str">
        <f t="shared" si="4"/>
        <v>MKT.EX.4CR._.___.4 Corners</v>
      </c>
      <c r="M58" s="1" t="str">
        <f t="shared" si="0"/>
        <v>FOT Summer June-Sept</v>
      </c>
      <c r="N58" s="1">
        <f t="shared" si="1"/>
        <v>2928</v>
      </c>
      <c r="O58" s="1">
        <f t="shared" si="5"/>
        <v>27.670765027322403</v>
      </c>
    </row>
    <row r="59" spans="1:15" x14ac:dyDescent="0.25">
      <c r="A59" s="1" t="s">
        <v>23</v>
      </c>
      <c r="B59" s="1" t="s">
        <v>2</v>
      </c>
      <c r="C59" s="1" t="s">
        <v>24</v>
      </c>
      <c r="D59" s="1" t="s">
        <v>4</v>
      </c>
      <c r="E59" s="1" t="s">
        <v>3</v>
      </c>
      <c r="F59" s="3">
        <v>46661</v>
      </c>
      <c r="G59" s="1">
        <v>95.86</v>
      </c>
      <c r="J59" s="1">
        <f t="shared" si="2"/>
        <v>10</v>
      </c>
      <c r="K59" s="1">
        <f t="shared" si="3"/>
        <v>2027</v>
      </c>
      <c r="L59" s="1" t="str">
        <f t="shared" si="4"/>
        <v>MKT.EX.4CR._.___.4 Corners</v>
      </c>
      <c r="M59" s="1" t="str">
        <f t="shared" si="0"/>
        <v>FOT Other months</v>
      </c>
      <c r="N59" s="1">
        <f t="shared" si="1"/>
        <v>0</v>
      </c>
      <c r="O59" s="1">
        <f t="shared" si="5"/>
        <v>0</v>
      </c>
    </row>
    <row r="60" spans="1:15" x14ac:dyDescent="0.25">
      <c r="A60" s="1" t="s">
        <v>23</v>
      </c>
      <c r="B60" s="1" t="s">
        <v>2</v>
      </c>
      <c r="C60" s="1" t="s">
        <v>24</v>
      </c>
      <c r="D60" s="1" t="s">
        <v>4</v>
      </c>
      <c r="E60" s="1" t="s">
        <v>3</v>
      </c>
      <c r="F60" s="3">
        <v>46692</v>
      </c>
      <c r="G60" s="1">
        <v>89.36</v>
      </c>
      <c r="J60" s="1">
        <f t="shared" si="2"/>
        <v>11</v>
      </c>
      <c r="K60" s="1">
        <f t="shared" si="3"/>
        <v>2027</v>
      </c>
      <c r="L60" s="1" t="str">
        <f t="shared" si="4"/>
        <v>MKT.EX.4CR._.___.4 Corners</v>
      </c>
      <c r="M60" s="1" t="str">
        <f t="shared" si="0"/>
        <v>FOT Other months</v>
      </c>
      <c r="N60" s="1">
        <f t="shared" si="1"/>
        <v>0</v>
      </c>
      <c r="O60" s="1">
        <f t="shared" si="5"/>
        <v>0</v>
      </c>
    </row>
    <row r="61" spans="1:15" x14ac:dyDescent="0.25">
      <c r="A61" s="1" t="s">
        <v>23</v>
      </c>
      <c r="B61" s="1" t="s">
        <v>2</v>
      </c>
      <c r="C61" s="1" t="s">
        <v>24</v>
      </c>
      <c r="D61" s="1" t="s">
        <v>4</v>
      </c>
      <c r="E61" s="1" t="s">
        <v>3</v>
      </c>
      <c r="F61" s="3">
        <v>46722</v>
      </c>
      <c r="G61" s="1">
        <v>85.07</v>
      </c>
      <c r="J61" s="1">
        <f t="shared" si="2"/>
        <v>12</v>
      </c>
      <c r="K61" s="1">
        <f t="shared" si="3"/>
        <v>2027</v>
      </c>
      <c r="L61" s="1" t="str">
        <f t="shared" si="4"/>
        <v>MKT.EX.4CR._.___.4 Corners-Wtr</v>
      </c>
      <c r="M61" s="1" t="str">
        <f t="shared" si="0"/>
        <v>FOT Winter December-January</v>
      </c>
      <c r="N61" s="1">
        <f t="shared" si="1"/>
        <v>1488</v>
      </c>
      <c r="O61" s="1">
        <f t="shared" si="5"/>
        <v>57.170698924731184</v>
      </c>
    </row>
    <row r="62" spans="1:15" x14ac:dyDescent="0.25">
      <c r="A62" s="1" t="s">
        <v>23</v>
      </c>
      <c r="B62" s="1" t="s">
        <v>2</v>
      </c>
      <c r="C62" s="1" t="s">
        <v>24</v>
      </c>
      <c r="D62" s="1" t="s">
        <v>4</v>
      </c>
      <c r="E62" s="1" t="s">
        <v>3</v>
      </c>
      <c r="F62" s="3">
        <v>46753</v>
      </c>
      <c r="G62" s="1">
        <v>99.5</v>
      </c>
      <c r="J62" s="1">
        <f t="shared" si="2"/>
        <v>1</v>
      </c>
      <c r="K62" s="1">
        <f t="shared" si="3"/>
        <v>2028</v>
      </c>
      <c r="L62" s="1" t="str">
        <f t="shared" si="4"/>
        <v>MKT.EX.4CR._.___.4 Corners-Wtr</v>
      </c>
      <c r="M62" s="1" t="str">
        <f t="shared" si="0"/>
        <v>FOT Winter December-January</v>
      </c>
      <c r="N62" s="1">
        <f t="shared" si="1"/>
        <v>1488</v>
      </c>
      <c r="O62" s="1">
        <f t="shared" si="5"/>
        <v>66.868279569892479</v>
      </c>
    </row>
    <row r="63" spans="1:15" x14ac:dyDescent="0.25">
      <c r="A63" s="1" t="s">
        <v>23</v>
      </c>
      <c r="B63" s="1" t="s">
        <v>2</v>
      </c>
      <c r="C63" s="1" t="s">
        <v>24</v>
      </c>
      <c r="D63" s="1" t="s">
        <v>4</v>
      </c>
      <c r="E63" s="1" t="s">
        <v>3</v>
      </c>
      <c r="F63" s="3">
        <v>46784</v>
      </c>
      <c r="G63" s="1">
        <v>121.69</v>
      </c>
      <c r="J63" s="1">
        <f t="shared" si="2"/>
        <v>2</v>
      </c>
      <c r="K63" s="1">
        <f t="shared" si="3"/>
        <v>2028</v>
      </c>
      <c r="L63" s="1" t="str">
        <f t="shared" si="4"/>
        <v>MKT.EX.4CR._.___.4 Corners</v>
      </c>
      <c r="M63" s="1" t="str">
        <f t="shared" si="0"/>
        <v>FOT Other months</v>
      </c>
      <c r="N63" s="1">
        <f t="shared" si="1"/>
        <v>0</v>
      </c>
      <c r="O63" s="1">
        <f t="shared" si="5"/>
        <v>0</v>
      </c>
    </row>
    <row r="64" spans="1:15" x14ac:dyDescent="0.25">
      <c r="A64" s="1" t="s">
        <v>23</v>
      </c>
      <c r="B64" s="1" t="s">
        <v>2</v>
      </c>
      <c r="C64" s="1" t="s">
        <v>24</v>
      </c>
      <c r="D64" s="1" t="s">
        <v>4</v>
      </c>
      <c r="E64" s="1" t="s">
        <v>3</v>
      </c>
      <c r="F64" s="3">
        <v>46813</v>
      </c>
      <c r="G64" s="1">
        <v>111.68</v>
      </c>
      <c r="J64" s="1">
        <f t="shared" si="2"/>
        <v>3</v>
      </c>
      <c r="K64" s="1">
        <f t="shared" si="3"/>
        <v>2028</v>
      </c>
      <c r="L64" s="1" t="str">
        <f t="shared" si="4"/>
        <v>MKT.EX.4CR._.___.4 Corners</v>
      </c>
      <c r="M64" s="1" t="str">
        <f t="shared" si="0"/>
        <v>FOT Other months</v>
      </c>
      <c r="N64" s="1">
        <f t="shared" si="1"/>
        <v>0</v>
      </c>
      <c r="O64" s="1">
        <f t="shared" si="5"/>
        <v>0</v>
      </c>
    </row>
    <row r="65" spans="1:15" x14ac:dyDescent="0.25">
      <c r="A65" s="1" t="s">
        <v>23</v>
      </c>
      <c r="B65" s="1" t="s">
        <v>2</v>
      </c>
      <c r="C65" s="1" t="s">
        <v>24</v>
      </c>
      <c r="D65" s="1" t="s">
        <v>4</v>
      </c>
      <c r="E65" s="1" t="s">
        <v>3</v>
      </c>
      <c r="F65" s="3">
        <v>46844</v>
      </c>
      <c r="G65" s="1">
        <v>122.02</v>
      </c>
      <c r="J65" s="1">
        <f t="shared" si="2"/>
        <v>4</v>
      </c>
      <c r="K65" s="1">
        <f t="shared" si="3"/>
        <v>2028</v>
      </c>
      <c r="L65" s="1" t="str">
        <f t="shared" si="4"/>
        <v>MKT.EX.4CR._.___.4 Corners</v>
      </c>
      <c r="M65" s="1" t="str">
        <f t="shared" si="0"/>
        <v>FOT Other months</v>
      </c>
      <c r="N65" s="1">
        <f t="shared" si="1"/>
        <v>0</v>
      </c>
      <c r="O65" s="1">
        <f t="shared" si="5"/>
        <v>0</v>
      </c>
    </row>
    <row r="66" spans="1:15" x14ac:dyDescent="0.25">
      <c r="A66" s="1" t="s">
        <v>23</v>
      </c>
      <c r="B66" s="1" t="s">
        <v>2</v>
      </c>
      <c r="C66" s="1" t="s">
        <v>24</v>
      </c>
      <c r="D66" s="1" t="s">
        <v>4</v>
      </c>
      <c r="E66" s="1" t="s">
        <v>3</v>
      </c>
      <c r="F66" s="3">
        <v>46874</v>
      </c>
      <c r="G66" s="1">
        <v>0</v>
      </c>
      <c r="J66" s="1">
        <f t="shared" si="2"/>
        <v>5</v>
      </c>
      <c r="K66" s="1">
        <f t="shared" si="3"/>
        <v>2028</v>
      </c>
      <c r="L66" s="1" t="str">
        <f t="shared" si="4"/>
        <v>MKT.EX.4CR._.___.4 Corners</v>
      </c>
      <c r="M66" s="1" t="str">
        <f t="shared" ref="M66:M129" si="7">INDEX($Q$1:$S$13,MATCH($J66,$Q$1:$Q$13,0),MATCH(M$1,$Q$1:$S$1,0))</f>
        <v>FOT Other months</v>
      </c>
      <c r="N66" s="1">
        <f t="shared" ref="N66:N129" si="8">INDEX($U$1:$W$4,MATCH($M66,$U$1:$U$4,0),MATCH(N$1,$U$1:$W$1,0))</f>
        <v>0</v>
      </c>
      <c r="O66" s="1">
        <f t="shared" si="5"/>
        <v>0</v>
      </c>
    </row>
    <row r="67" spans="1:15" x14ac:dyDescent="0.25">
      <c r="A67" s="1" t="s">
        <v>23</v>
      </c>
      <c r="B67" s="1" t="s">
        <v>2</v>
      </c>
      <c r="C67" s="1" t="s">
        <v>24</v>
      </c>
      <c r="D67" s="1" t="s">
        <v>4</v>
      </c>
      <c r="E67" s="1" t="s">
        <v>3</v>
      </c>
      <c r="F67" s="3">
        <v>46905</v>
      </c>
      <c r="G67" s="1">
        <v>0</v>
      </c>
      <c r="J67" s="1">
        <f t="shared" ref="J67:J130" si="9">MONTH(F67)</f>
        <v>6</v>
      </c>
      <c r="K67" s="1">
        <f t="shared" ref="K67:K130" si="10">YEAR(F67)</f>
        <v>2028</v>
      </c>
      <c r="L67" s="1" t="str">
        <f t="shared" ref="L67:L130" si="11">D67&amp;INDEX($U$1:$W$4,MATCH($M67,$U$1:$U$4,0),MATCH(L$1,$U$1:$W$1,0))</f>
        <v>MKT.EX.4CR._.___.4 Corners</v>
      </c>
      <c r="M67" s="1" t="str">
        <f t="shared" si="7"/>
        <v>FOT Summer June-Sept</v>
      </c>
      <c r="N67" s="1">
        <f t="shared" si="8"/>
        <v>2928</v>
      </c>
      <c r="O67" s="1">
        <f t="shared" ref="O67:O130" si="12">IF(N67=0,0,(G67*1000)/N67)</f>
        <v>0</v>
      </c>
    </row>
    <row r="68" spans="1:15" x14ac:dyDescent="0.25">
      <c r="A68" s="1" t="s">
        <v>23</v>
      </c>
      <c r="B68" s="1" t="s">
        <v>2</v>
      </c>
      <c r="C68" s="1" t="s">
        <v>24</v>
      </c>
      <c r="D68" s="1" t="s">
        <v>4</v>
      </c>
      <c r="E68" s="1" t="s">
        <v>3</v>
      </c>
      <c r="F68" s="3">
        <v>46935</v>
      </c>
      <c r="G68" s="1">
        <v>0</v>
      </c>
      <c r="J68" s="1">
        <f t="shared" si="9"/>
        <v>7</v>
      </c>
      <c r="K68" s="1">
        <f t="shared" si="10"/>
        <v>2028</v>
      </c>
      <c r="L68" s="1" t="str">
        <f t="shared" si="11"/>
        <v>MKT.EX.4CR._.___.4 Corners</v>
      </c>
      <c r="M68" s="1" t="str">
        <f t="shared" si="7"/>
        <v>FOT Summer June-Sept</v>
      </c>
      <c r="N68" s="1">
        <f t="shared" si="8"/>
        <v>2928</v>
      </c>
      <c r="O68" s="1">
        <f t="shared" si="12"/>
        <v>0</v>
      </c>
    </row>
    <row r="69" spans="1:15" x14ac:dyDescent="0.25">
      <c r="A69" s="1" t="s">
        <v>23</v>
      </c>
      <c r="B69" s="1" t="s">
        <v>2</v>
      </c>
      <c r="C69" s="1" t="s">
        <v>24</v>
      </c>
      <c r="D69" s="1" t="s">
        <v>4</v>
      </c>
      <c r="E69" s="1" t="s">
        <v>3</v>
      </c>
      <c r="F69" s="3">
        <v>46966</v>
      </c>
      <c r="G69" s="1">
        <v>0</v>
      </c>
      <c r="J69" s="1">
        <f t="shared" si="9"/>
        <v>8</v>
      </c>
      <c r="K69" s="1">
        <f t="shared" si="10"/>
        <v>2028</v>
      </c>
      <c r="L69" s="1" t="str">
        <f t="shared" si="11"/>
        <v>MKT.EX.4CR._.___.4 Corners</v>
      </c>
      <c r="M69" s="1" t="str">
        <f t="shared" si="7"/>
        <v>FOT Summer June-Sept</v>
      </c>
      <c r="N69" s="1">
        <f t="shared" si="8"/>
        <v>2928</v>
      </c>
      <c r="O69" s="1">
        <f t="shared" si="12"/>
        <v>0</v>
      </c>
    </row>
    <row r="70" spans="1:15" x14ac:dyDescent="0.25">
      <c r="A70" s="1" t="s">
        <v>23</v>
      </c>
      <c r="B70" s="1" t="s">
        <v>2</v>
      </c>
      <c r="C70" s="1" t="s">
        <v>24</v>
      </c>
      <c r="D70" s="1" t="s">
        <v>4</v>
      </c>
      <c r="E70" s="1" t="s">
        <v>3</v>
      </c>
      <c r="F70" s="3">
        <v>46997</v>
      </c>
      <c r="G70" s="1">
        <v>0</v>
      </c>
      <c r="J70" s="1">
        <f t="shared" si="9"/>
        <v>9</v>
      </c>
      <c r="K70" s="1">
        <f t="shared" si="10"/>
        <v>2028</v>
      </c>
      <c r="L70" s="1" t="str">
        <f t="shared" si="11"/>
        <v>MKT.EX.4CR._.___.4 Corners</v>
      </c>
      <c r="M70" s="1" t="str">
        <f t="shared" si="7"/>
        <v>FOT Summer June-Sept</v>
      </c>
      <c r="N70" s="1">
        <f t="shared" si="8"/>
        <v>2928</v>
      </c>
      <c r="O70" s="1">
        <f t="shared" si="12"/>
        <v>0</v>
      </c>
    </row>
    <row r="71" spans="1:15" x14ac:dyDescent="0.25">
      <c r="A71" s="1" t="s">
        <v>23</v>
      </c>
      <c r="B71" s="1" t="s">
        <v>2</v>
      </c>
      <c r="C71" s="1" t="s">
        <v>24</v>
      </c>
      <c r="D71" s="1" t="s">
        <v>4</v>
      </c>
      <c r="E71" s="1" t="s">
        <v>3</v>
      </c>
      <c r="F71" s="3">
        <v>47027</v>
      </c>
      <c r="G71" s="1">
        <v>0</v>
      </c>
      <c r="J71" s="1">
        <f t="shared" si="9"/>
        <v>10</v>
      </c>
      <c r="K71" s="1">
        <f t="shared" si="10"/>
        <v>2028</v>
      </c>
      <c r="L71" s="1" t="str">
        <f t="shared" si="11"/>
        <v>MKT.EX.4CR._.___.4 Corners</v>
      </c>
      <c r="M71" s="1" t="str">
        <f t="shared" si="7"/>
        <v>FOT Other months</v>
      </c>
      <c r="N71" s="1">
        <f t="shared" si="8"/>
        <v>0</v>
      </c>
      <c r="O71" s="1">
        <f t="shared" si="12"/>
        <v>0</v>
      </c>
    </row>
    <row r="72" spans="1:15" x14ac:dyDescent="0.25">
      <c r="A72" s="1" t="s">
        <v>23</v>
      </c>
      <c r="B72" s="1" t="s">
        <v>2</v>
      </c>
      <c r="C72" s="1" t="s">
        <v>24</v>
      </c>
      <c r="D72" s="1" t="s">
        <v>4</v>
      </c>
      <c r="E72" s="1" t="s">
        <v>3</v>
      </c>
      <c r="F72" s="3">
        <v>47058</v>
      </c>
      <c r="G72" s="1">
        <v>0</v>
      </c>
      <c r="J72" s="1">
        <f t="shared" si="9"/>
        <v>11</v>
      </c>
      <c r="K72" s="1">
        <f t="shared" si="10"/>
        <v>2028</v>
      </c>
      <c r="L72" s="1" t="str">
        <f t="shared" si="11"/>
        <v>MKT.EX.4CR._.___.4 Corners</v>
      </c>
      <c r="M72" s="1" t="str">
        <f t="shared" si="7"/>
        <v>FOT Other months</v>
      </c>
      <c r="N72" s="1">
        <f t="shared" si="8"/>
        <v>0</v>
      </c>
      <c r="O72" s="1">
        <f t="shared" si="12"/>
        <v>0</v>
      </c>
    </row>
    <row r="73" spans="1:15" x14ac:dyDescent="0.25">
      <c r="A73" s="1" t="s">
        <v>23</v>
      </c>
      <c r="B73" s="1" t="s">
        <v>2</v>
      </c>
      <c r="C73" s="1" t="s">
        <v>24</v>
      </c>
      <c r="D73" s="1" t="s">
        <v>4</v>
      </c>
      <c r="E73" s="1" t="s">
        <v>3</v>
      </c>
      <c r="F73" s="3">
        <v>47088</v>
      </c>
      <c r="G73" s="1">
        <v>0</v>
      </c>
      <c r="J73" s="1">
        <f t="shared" si="9"/>
        <v>12</v>
      </c>
      <c r="K73" s="1">
        <f t="shared" si="10"/>
        <v>2028</v>
      </c>
      <c r="L73" s="1" t="str">
        <f t="shared" si="11"/>
        <v>MKT.EX.4CR._.___.4 Corners-Wtr</v>
      </c>
      <c r="M73" s="1" t="str">
        <f t="shared" si="7"/>
        <v>FOT Winter December-January</v>
      </c>
      <c r="N73" s="1">
        <f t="shared" si="8"/>
        <v>1488</v>
      </c>
      <c r="O73" s="1">
        <f t="shared" si="12"/>
        <v>0</v>
      </c>
    </row>
    <row r="74" spans="1:15" x14ac:dyDescent="0.25">
      <c r="A74" s="1" t="s">
        <v>23</v>
      </c>
      <c r="B74" s="1" t="s">
        <v>2</v>
      </c>
      <c r="C74" s="1" t="s">
        <v>24</v>
      </c>
      <c r="D74" s="1" t="s">
        <v>4</v>
      </c>
      <c r="E74" s="1" t="s">
        <v>3</v>
      </c>
      <c r="F74" s="3">
        <v>47119</v>
      </c>
      <c r="G74" s="1">
        <v>0</v>
      </c>
      <c r="J74" s="1">
        <f t="shared" si="9"/>
        <v>1</v>
      </c>
      <c r="K74" s="1">
        <f t="shared" si="10"/>
        <v>2029</v>
      </c>
      <c r="L74" s="1" t="str">
        <f t="shared" si="11"/>
        <v>MKT.EX.4CR._.___.4 Corners-Wtr</v>
      </c>
      <c r="M74" s="1" t="str">
        <f t="shared" si="7"/>
        <v>FOT Winter December-January</v>
      </c>
      <c r="N74" s="1">
        <f t="shared" si="8"/>
        <v>1488</v>
      </c>
      <c r="O74" s="1">
        <f t="shared" si="12"/>
        <v>0</v>
      </c>
    </row>
    <row r="75" spans="1:15" x14ac:dyDescent="0.25">
      <c r="A75" s="1" t="s">
        <v>23</v>
      </c>
      <c r="B75" s="1" t="s">
        <v>2</v>
      </c>
      <c r="C75" s="1" t="s">
        <v>24</v>
      </c>
      <c r="D75" s="1" t="s">
        <v>4</v>
      </c>
      <c r="E75" s="1" t="s">
        <v>3</v>
      </c>
      <c r="F75" s="3">
        <v>47150</v>
      </c>
      <c r="G75" s="1">
        <v>0</v>
      </c>
      <c r="J75" s="1">
        <f t="shared" si="9"/>
        <v>2</v>
      </c>
      <c r="K75" s="1">
        <f t="shared" si="10"/>
        <v>2029</v>
      </c>
      <c r="L75" s="1" t="str">
        <f t="shared" si="11"/>
        <v>MKT.EX.4CR._.___.4 Corners</v>
      </c>
      <c r="M75" s="1" t="str">
        <f t="shared" si="7"/>
        <v>FOT Other months</v>
      </c>
      <c r="N75" s="1">
        <f t="shared" si="8"/>
        <v>0</v>
      </c>
      <c r="O75" s="1">
        <f t="shared" si="12"/>
        <v>0</v>
      </c>
    </row>
    <row r="76" spans="1:15" x14ac:dyDescent="0.25">
      <c r="A76" s="1" t="s">
        <v>23</v>
      </c>
      <c r="B76" s="1" t="s">
        <v>2</v>
      </c>
      <c r="C76" s="1" t="s">
        <v>24</v>
      </c>
      <c r="D76" s="1" t="s">
        <v>4</v>
      </c>
      <c r="E76" s="1" t="s">
        <v>3</v>
      </c>
      <c r="F76" s="3">
        <v>47178</v>
      </c>
      <c r="G76" s="1">
        <v>0</v>
      </c>
      <c r="J76" s="1">
        <f t="shared" si="9"/>
        <v>3</v>
      </c>
      <c r="K76" s="1">
        <f t="shared" si="10"/>
        <v>2029</v>
      </c>
      <c r="L76" s="1" t="str">
        <f t="shared" si="11"/>
        <v>MKT.EX.4CR._.___.4 Corners</v>
      </c>
      <c r="M76" s="1" t="str">
        <f t="shared" si="7"/>
        <v>FOT Other months</v>
      </c>
      <c r="N76" s="1">
        <f t="shared" si="8"/>
        <v>0</v>
      </c>
      <c r="O76" s="1">
        <f t="shared" si="12"/>
        <v>0</v>
      </c>
    </row>
    <row r="77" spans="1:15" x14ac:dyDescent="0.25">
      <c r="A77" s="1" t="s">
        <v>23</v>
      </c>
      <c r="B77" s="1" t="s">
        <v>2</v>
      </c>
      <c r="C77" s="1" t="s">
        <v>24</v>
      </c>
      <c r="D77" s="1" t="s">
        <v>4</v>
      </c>
      <c r="E77" s="1" t="s">
        <v>3</v>
      </c>
      <c r="F77" s="3">
        <v>47209</v>
      </c>
      <c r="G77" s="1">
        <v>0</v>
      </c>
      <c r="J77" s="1">
        <f t="shared" si="9"/>
        <v>4</v>
      </c>
      <c r="K77" s="1">
        <f t="shared" si="10"/>
        <v>2029</v>
      </c>
      <c r="L77" s="1" t="str">
        <f t="shared" si="11"/>
        <v>MKT.EX.4CR._.___.4 Corners</v>
      </c>
      <c r="M77" s="1" t="str">
        <f t="shared" si="7"/>
        <v>FOT Other months</v>
      </c>
      <c r="N77" s="1">
        <f t="shared" si="8"/>
        <v>0</v>
      </c>
      <c r="O77" s="1">
        <f t="shared" si="12"/>
        <v>0</v>
      </c>
    </row>
    <row r="78" spans="1:15" x14ac:dyDescent="0.25">
      <c r="A78" s="1" t="s">
        <v>23</v>
      </c>
      <c r="B78" s="1" t="s">
        <v>2</v>
      </c>
      <c r="C78" s="1" t="s">
        <v>24</v>
      </c>
      <c r="D78" s="1" t="s">
        <v>4</v>
      </c>
      <c r="E78" s="1" t="s">
        <v>3</v>
      </c>
      <c r="F78" s="3">
        <v>47239</v>
      </c>
      <c r="G78" s="1">
        <v>0</v>
      </c>
      <c r="J78" s="1">
        <f t="shared" si="9"/>
        <v>5</v>
      </c>
      <c r="K78" s="1">
        <f t="shared" si="10"/>
        <v>2029</v>
      </c>
      <c r="L78" s="1" t="str">
        <f t="shared" si="11"/>
        <v>MKT.EX.4CR._.___.4 Corners</v>
      </c>
      <c r="M78" s="1" t="str">
        <f t="shared" si="7"/>
        <v>FOT Other months</v>
      </c>
      <c r="N78" s="1">
        <f t="shared" si="8"/>
        <v>0</v>
      </c>
      <c r="O78" s="1">
        <f t="shared" si="12"/>
        <v>0</v>
      </c>
    </row>
    <row r="79" spans="1:15" x14ac:dyDescent="0.25">
      <c r="A79" s="1" t="s">
        <v>23</v>
      </c>
      <c r="B79" s="1" t="s">
        <v>2</v>
      </c>
      <c r="C79" s="1" t="s">
        <v>24</v>
      </c>
      <c r="D79" s="1" t="s">
        <v>4</v>
      </c>
      <c r="E79" s="1" t="s">
        <v>3</v>
      </c>
      <c r="F79" s="3">
        <v>47270</v>
      </c>
      <c r="G79" s="1">
        <v>0</v>
      </c>
      <c r="J79" s="1">
        <f t="shared" si="9"/>
        <v>6</v>
      </c>
      <c r="K79" s="1">
        <f t="shared" si="10"/>
        <v>2029</v>
      </c>
      <c r="L79" s="1" t="str">
        <f t="shared" si="11"/>
        <v>MKT.EX.4CR._.___.4 Corners</v>
      </c>
      <c r="M79" s="1" t="str">
        <f t="shared" si="7"/>
        <v>FOT Summer June-Sept</v>
      </c>
      <c r="N79" s="1">
        <f t="shared" si="8"/>
        <v>2928</v>
      </c>
      <c r="O79" s="1">
        <f t="shared" si="12"/>
        <v>0</v>
      </c>
    </row>
    <row r="80" spans="1:15" x14ac:dyDescent="0.25">
      <c r="A80" s="1" t="s">
        <v>23</v>
      </c>
      <c r="B80" s="1" t="s">
        <v>2</v>
      </c>
      <c r="C80" s="1" t="s">
        <v>24</v>
      </c>
      <c r="D80" s="1" t="s">
        <v>4</v>
      </c>
      <c r="E80" s="1" t="s">
        <v>3</v>
      </c>
      <c r="F80" s="3">
        <v>47300</v>
      </c>
      <c r="G80" s="1">
        <v>0</v>
      </c>
      <c r="J80" s="1">
        <f t="shared" si="9"/>
        <v>7</v>
      </c>
      <c r="K80" s="1">
        <f t="shared" si="10"/>
        <v>2029</v>
      </c>
      <c r="L80" s="1" t="str">
        <f t="shared" si="11"/>
        <v>MKT.EX.4CR._.___.4 Corners</v>
      </c>
      <c r="M80" s="1" t="str">
        <f t="shared" si="7"/>
        <v>FOT Summer June-Sept</v>
      </c>
      <c r="N80" s="1">
        <f t="shared" si="8"/>
        <v>2928</v>
      </c>
      <c r="O80" s="1">
        <f t="shared" si="12"/>
        <v>0</v>
      </c>
    </row>
    <row r="81" spans="1:15" x14ac:dyDescent="0.25">
      <c r="A81" s="1" t="s">
        <v>23</v>
      </c>
      <c r="B81" s="1" t="s">
        <v>2</v>
      </c>
      <c r="C81" s="1" t="s">
        <v>24</v>
      </c>
      <c r="D81" s="1" t="s">
        <v>4</v>
      </c>
      <c r="E81" s="1" t="s">
        <v>3</v>
      </c>
      <c r="F81" s="3">
        <v>47331</v>
      </c>
      <c r="G81" s="1">
        <v>0</v>
      </c>
      <c r="J81" s="1">
        <f t="shared" si="9"/>
        <v>8</v>
      </c>
      <c r="K81" s="1">
        <f t="shared" si="10"/>
        <v>2029</v>
      </c>
      <c r="L81" s="1" t="str">
        <f t="shared" si="11"/>
        <v>MKT.EX.4CR._.___.4 Corners</v>
      </c>
      <c r="M81" s="1" t="str">
        <f t="shared" si="7"/>
        <v>FOT Summer June-Sept</v>
      </c>
      <c r="N81" s="1">
        <f t="shared" si="8"/>
        <v>2928</v>
      </c>
      <c r="O81" s="1">
        <f t="shared" si="12"/>
        <v>0</v>
      </c>
    </row>
    <row r="82" spans="1:15" x14ac:dyDescent="0.25">
      <c r="A82" s="1" t="s">
        <v>23</v>
      </c>
      <c r="B82" s="1" t="s">
        <v>2</v>
      </c>
      <c r="C82" s="1" t="s">
        <v>24</v>
      </c>
      <c r="D82" s="1" t="s">
        <v>4</v>
      </c>
      <c r="E82" s="1" t="s">
        <v>3</v>
      </c>
      <c r="F82" s="3">
        <v>47362</v>
      </c>
      <c r="G82" s="1">
        <v>0</v>
      </c>
      <c r="J82" s="1">
        <f t="shared" si="9"/>
        <v>9</v>
      </c>
      <c r="K82" s="1">
        <f t="shared" si="10"/>
        <v>2029</v>
      </c>
      <c r="L82" s="1" t="str">
        <f t="shared" si="11"/>
        <v>MKT.EX.4CR._.___.4 Corners</v>
      </c>
      <c r="M82" s="1" t="str">
        <f t="shared" si="7"/>
        <v>FOT Summer June-Sept</v>
      </c>
      <c r="N82" s="1">
        <f t="shared" si="8"/>
        <v>2928</v>
      </c>
      <c r="O82" s="1">
        <f t="shared" si="12"/>
        <v>0</v>
      </c>
    </row>
    <row r="83" spans="1:15" x14ac:dyDescent="0.25">
      <c r="A83" s="1" t="s">
        <v>23</v>
      </c>
      <c r="B83" s="1" t="s">
        <v>2</v>
      </c>
      <c r="C83" s="1" t="s">
        <v>24</v>
      </c>
      <c r="D83" s="1" t="s">
        <v>4</v>
      </c>
      <c r="E83" s="1" t="s">
        <v>3</v>
      </c>
      <c r="F83" s="3">
        <v>47392</v>
      </c>
      <c r="G83" s="1">
        <v>0</v>
      </c>
      <c r="J83" s="1">
        <f t="shared" si="9"/>
        <v>10</v>
      </c>
      <c r="K83" s="1">
        <f t="shared" si="10"/>
        <v>2029</v>
      </c>
      <c r="L83" s="1" t="str">
        <f t="shared" si="11"/>
        <v>MKT.EX.4CR._.___.4 Corners</v>
      </c>
      <c r="M83" s="1" t="str">
        <f t="shared" si="7"/>
        <v>FOT Other months</v>
      </c>
      <c r="N83" s="1">
        <f t="shared" si="8"/>
        <v>0</v>
      </c>
      <c r="O83" s="1">
        <f t="shared" si="12"/>
        <v>0</v>
      </c>
    </row>
    <row r="84" spans="1:15" x14ac:dyDescent="0.25">
      <c r="A84" s="1" t="s">
        <v>23</v>
      </c>
      <c r="B84" s="1" t="s">
        <v>2</v>
      </c>
      <c r="C84" s="1" t="s">
        <v>24</v>
      </c>
      <c r="D84" s="1" t="s">
        <v>4</v>
      </c>
      <c r="E84" s="1" t="s">
        <v>3</v>
      </c>
      <c r="F84" s="3">
        <v>47423</v>
      </c>
      <c r="G84" s="1">
        <v>0</v>
      </c>
      <c r="J84" s="1">
        <f t="shared" si="9"/>
        <v>11</v>
      </c>
      <c r="K84" s="1">
        <f t="shared" si="10"/>
        <v>2029</v>
      </c>
      <c r="L84" s="1" t="str">
        <f t="shared" si="11"/>
        <v>MKT.EX.4CR._.___.4 Corners</v>
      </c>
      <c r="M84" s="1" t="str">
        <f t="shared" si="7"/>
        <v>FOT Other months</v>
      </c>
      <c r="N84" s="1">
        <f t="shared" si="8"/>
        <v>0</v>
      </c>
      <c r="O84" s="1">
        <f t="shared" si="12"/>
        <v>0</v>
      </c>
    </row>
    <row r="85" spans="1:15" x14ac:dyDescent="0.25">
      <c r="A85" s="1" t="s">
        <v>23</v>
      </c>
      <c r="B85" s="1" t="s">
        <v>2</v>
      </c>
      <c r="C85" s="1" t="s">
        <v>24</v>
      </c>
      <c r="D85" s="1" t="s">
        <v>4</v>
      </c>
      <c r="E85" s="1" t="s">
        <v>3</v>
      </c>
      <c r="F85" s="3">
        <v>47453</v>
      </c>
      <c r="G85" s="1">
        <v>0</v>
      </c>
      <c r="J85" s="1">
        <f t="shared" si="9"/>
        <v>12</v>
      </c>
      <c r="K85" s="1">
        <f t="shared" si="10"/>
        <v>2029</v>
      </c>
      <c r="L85" s="1" t="str">
        <f t="shared" si="11"/>
        <v>MKT.EX.4CR._.___.4 Corners-Wtr</v>
      </c>
      <c r="M85" s="1" t="str">
        <f t="shared" si="7"/>
        <v>FOT Winter December-January</v>
      </c>
      <c r="N85" s="1">
        <f t="shared" si="8"/>
        <v>1488</v>
      </c>
      <c r="O85" s="1">
        <f t="shared" si="12"/>
        <v>0</v>
      </c>
    </row>
    <row r="86" spans="1:15" x14ac:dyDescent="0.25">
      <c r="A86" s="1" t="s">
        <v>23</v>
      </c>
      <c r="B86" s="1" t="s">
        <v>2</v>
      </c>
      <c r="C86" s="1" t="s">
        <v>24</v>
      </c>
      <c r="D86" s="1" t="s">
        <v>4</v>
      </c>
      <c r="E86" s="1" t="s">
        <v>3</v>
      </c>
      <c r="F86" s="3">
        <v>47484</v>
      </c>
      <c r="G86" s="1">
        <v>0</v>
      </c>
      <c r="J86" s="1">
        <f t="shared" si="9"/>
        <v>1</v>
      </c>
      <c r="K86" s="1">
        <f t="shared" si="10"/>
        <v>2030</v>
      </c>
      <c r="L86" s="1" t="str">
        <f t="shared" si="11"/>
        <v>MKT.EX.4CR._.___.4 Corners-Wtr</v>
      </c>
      <c r="M86" s="1" t="str">
        <f t="shared" si="7"/>
        <v>FOT Winter December-January</v>
      </c>
      <c r="N86" s="1">
        <f t="shared" si="8"/>
        <v>1488</v>
      </c>
      <c r="O86" s="1">
        <f t="shared" si="12"/>
        <v>0</v>
      </c>
    </row>
    <row r="87" spans="1:15" x14ac:dyDescent="0.25">
      <c r="A87" s="1" t="s">
        <v>23</v>
      </c>
      <c r="B87" s="1" t="s">
        <v>2</v>
      </c>
      <c r="C87" s="1" t="s">
        <v>24</v>
      </c>
      <c r="D87" s="1" t="s">
        <v>4</v>
      </c>
      <c r="E87" s="1" t="s">
        <v>3</v>
      </c>
      <c r="F87" s="3">
        <v>47515</v>
      </c>
      <c r="G87" s="1">
        <v>0</v>
      </c>
      <c r="J87" s="1">
        <f t="shared" si="9"/>
        <v>2</v>
      </c>
      <c r="K87" s="1">
        <f t="shared" si="10"/>
        <v>2030</v>
      </c>
      <c r="L87" s="1" t="str">
        <f t="shared" si="11"/>
        <v>MKT.EX.4CR._.___.4 Corners</v>
      </c>
      <c r="M87" s="1" t="str">
        <f t="shared" si="7"/>
        <v>FOT Other months</v>
      </c>
      <c r="N87" s="1">
        <f t="shared" si="8"/>
        <v>0</v>
      </c>
      <c r="O87" s="1">
        <f t="shared" si="12"/>
        <v>0</v>
      </c>
    </row>
    <row r="88" spans="1:15" x14ac:dyDescent="0.25">
      <c r="A88" s="1" t="s">
        <v>23</v>
      </c>
      <c r="B88" s="1" t="s">
        <v>2</v>
      </c>
      <c r="C88" s="1" t="s">
        <v>24</v>
      </c>
      <c r="D88" s="1" t="s">
        <v>4</v>
      </c>
      <c r="E88" s="1" t="s">
        <v>3</v>
      </c>
      <c r="F88" s="3">
        <v>47543</v>
      </c>
      <c r="G88" s="1">
        <v>0</v>
      </c>
      <c r="J88" s="1">
        <f t="shared" si="9"/>
        <v>3</v>
      </c>
      <c r="K88" s="1">
        <f t="shared" si="10"/>
        <v>2030</v>
      </c>
      <c r="L88" s="1" t="str">
        <f t="shared" si="11"/>
        <v>MKT.EX.4CR._.___.4 Corners</v>
      </c>
      <c r="M88" s="1" t="str">
        <f t="shared" si="7"/>
        <v>FOT Other months</v>
      </c>
      <c r="N88" s="1">
        <f t="shared" si="8"/>
        <v>0</v>
      </c>
      <c r="O88" s="1">
        <f t="shared" si="12"/>
        <v>0</v>
      </c>
    </row>
    <row r="89" spans="1:15" x14ac:dyDescent="0.25">
      <c r="A89" s="1" t="s">
        <v>23</v>
      </c>
      <c r="B89" s="1" t="s">
        <v>2</v>
      </c>
      <c r="C89" s="1" t="s">
        <v>24</v>
      </c>
      <c r="D89" s="1" t="s">
        <v>4</v>
      </c>
      <c r="E89" s="1" t="s">
        <v>3</v>
      </c>
      <c r="F89" s="3">
        <v>47574</v>
      </c>
      <c r="G89" s="1">
        <v>0</v>
      </c>
      <c r="J89" s="1">
        <f t="shared" si="9"/>
        <v>4</v>
      </c>
      <c r="K89" s="1">
        <f t="shared" si="10"/>
        <v>2030</v>
      </c>
      <c r="L89" s="1" t="str">
        <f t="shared" si="11"/>
        <v>MKT.EX.4CR._.___.4 Corners</v>
      </c>
      <c r="M89" s="1" t="str">
        <f t="shared" si="7"/>
        <v>FOT Other months</v>
      </c>
      <c r="N89" s="1">
        <f t="shared" si="8"/>
        <v>0</v>
      </c>
      <c r="O89" s="1">
        <f t="shared" si="12"/>
        <v>0</v>
      </c>
    </row>
    <row r="90" spans="1:15" x14ac:dyDescent="0.25">
      <c r="A90" s="1" t="s">
        <v>23</v>
      </c>
      <c r="B90" s="1" t="s">
        <v>2</v>
      </c>
      <c r="C90" s="1" t="s">
        <v>24</v>
      </c>
      <c r="D90" s="1" t="s">
        <v>4</v>
      </c>
      <c r="E90" s="1" t="s">
        <v>3</v>
      </c>
      <c r="F90" s="3">
        <v>47604</v>
      </c>
      <c r="G90" s="1">
        <v>0</v>
      </c>
      <c r="J90" s="1">
        <f t="shared" si="9"/>
        <v>5</v>
      </c>
      <c r="K90" s="1">
        <f t="shared" si="10"/>
        <v>2030</v>
      </c>
      <c r="L90" s="1" t="str">
        <f t="shared" si="11"/>
        <v>MKT.EX.4CR._.___.4 Corners</v>
      </c>
      <c r="M90" s="1" t="str">
        <f t="shared" si="7"/>
        <v>FOT Other months</v>
      </c>
      <c r="N90" s="1">
        <f t="shared" si="8"/>
        <v>0</v>
      </c>
      <c r="O90" s="1">
        <f t="shared" si="12"/>
        <v>0</v>
      </c>
    </row>
    <row r="91" spans="1:15" x14ac:dyDescent="0.25">
      <c r="A91" s="1" t="s">
        <v>23</v>
      </c>
      <c r="B91" s="1" t="s">
        <v>2</v>
      </c>
      <c r="C91" s="1" t="s">
        <v>24</v>
      </c>
      <c r="D91" s="1" t="s">
        <v>4</v>
      </c>
      <c r="E91" s="1" t="s">
        <v>3</v>
      </c>
      <c r="F91" s="3">
        <v>47635</v>
      </c>
      <c r="G91" s="1">
        <v>0</v>
      </c>
      <c r="J91" s="1">
        <f t="shared" si="9"/>
        <v>6</v>
      </c>
      <c r="K91" s="1">
        <f t="shared" si="10"/>
        <v>2030</v>
      </c>
      <c r="L91" s="1" t="str">
        <f t="shared" si="11"/>
        <v>MKT.EX.4CR._.___.4 Corners</v>
      </c>
      <c r="M91" s="1" t="str">
        <f t="shared" si="7"/>
        <v>FOT Summer June-Sept</v>
      </c>
      <c r="N91" s="1">
        <f t="shared" si="8"/>
        <v>2928</v>
      </c>
      <c r="O91" s="1">
        <f t="shared" si="12"/>
        <v>0</v>
      </c>
    </row>
    <row r="92" spans="1:15" x14ac:dyDescent="0.25">
      <c r="A92" s="1" t="s">
        <v>23</v>
      </c>
      <c r="B92" s="1" t="s">
        <v>2</v>
      </c>
      <c r="C92" s="1" t="s">
        <v>24</v>
      </c>
      <c r="D92" s="1" t="s">
        <v>4</v>
      </c>
      <c r="E92" s="1" t="s">
        <v>3</v>
      </c>
      <c r="F92" s="3">
        <v>47665</v>
      </c>
      <c r="G92" s="1">
        <v>0</v>
      </c>
      <c r="J92" s="1">
        <f t="shared" si="9"/>
        <v>7</v>
      </c>
      <c r="K92" s="1">
        <f t="shared" si="10"/>
        <v>2030</v>
      </c>
      <c r="L92" s="1" t="str">
        <f t="shared" si="11"/>
        <v>MKT.EX.4CR._.___.4 Corners</v>
      </c>
      <c r="M92" s="1" t="str">
        <f t="shared" si="7"/>
        <v>FOT Summer June-Sept</v>
      </c>
      <c r="N92" s="1">
        <f t="shared" si="8"/>
        <v>2928</v>
      </c>
      <c r="O92" s="1">
        <f t="shared" si="12"/>
        <v>0</v>
      </c>
    </row>
    <row r="93" spans="1:15" x14ac:dyDescent="0.25">
      <c r="A93" s="1" t="s">
        <v>23</v>
      </c>
      <c r="B93" s="1" t="s">
        <v>2</v>
      </c>
      <c r="C93" s="1" t="s">
        <v>24</v>
      </c>
      <c r="D93" s="1" t="s">
        <v>4</v>
      </c>
      <c r="E93" s="1" t="s">
        <v>3</v>
      </c>
      <c r="F93" s="3">
        <v>47696</v>
      </c>
      <c r="G93" s="1">
        <v>0</v>
      </c>
      <c r="J93" s="1">
        <f t="shared" si="9"/>
        <v>8</v>
      </c>
      <c r="K93" s="1">
        <f t="shared" si="10"/>
        <v>2030</v>
      </c>
      <c r="L93" s="1" t="str">
        <f t="shared" si="11"/>
        <v>MKT.EX.4CR._.___.4 Corners</v>
      </c>
      <c r="M93" s="1" t="str">
        <f t="shared" si="7"/>
        <v>FOT Summer June-Sept</v>
      </c>
      <c r="N93" s="1">
        <f t="shared" si="8"/>
        <v>2928</v>
      </c>
      <c r="O93" s="1">
        <f t="shared" si="12"/>
        <v>0</v>
      </c>
    </row>
    <row r="94" spans="1:15" x14ac:dyDescent="0.25">
      <c r="A94" s="1" t="s">
        <v>23</v>
      </c>
      <c r="B94" s="1" t="s">
        <v>2</v>
      </c>
      <c r="C94" s="1" t="s">
        <v>24</v>
      </c>
      <c r="D94" s="1" t="s">
        <v>4</v>
      </c>
      <c r="E94" s="1" t="s">
        <v>3</v>
      </c>
      <c r="F94" s="3">
        <v>47727</v>
      </c>
      <c r="G94" s="1">
        <v>0</v>
      </c>
      <c r="J94" s="1">
        <f t="shared" si="9"/>
        <v>9</v>
      </c>
      <c r="K94" s="1">
        <f t="shared" si="10"/>
        <v>2030</v>
      </c>
      <c r="L94" s="1" t="str">
        <f t="shared" si="11"/>
        <v>MKT.EX.4CR._.___.4 Corners</v>
      </c>
      <c r="M94" s="1" t="str">
        <f t="shared" si="7"/>
        <v>FOT Summer June-Sept</v>
      </c>
      <c r="N94" s="1">
        <f t="shared" si="8"/>
        <v>2928</v>
      </c>
      <c r="O94" s="1">
        <f t="shared" si="12"/>
        <v>0</v>
      </c>
    </row>
    <row r="95" spans="1:15" x14ac:dyDescent="0.25">
      <c r="A95" s="1" t="s">
        <v>23</v>
      </c>
      <c r="B95" s="1" t="s">
        <v>2</v>
      </c>
      <c r="C95" s="1" t="s">
        <v>24</v>
      </c>
      <c r="D95" s="1" t="s">
        <v>4</v>
      </c>
      <c r="E95" s="1" t="s">
        <v>3</v>
      </c>
      <c r="F95" s="3">
        <v>47757</v>
      </c>
      <c r="G95" s="1">
        <v>0</v>
      </c>
      <c r="J95" s="1">
        <f t="shared" si="9"/>
        <v>10</v>
      </c>
      <c r="K95" s="1">
        <f t="shared" si="10"/>
        <v>2030</v>
      </c>
      <c r="L95" s="1" t="str">
        <f t="shared" si="11"/>
        <v>MKT.EX.4CR._.___.4 Corners</v>
      </c>
      <c r="M95" s="1" t="str">
        <f t="shared" si="7"/>
        <v>FOT Other months</v>
      </c>
      <c r="N95" s="1">
        <f t="shared" si="8"/>
        <v>0</v>
      </c>
      <c r="O95" s="1">
        <f t="shared" si="12"/>
        <v>0</v>
      </c>
    </row>
    <row r="96" spans="1:15" x14ac:dyDescent="0.25">
      <c r="A96" s="1" t="s">
        <v>23</v>
      </c>
      <c r="B96" s="1" t="s">
        <v>2</v>
      </c>
      <c r="C96" s="1" t="s">
        <v>24</v>
      </c>
      <c r="D96" s="1" t="s">
        <v>4</v>
      </c>
      <c r="E96" s="1" t="s">
        <v>3</v>
      </c>
      <c r="F96" s="3">
        <v>47788</v>
      </c>
      <c r="G96" s="1">
        <v>0</v>
      </c>
      <c r="J96" s="1">
        <f t="shared" si="9"/>
        <v>11</v>
      </c>
      <c r="K96" s="1">
        <f t="shared" si="10"/>
        <v>2030</v>
      </c>
      <c r="L96" s="1" t="str">
        <f t="shared" si="11"/>
        <v>MKT.EX.4CR._.___.4 Corners</v>
      </c>
      <c r="M96" s="1" t="str">
        <f t="shared" si="7"/>
        <v>FOT Other months</v>
      </c>
      <c r="N96" s="1">
        <f t="shared" si="8"/>
        <v>0</v>
      </c>
      <c r="O96" s="1">
        <f t="shared" si="12"/>
        <v>0</v>
      </c>
    </row>
    <row r="97" spans="1:15" x14ac:dyDescent="0.25">
      <c r="A97" s="1" t="s">
        <v>23</v>
      </c>
      <c r="B97" s="1" t="s">
        <v>2</v>
      </c>
      <c r="C97" s="1" t="s">
        <v>24</v>
      </c>
      <c r="D97" s="1" t="s">
        <v>4</v>
      </c>
      <c r="E97" s="1" t="s">
        <v>3</v>
      </c>
      <c r="F97" s="3">
        <v>47818</v>
      </c>
      <c r="G97" s="1">
        <v>0</v>
      </c>
      <c r="J97" s="1">
        <f t="shared" si="9"/>
        <v>12</v>
      </c>
      <c r="K97" s="1">
        <f t="shared" si="10"/>
        <v>2030</v>
      </c>
      <c r="L97" s="1" t="str">
        <f t="shared" si="11"/>
        <v>MKT.EX.4CR._.___.4 Corners-Wtr</v>
      </c>
      <c r="M97" s="1" t="str">
        <f t="shared" si="7"/>
        <v>FOT Winter December-January</v>
      </c>
      <c r="N97" s="1">
        <f t="shared" si="8"/>
        <v>1488</v>
      </c>
      <c r="O97" s="1">
        <f t="shared" si="12"/>
        <v>0</v>
      </c>
    </row>
    <row r="98" spans="1:15" x14ac:dyDescent="0.25">
      <c r="A98" s="1" t="s">
        <v>23</v>
      </c>
      <c r="B98" s="1" t="s">
        <v>2</v>
      </c>
      <c r="C98" s="1" t="s">
        <v>24</v>
      </c>
      <c r="D98" s="1" t="s">
        <v>4</v>
      </c>
      <c r="E98" s="1" t="s">
        <v>3</v>
      </c>
      <c r="F98" s="3">
        <v>47849</v>
      </c>
      <c r="G98" s="1">
        <v>0</v>
      </c>
      <c r="J98" s="1">
        <f t="shared" si="9"/>
        <v>1</v>
      </c>
      <c r="K98" s="1">
        <f t="shared" si="10"/>
        <v>2031</v>
      </c>
      <c r="L98" s="1" t="str">
        <f t="shared" si="11"/>
        <v>MKT.EX.4CR._.___.4 Corners-Wtr</v>
      </c>
      <c r="M98" s="1" t="str">
        <f t="shared" si="7"/>
        <v>FOT Winter December-January</v>
      </c>
      <c r="N98" s="1">
        <f t="shared" si="8"/>
        <v>1488</v>
      </c>
      <c r="O98" s="1">
        <f t="shared" si="12"/>
        <v>0</v>
      </c>
    </row>
    <row r="99" spans="1:15" x14ac:dyDescent="0.25">
      <c r="A99" s="1" t="s">
        <v>23</v>
      </c>
      <c r="B99" s="1" t="s">
        <v>2</v>
      </c>
      <c r="C99" s="1" t="s">
        <v>24</v>
      </c>
      <c r="D99" s="1" t="s">
        <v>4</v>
      </c>
      <c r="E99" s="1" t="s">
        <v>3</v>
      </c>
      <c r="F99" s="3">
        <v>47880</v>
      </c>
      <c r="G99" s="1">
        <v>0</v>
      </c>
      <c r="J99" s="1">
        <f t="shared" si="9"/>
        <v>2</v>
      </c>
      <c r="K99" s="1">
        <f t="shared" si="10"/>
        <v>2031</v>
      </c>
      <c r="L99" s="1" t="str">
        <f t="shared" si="11"/>
        <v>MKT.EX.4CR._.___.4 Corners</v>
      </c>
      <c r="M99" s="1" t="str">
        <f t="shared" si="7"/>
        <v>FOT Other months</v>
      </c>
      <c r="N99" s="1">
        <f t="shared" si="8"/>
        <v>0</v>
      </c>
      <c r="O99" s="1">
        <f t="shared" si="12"/>
        <v>0</v>
      </c>
    </row>
    <row r="100" spans="1:15" x14ac:dyDescent="0.25">
      <c r="A100" s="1" t="s">
        <v>23</v>
      </c>
      <c r="B100" s="1" t="s">
        <v>2</v>
      </c>
      <c r="C100" s="1" t="s">
        <v>24</v>
      </c>
      <c r="D100" s="1" t="s">
        <v>4</v>
      </c>
      <c r="E100" s="1" t="s">
        <v>3</v>
      </c>
      <c r="F100" s="3">
        <v>47908</v>
      </c>
      <c r="G100" s="1">
        <v>0</v>
      </c>
      <c r="J100" s="1">
        <f t="shared" si="9"/>
        <v>3</v>
      </c>
      <c r="K100" s="1">
        <f t="shared" si="10"/>
        <v>2031</v>
      </c>
      <c r="L100" s="1" t="str">
        <f t="shared" si="11"/>
        <v>MKT.EX.4CR._.___.4 Corners</v>
      </c>
      <c r="M100" s="1" t="str">
        <f t="shared" si="7"/>
        <v>FOT Other months</v>
      </c>
      <c r="N100" s="1">
        <f t="shared" si="8"/>
        <v>0</v>
      </c>
      <c r="O100" s="1">
        <f t="shared" si="12"/>
        <v>0</v>
      </c>
    </row>
    <row r="101" spans="1:15" x14ac:dyDescent="0.25">
      <c r="A101" s="1" t="s">
        <v>23</v>
      </c>
      <c r="B101" s="1" t="s">
        <v>2</v>
      </c>
      <c r="C101" s="1" t="s">
        <v>24</v>
      </c>
      <c r="D101" s="1" t="s">
        <v>4</v>
      </c>
      <c r="E101" s="1" t="s">
        <v>3</v>
      </c>
      <c r="F101" s="3">
        <v>47939</v>
      </c>
      <c r="G101" s="1">
        <v>0</v>
      </c>
      <c r="J101" s="1">
        <f t="shared" si="9"/>
        <v>4</v>
      </c>
      <c r="K101" s="1">
        <f t="shared" si="10"/>
        <v>2031</v>
      </c>
      <c r="L101" s="1" t="str">
        <f t="shared" si="11"/>
        <v>MKT.EX.4CR._.___.4 Corners</v>
      </c>
      <c r="M101" s="1" t="str">
        <f t="shared" si="7"/>
        <v>FOT Other months</v>
      </c>
      <c r="N101" s="1">
        <f t="shared" si="8"/>
        <v>0</v>
      </c>
      <c r="O101" s="1">
        <f t="shared" si="12"/>
        <v>0</v>
      </c>
    </row>
    <row r="102" spans="1:15" x14ac:dyDescent="0.25">
      <c r="A102" s="1" t="s">
        <v>23</v>
      </c>
      <c r="B102" s="1" t="s">
        <v>2</v>
      </c>
      <c r="C102" s="1" t="s">
        <v>24</v>
      </c>
      <c r="D102" s="1" t="s">
        <v>4</v>
      </c>
      <c r="E102" s="1" t="s">
        <v>3</v>
      </c>
      <c r="F102" s="3">
        <v>47969</v>
      </c>
      <c r="G102" s="1">
        <v>0</v>
      </c>
      <c r="J102" s="1">
        <f t="shared" si="9"/>
        <v>5</v>
      </c>
      <c r="K102" s="1">
        <f t="shared" si="10"/>
        <v>2031</v>
      </c>
      <c r="L102" s="1" t="str">
        <f t="shared" si="11"/>
        <v>MKT.EX.4CR._.___.4 Corners</v>
      </c>
      <c r="M102" s="1" t="str">
        <f t="shared" si="7"/>
        <v>FOT Other months</v>
      </c>
      <c r="N102" s="1">
        <f t="shared" si="8"/>
        <v>0</v>
      </c>
      <c r="O102" s="1">
        <f t="shared" si="12"/>
        <v>0</v>
      </c>
    </row>
    <row r="103" spans="1:15" x14ac:dyDescent="0.25">
      <c r="A103" s="1" t="s">
        <v>23</v>
      </c>
      <c r="B103" s="1" t="s">
        <v>2</v>
      </c>
      <c r="C103" s="1" t="s">
        <v>24</v>
      </c>
      <c r="D103" s="1" t="s">
        <v>4</v>
      </c>
      <c r="E103" s="1" t="s">
        <v>3</v>
      </c>
      <c r="F103" s="3">
        <v>48000</v>
      </c>
      <c r="G103" s="1">
        <v>0</v>
      </c>
      <c r="J103" s="1">
        <f t="shared" si="9"/>
        <v>6</v>
      </c>
      <c r="K103" s="1">
        <f t="shared" si="10"/>
        <v>2031</v>
      </c>
      <c r="L103" s="1" t="str">
        <f t="shared" si="11"/>
        <v>MKT.EX.4CR._.___.4 Corners</v>
      </c>
      <c r="M103" s="1" t="str">
        <f t="shared" si="7"/>
        <v>FOT Summer June-Sept</v>
      </c>
      <c r="N103" s="1">
        <f t="shared" si="8"/>
        <v>2928</v>
      </c>
      <c r="O103" s="1">
        <f t="shared" si="12"/>
        <v>0</v>
      </c>
    </row>
    <row r="104" spans="1:15" x14ac:dyDescent="0.25">
      <c r="A104" s="1" t="s">
        <v>23</v>
      </c>
      <c r="B104" s="1" t="s">
        <v>2</v>
      </c>
      <c r="C104" s="1" t="s">
        <v>24</v>
      </c>
      <c r="D104" s="1" t="s">
        <v>4</v>
      </c>
      <c r="E104" s="1" t="s">
        <v>3</v>
      </c>
      <c r="F104" s="3">
        <v>48030</v>
      </c>
      <c r="G104" s="1">
        <v>0</v>
      </c>
      <c r="J104" s="1">
        <f t="shared" si="9"/>
        <v>7</v>
      </c>
      <c r="K104" s="1">
        <f t="shared" si="10"/>
        <v>2031</v>
      </c>
      <c r="L104" s="1" t="str">
        <f t="shared" si="11"/>
        <v>MKT.EX.4CR._.___.4 Corners</v>
      </c>
      <c r="M104" s="1" t="str">
        <f t="shared" si="7"/>
        <v>FOT Summer June-Sept</v>
      </c>
      <c r="N104" s="1">
        <f t="shared" si="8"/>
        <v>2928</v>
      </c>
      <c r="O104" s="1">
        <f t="shared" si="12"/>
        <v>0</v>
      </c>
    </row>
    <row r="105" spans="1:15" x14ac:dyDescent="0.25">
      <c r="A105" s="1" t="s">
        <v>23</v>
      </c>
      <c r="B105" s="1" t="s">
        <v>2</v>
      </c>
      <c r="C105" s="1" t="s">
        <v>24</v>
      </c>
      <c r="D105" s="1" t="s">
        <v>4</v>
      </c>
      <c r="E105" s="1" t="s">
        <v>3</v>
      </c>
      <c r="F105" s="3">
        <v>48061</v>
      </c>
      <c r="G105" s="1">
        <v>0</v>
      </c>
      <c r="J105" s="1">
        <f t="shared" si="9"/>
        <v>8</v>
      </c>
      <c r="K105" s="1">
        <f t="shared" si="10"/>
        <v>2031</v>
      </c>
      <c r="L105" s="1" t="str">
        <f t="shared" si="11"/>
        <v>MKT.EX.4CR._.___.4 Corners</v>
      </c>
      <c r="M105" s="1" t="str">
        <f t="shared" si="7"/>
        <v>FOT Summer June-Sept</v>
      </c>
      <c r="N105" s="1">
        <f t="shared" si="8"/>
        <v>2928</v>
      </c>
      <c r="O105" s="1">
        <f t="shared" si="12"/>
        <v>0</v>
      </c>
    </row>
    <row r="106" spans="1:15" x14ac:dyDescent="0.25">
      <c r="A106" s="1" t="s">
        <v>23</v>
      </c>
      <c r="B106" s="1" t="s">
        <v>2</v>
      </c>
      <c r="C106" s="1" t="s">
        <v>24</v>
      </c>
      <c r="D106" s="1" t="s">
        <v>4</v>
      </c>
      <c r="E106" s="1" t="s">
        <v>3</v>
      </c>
      <c r="F106" s="3">
        <v>48092</v>
      </c>
      <c r="G106" s="1">
        <v>0</v>
      </c>
      <c r="J106" s="1">
        <f t="shared" si="9"/>
        <v>9</v>
      </c>
      <c r="K106" s="1">
        <f t="shared" si="10"/>
        <v>2031</v>
      </c>
      <c r="L106" s="1" t="str">
        <f t="shared" si="11"/>
        <v>MKT.EX.4CR._.___.4 Corners</v>
      </c>
      <c r="M106" s="1" t="str">
        <f t="shared" si="7"/>
        <v>FOT Summer June-Sept</v>
      </c>
      <c r="N106" s="1">
        <f t="shared" si="8"/>
        <v>2928</v>
      </c>
      <c r="O106" s="1">
        <f t="shared" si="12"/>
        <v>0</v>
      </c>
    </row>
    <row r="107" spans="1:15" x14ac:dyDescent="0.25">
      <c r="A107" s="1" t="s">
        <v>23</v>
      </c>
      <c r="B107" s="1" t="s">
        <v>2</v>
      </c>
      <c r="C107" s="1" t="s">
        <v>24</v>
      </c>
      <c r="D107" s="1" t="s">
        <v>4</v>
      </c>
      <c r="E107" s="1" t="s">
        <v>3</v>
      </c>
      <c r="F107" s="3">
        <v>48122</v>
      </c>
      <c r="G107" s="1">
        <v>0</v>
      </c>
      <c r="J107" s="1">
        <f t="shared" si="9"/>
        <v>10</v>
      </c>
      <c r="K107" s="1">
        <f t="shared" si="10"/>
        <v>2031</v>
      </c>
      <c r="L107" s="1" t="str">
        <f t="shared" si="11"/>
        <v>MKT.EX.4CR._.___.4 Corners</v>
      </c>
      <c r="M107" s="1" t="str">
        <f t="shared" si="7"/>
        <v>FOT Other months</v>
      </c>
      <c r="N107" s="1">
        <f t="shared" si="8"/>
        <v>0</v>
      </c>
      <c r="O107" s="1">
        <f t="shared" si="12"/>
        <v>0</v>
      </c>
    </row>
    <row r="108" spans="1:15" x14ac:dyDescent="0.25">
      <c r="A108" s="1" t="s">
        <v>23</v>
      </c>
      <c r="B108" s="1" t="s">
        <v>2</v>
      </c>
      <c r="C108" s="1" t="s">
        <v>24</v>
      </c>
      <c r="D108" s="1" t="s">
        <v>4</v>
      </c>
      <c r="E108" s="1" t="s">
        <v>3</v>
      </c>
      <c r="F108" s="3">
        <v>48153</v>
      </c>
      <c r="G108" s="1">
        <v>0</v>
      </c>
      <c r="J108" s="1">
        <f t="shared" si="9"/>
        <v>11</v>
      </c>
      <c r="K108" s="1">
        <f t="shared" si="10"/>
        <v>2031</v>
      </c>
      <c r="L108" s="1" t="str">
        <f t="shared" si="11"/>
        <v>MKT.EX.4CR._.___.4 Corners</v>
      </c>
      <c r="M108" s="1" t="str">
        <f t="shared" si="7"/>
        <v>FOT Other months</v>
      </c>
      <c r="N108" s="1">
        <f t="shared" si="8"/>
        <v>0</v>
      </c>
      <c r="O108" s="1">
        <f t="shared" si="12"/>
        <v>0</v>
      </c>
    </row>
    <row r="109" spans="1:15" x14ac:dyDescent="0.25">
      <c r="A109" s="1" t="s">
        <v>23</v>
      </c>
      <c r="B109" s="1" t="s">
        <v>2</v>
      </c>
      <c r="C109" s="1" t="s">
        <v>24</v>
      </c>
      <c r="D109" s="1" t="s">
        <v>4</v>
      </c>
      <c r="E109" s="1" t="s">
        <v>3</v>
      </c>
      <c r="F109" s="3">
        <v>48183</v>
      </c>
      <c r="G109" s="1">
        <v>0</v>
      </c>
      <c r="J109" s="1">
        <f t="shared" si="9"/>
        <v>12</v>
      </c>
      <c r="K109" s="1">
        <f t="shared" si="10"/>
        <v>2031</v>
      </c>
      <c r="L109" s="1" t="str">
        <f t="shared" si="11"/>
        <v>MKT.EX.4CR._.___.4 Corners-Wtr</v>
      </c>
      <c r="M109" s="1" t="str">
        <f t="shared" si="7"/>
        <v>FOT Winter December-January</v>
      </c>
      <c r="N109" s="1">
        <f t="shared" si="8"/>
        <v>1488</v>
      </c>
      <c r="O109" s="1">
        <f t="shared" si="12"/>
        <v>0</v>
      </c>
    </row>
    <row r="110" spans="1:15" x14ac:dyDescent="0.25">
      <c r="A110" s="1" t="s">
        <v>23</v>
      </c>
      <c r="B110" s="1" t="s">
        <v>2</v>
      </c>
      <c r="C110" s="1" t="s">
        <v>24</v>
      </c>
      <c r="D110" s="1" t="s">
        <v>4</v>
      </c>
      <c r="E110" s="1" t="s">
        <v>3</v>
      </c>
      <c r="F110" s="3">
        <v>48214</v>
      </c>
      <c r="G110" s="1">
        <v>0</v>
      </c>
      <c r="J110" s="1">
        <f t="shared" si="9"/>
        <v>1</v>
      </c>
      <c r="K110" s="1">
        <f t="shared" si="10"/>
        <v>2032</v>
      </c>
      <c r="L110" s="1" t="str">
        <f t="shared" si="11"/>
        <v>MKT.EX.4CR._.___.4 Corners-Wtr</v>
      </c>
      <c r="M110" s="1" t="str">
        <f t="shared" si="7"/>
        <v>FOT Winter December-January</v>
      </c>
      <c r="N110" s="1">
        <f t="shared" si="8"/>
        <v>1488</v>
      </c>
      <c r="O110" s="1">
        <f t="shared" si="12"/>
        <v>0</v>
      </c>
    </row>
    <row r="111" spans="1:15" x14ac:dyDescent="0.25">
      <c r="A111" s="1" t="s">
        <v>23</v>
      </c>
      <c r="B111" s="1" t="s">
        <v>2</v>
      </c>
      <c r="C111" s="1" t="s">
        <v>24</v>
      </c>
      <c r="D111" s="1" t="s">
        <v>4</v>
      </c>
      <c r="E111" s="1" t="s">
        <v>3</v>
      </c>
      <c r="F111" s="3">
        <v>48245</v>
      </c>
      <c r="G111" s="1">
        <v>0</v>
      </c>
      <c r="J111" s="1">
        <f t="shared" si="9"/>
        <v>2</v>
      </c>
      <c r="K111" s="1">
        <f t="shared" si="10"/>
        <v>2032</v>
      </c>
      <c r="L111" s="1" t="str">
        <f t="shared" si="11"/>
        <v>MKT.EX.4CR._.___.4 Corners</v>
      </c>
      <c r="M111" s="1" t="str">
        <f t="shared" si="7"/>
        <v>FOT Other months</v>
      </c>
      <c r="N111" s="1">
        <f t="shared" si="8"/>
        <v>0</v>
      </c>
      <c r="O111" s="1">
        <f t="shared" si="12"/>
        <v>0</v>
      </c>
    </row>
    <row r="112" spans="1:15" x14ac:dyDescent="0.25">
      <c r="A112" s="1" t="s">
        <v>23</v>
      </c>
      <c r="B112" s="1" t="s">
        <v>2</v>
      </c>
      <c r="C112" s="1" t="s">
        <v>24</v>
      </c>
      <c r="D112" s="1" t="s">
        <v>4</v>
      </c>
      <c r="E112" s="1" t="s">
        <v>3</v>
      </c>
      <c r="F112" s="3">
        <v>48274</v>
      </c>
      <c r="G112" s="1">
        <v>0</v>
      </c>
      <c r="J112" s="1">
        <f t="shared" si="9"/>
        <v>3</v>
      </c>
      <c r="K112" s="1">
        <f t="shared" si="10"/>
        <v>2032</v>
      </c>
      <c r="L112" s="1" t="str">
        <f t="shared" si="11"/>
        <v>MKT.EX.4CR._.___.4 Corners</v>
      </c>
      <c r="M112" s="1" t="str">
        <f t="shared" si="7"/>
        <v>FOT Other months</v>
      </c>
      <c r="N112" s="1">
        <f t="shared" si="8"/>
        <v>0</v>
      </c>
      <c r="O112" s="1">
        <f t="shared" si="12"/>
        <v>0</v>
      </c>
    </row>
    <row r="113" spans="1:15" x14ac:dyDescent="0.25">
      <c r="A113" s="1" t="s">
        <v>23</v>
      </c>
      <c r="B113" s="1" t="s">
        <v>2</v>
      </c>
      <c r="C113" s="1" t="s">
        <v>24</v>
      </c>
      <c r="D113" s="1" t="s">
        <v>4</v>
      </c>
      <c r="E113" s="1" t="s">
        <v>3</v>
      </c>
      <c r="F113" s="3">
        <v>48305</v>
      </c>
      <c r="G113" s="1">
        <v>0</v>
      </c>
      <c r="J113" s="1">
        <f t="shared" si="9"/>
        <v>4</v>
      </c>
      <c r="K113" s="1">
        <f t="shared" si="10"/>
        <v>2032</v>
      </c>
      <c r="L113" s="1" t="str">
        <f t="shared" si="11"/>
        <v>MKT.EX.4CR._.___.4 Corners</v>
      </c>
      <c r="M113" s="1" t="str">
        <f t="shared" si="7"/>
        <v>FOT Other months</v>
      </c>
      <c r="N113" s="1">
        <f t="shared" si="8"/>
        <v>0</v>
      </c>
      <c r="O113" s="1">
        <f t="shared" si="12"/>
        <v>0</v>
      </c>
    </row>
    <row r="114" spans="1:15" x14ac:dyDescent="0.25">
      <c r="A114" s="1" t="s">
        <v>23</v>
      </c>
      <c r="B114" s="1" t="s">
        <v>2</v>
      </c>
      <c r="C114" s="1" t="s">
        <v>24</v>
      </c>
      <c r="D114" s="1" t="s">
        <v>4</v>
      </c>
      <c r="E114" s="1" t="s">
        <v>3</v>
      </c>
      <c r="F114" s="3">
        <v>48335</v>
      </c>
      <c r="G114" s="1">
        <v>0</v>
      </c>
      <c r="J114" s="1">
        <f t="shared" si="9"/>
        <v>5</v>
      </c>
      <c r="K114" s="1">
        <f t="shared" si="10"/>
        <v>2032</v>
      </c>
      <c r="L114" s="1" t="str">
        <f t="shared" si="11"/>
        <v>MKT.EX.4CR._.___.4 Corners</v>
      </c>
      <c r="M114" s="1" t="str">
        <f t="shared" si="7"/>
        <v>FOT Other months</v>
      </c>
      <c r="N114" s="1">
        <f t="shared" si="8"/>
        <v>0</v>
      </c>
      <c r="O114" s="1">
        <f t="shared" si="12"/>
        <v>0</v>
      </c>
    </row>
    <row r="115" spans="1:15" x14ac:dyDescent="0.25">
      <c r="A115" s="1" t="s">
        <v>23</v>
      </c>
      <c r="B115" s="1" t="s">
        <v>2</v>
      </c>
      <c r="C115" s="1" t="s">
        <v>24</v>
      </c>
      <c r="D115" s="1" t="s">
        <v>4</v>
      </c>
      <c r="E115" s="1" t="s">
        <v>3</v>
      </c>
      <c r="F115" s="3">
        <v>48366</v>
      </c>
      <c r="G115" s="1">
        <v>0</v>
      </c>
      <c r="J115" s="1">
        <f t="shared" si="9"/>
        <v>6</v>
      </c>
      <c r="K115" s="1">
        <f t="shared" si="10"/>
        <v>2032</v>
      </c>
      <c r="L115" s="1" t="str">
        <f t="shared" si="11"/>
        <v>MKT.EX.4CR._.___.4 Corners</v>
      </c>
      <c r="M115" s="1" t="str">
        <f t="shared" si="7"/>
        <v>FOT Summer June-Sept</v>
      </c>
      <c r="N115" s="1">
        <f t="shared" si="8"/>
        <v>2928</v>
      </c>
      <c r="O115" s="1">
        <f t="shared" si="12"/>
        <v>0</v>
      </c>
    </row>
    <row r="116" spans="1:15" x14ac:dyDescent="0.25">
      <c r="A116" s="1" t="s">
        <v>23</v>
      </c>
      <c r="B116" s="1" t="s">
        <v>2</v>
      </c>
      <c r="C116" s="1" t="s">
        <v>24</v>
      </c>
      <c r="D116" s="1" t="s">
        <v>4</v>
      </c>
      <c r="E116" s="1" t="s">
        <v>3</v>
      </c>
      <c r="F116" s="3">
        <v>48396</v>
      </c>
      <c r="G116" s="1">
        <v>0</v>
      </c>
      <c r="J116" s="1">
        <f t="shared" si="9"/>
        <v>7</v>
      </c>
      <c r="K116" s="1">
        <f t="shared" si="10"/>
        <v>2032</v>
      </c>
      <c r="L116" s="1" t="str">
        <f t="shared" si="11"/>
        <v>MKT.EX.4CR._.___.4 Corners</v>
      </c>
      <c r="M116" s="1" t="str">
        <f t="shared" si="7"/>
        <v>FOT Summer June-Sept</v>
      </c>
      <c r="N116" s="1">
        <f t="shared" si="8"/>
        <v>2928</v>
      </c>
      <c r="O116" s="1">
        <f t="shared" si="12"/>
        <v>0</v>
      </c>
    </row>
    <row r="117" spans="1:15" x14ac:dyDescent="0.25">
      <c r="A117" s="1" t="s">
        <v>23</v>
      </c>
      <c r="B117" s="1" t="s">
        <v>2</v>
      </c>
      <c r="C117" s="1" t="s">
        <v>24</v>
      </c>
      <c r="D117" s="1" t="s">
        <v>4</v>
      </c>
      <c r="E117" s="1" t="s">
        <v>3</v>
      </c>
      <c r="F117" s="3">
        <v>48427</v>
      </c>
      <c r="G117" s="1">
        <v>0</v>
      </c>
      <c r="J117" s="1">
        <f t="shared" si="9"/>
        <v>8</v>
      </c>
      <c r="K117" s="1">
        <f t="shared" si="10"/>
        <v>2032</v>
      </c>
      <c r="L117" s="1" t="str">
        <f t="shared" si="11"/>
        <v>MKT.EX.4CR._.___.4 Corners</v>
      </c>
      <c r="M117" s="1" t="str">
        <f t="shared" si="7"/>
        <v>FOT Summer June-Sept</v>
      </c>
      <c r="N117" s="1">
        <f t="shared" si="8"/>
        <v>2928</v>
      </c>
      <c r="O117" s="1">
        <f t="shared" si="12"/>
        <v>0</v>
      </c>
    </row>
    <row r="118" spans="1:15" x14ac:dyDescent="0.25">
      <c r="A118" s="1" t="s">
        <v>23</v>
      </c>
      <c r="B118" s="1" t="s">
        <v>2</v>
      </c>
      <c r="C118" s="1" t="s">
        <v>24</v>
      </c>
      <c r="D118" s="1" t="s">
        <v>4</v>
      </c>
      <c r="E118" s="1" t="s">
        <v>3</v>
      </c>
      <c r="F118" s="3">
        <v>48458</v>
      </c>
      <c r="G118" s="1">
        <v>0</v>
      </c>
      <c r="J118" s="1">
        <f t="shared" si="9"/>
        <v>9</v>
      </c>
      <c r="K118" s="1">
        <f t="shared" si="10"/>
        <v>2032</v>
      </c>
      <c r="L118" s="1" t="str">
        <f t="shared" si="11"/>
        <v>MKT.EX.4CR._.___.4 Corners</v>
      </c>
      <c r="M118" s="1" t="str">
        <f t="shared" si="7"/>
        <v>FOT Summer June-Sept</v>
      </c>
      <c r="N118" s="1">
        <f t="shared" si="8"/>
        <v>2928</v>
      </c>
      <c r="O118" s="1">
        <f t="shared" si="12"/>
        <v>0</v>
      </c>
    </row>
    <row r="119" spans="1:15" x14ac:dyDescent="0.25">
      <c r="A119" s="1" t="s">
        <v>23</v>
      </c>
      <c r="B119" s="1" t="s">
        <v>2</v>
      </c>
      <c r="C119" s="1" t="s">
        <v>24</v>
      </c>
      <c r="D119" s="1" t="s">
        <v>4</v>
      </c>
      <c r="E119" s="1" t="s">
        <v>3</v>
      </c>
      <c r="F119" s="3">
        <v>48488</v>
      </c>
      <c r="G119" s="1">
        <v>0</v>
      </c>
      <c r="J119" s="1">
        <f t="shared" si="9"/>
        <v>10</v>
      </c>
      <c r="K119" s="1">
        <f t="shared" si="10"/>
        <v>2032</v>
      </c>
      <c r="L119" s="1" t="str">
        <f t="shared" si="11"/>
        <v>MKT.EX.4CR._.___.4 Corners</v>
      </c>
      <c r="M119" s="1" t="str">
        <f t="shared" si="7"/>
        <v>FOT Other months</v>
      </c>
      <c r="N119" s="1">
        <f t="shared" si="8"/>
        <v>0</v>
      </c>
      <c r="O119" s="1">
        <f t="shared" si="12"/>
        <v>0</v>
      </c>
    </row>
    <row r="120" spans="1:15" x14ac:dyDescent="0.25">
      <c r="A120" s="1" t="s">
        <v>23</v>
      </c>
      <c r="B120" s="1" t="s">
        <v>2</v>
      </c>
      <c r="C120" s="1" t="s">
        <v>24</v>
      </c>
      <c r="D120" s="1" t="s">
        <v>4</v>
      </c>
      <c r="E120" s="1" t="s">
        <v>3</v>
      </c>
      <c r="F120" s="3">
        <v>48519</v>
      </c>
      <c r="G120" s="1">
        <v>0</v>
      </c>
      <c r="J120" s="1">
        <f t="shared" si="9"/>
        <v>11</v>
      </c>
      <c r="K120" s="1">
        <f t="shared" si="10"/>
        <v>2032</v>
      </c>
      <c r="L120" s="1" t="str">
        <f t="shared" si="11"/>
        <v>MKT.EX.4CR._.___.4 Corners</v>
      </c>
      <c r="M120" s="1" t="str">
        <f t="shared" si="7"/>
        <v>FOT Other months</v>
      </c>
      <c r="N120" s="1">
        <f t="shared" si="8"/>
        <v>0</v>
      </c>
      <c r="O120" s="1">
        <f t="shared" si="12"/>
        <v>0</v>
      </c>
    </row>
    <row r="121" spans="1:15" x14ac:dyDescent="0.25">
      <c r="A121" s="1" t="s">
        <v>23</v>
      </c>
      <c r="B121" s="1" t="s">
        <v>2</v>
      </c>
      <c r="C121" s="1" t="s">
        <v>24</v>
      </c>
      <c r="D121" s="1" t="s">
        <v>4</v>
      </c>
      <c r="E121" s="1" t="s">
        <v>3</v>
      </c>
      <c r="F121" s="3">
        <v>48549</v>
      </c>
      <c r="G121" s="1">
        <v>0</v>
      </c>
      <c r="J121" s="1">
        <f t="shared" si="9"/>
        <v>12</v>
      </c>
      <c r="K121" s="1">
        <f t="shared" si="10"/>
        <v>2032</v>
      </c>
      <c r="L121" s="1" t="str">
        <f t="shared" si="11"/>
        <v>MKT.EX.4CR._.___.4 Corners-Wtr</v>
      </c>
      <c r="M121" s="1" t="str">
        <f t="shared" si="7"/>
        <v>FOT Winter December-January</v>
      </c>
      <c r="N121" s="1">
        <f t="shared" si="8"/>
        <v>1488</v>
      </c>
      <c r="O121" s="1">
        <f t="shared" si="12"/>
        <v>0</v>
      </c>
    </row>
    <row r="122" spans="1:15" x14ac:dyDescent="0.25">
      <c r="A122" s="1" t="s">
        <v>23</v>
      </c>
      <c r="B122" s="1" t="s">
        <v>2</v>
      </c>
      <c r="C122" s="1" t="s">
        <v>24</v>
      </c>
      <c r="D122" s="1" t="s">
        <v>4</v>
      </c>
      <c r="E122" s="1" t="s">
        <v>3</v>
      </c>
      <c r="F122" s="3">
        <v>48580</v>
      </c>
      <c r="G122" s="1">
        <v>0</v>
      </c>
      <c r="J122" s="1">
        <f t="shared" si="9"/>
        <v>1</v>
      </c>
      <c r="K122" s="1">
        <f t="shared" si="10"/>
        <v>2033</v>
      </c>
      <c r="L122" s="1" t="str">
        <f t="shared" si="11"/>
        <v>MKT.EX.4CR._.___.4 Corners-Wtr</v>
      </c>
      <c r="M122" s="1" t="str">
        <f t="shared" si="7"/>
        <v>FOT Winter December-January</v>
      </c>
      <c r="N122" s="1">
        <f t="shared" si="8"/>
        <v>1488</v>
      </c>
      <c r="O122" s="1">
        <f t="shared" si="12"/>
        <v>0</v>
      </c>
    </row>
    <row r="123" spans="1:15" x14ac:dyDescent="0.25">
      <c r="A123" s="1" t="s">
        <v>23</v>
      </c>
      <c r="B123" s="1" t="s">
        <v>2</v>
      </c>
      <c r="C123" s="1" t="s">
        <v>24</v>
      </c>
      <c r="D123" s="1" t="s">
        <v>4</v>
      </c>
      <c r="E123" s="1" t="s">
        <v>3</v>
      </c>
      <c r="F123" s="3">
        <v>48611</v>
      </c>
      <c r="G123" s="1">
        <v>0</v>
      </c>
      <c r="J123" s="1">
        <f t="shared" si="9"/>
        <v>2</v>
      </c>
      <c r="K123" s="1">
        <f t="shared" si="10"/>
        <v>2033</v>
      </c>
      <c r="L123" s="1" t="str">
        <f t="shared" si="11"/>
        <v>MKT.EX.4CR._.___.4 Corners</v>
      </c>
      <c r="M123" s="1" t="str">
        <f t="shared" si="7"/>
        <v>FOT Other months</v>
      </c>
      <c r="N123" s="1">
        <f t="shared" si="8"/>
        <v>0</v>
      </c>
      <c r="O123" s="1">
        <f t="shared" si="12"/>
        <v>0</v>
      </c>
    </row>
    <row r="124" spans="1:15" x14ac:dyDescent="0.25">
      <c r="A124" s="1" t="s">
        <v>23</v>
      </c>
      <c r="B124" s="1" t="s">
        <v>2</v>
      </c>
      <c r="C124" s="1" t="s">
        <v>24</v>
      </c>
      <c r="D124" s="1" t="s">
        <v>4</v>
      </c>
      <c r="E124" s="1" t="s">
        <v>3</v>
      </c>
      <c r="F124" s="3">
        <v>48639</v>
      </c>
      <c r="G124" s="1">
        <v>0</v>
      </c>
      <c r="J124" s="1">
        <f t="shared" si="9"/>
        <v>3</v>
      </c>
      <c r="K124" s="1">
        <f t="shared" si="10"/>
        <v>2033</v>
      </c>
      <c r="L124" s="1" t="str">
        <f t="shared" si="11"/>
        <v>MKT.EX.4CR._.___.4 Corners</v>
      </c>
      <c r="M124" s="1" t="str">
        <f t="shared" si="7"/>
        <v>FOT Other months</v>
      </c>
      <c r="N124" s="1">
        <f t="shared" si="8"/>
        <v>0</v>
      </c>
      <c r="O124" s="1">
        <f t="shared" si="12"/>
        <v>0</v>
      </c>
    </row>
    <row r="125" spans="1:15" x14ac:dyDescent="0.25">
      <c r="A125" s="1" t="s">
        <v>23</v>
      </c>
      <c r="B125" s="1" t="s">
        <v>2</v>
      </c>
      <c r="C125" s="1" t="s">
        <v>24</v>
      </c>
      <c r="D125" s="1" t="s">
        <v>4</v>
      </c>
      <c r="E125" s="1" t="s">
        <v>3</v>
      </c>
      <c r="F125" s="3">
        <v>48670</v>
      </c>
      <c r="G125" s="1">
        <v>0</v>
      </c>
      <c r="J125" s="1">
        <f t="shared" si="9"/>
        <v>4</v>
      </c>
      <c r="K125" s="1">
        <f t="shared" si="10"/>
        <v>2033</v>
      </c>
      <c r="L125" s="1" t="str">
        <f t="shared" si="11"/>
        <v>MKT.EX.4CR._.___.4 Corners</v>
      </c>
      <c r="M125" s="1" t="str">
        <f t="shared" si="7"/>
        <v>FOT Other months</v>
      </c>
      <c r="N125" s="1">
        <f t="shared" si="8"/>
        <v>0</v>
      </c>
      <c r="O125" s="1">
        <f t="shared" si="12"/>
        <v>0</v>
      </c>
    </row>
    <row r="126" spans="1:15" x14ac:dyDescent="0.25">
      <c r="A126" s="1" t="s">
        <v>23</v>
      </c>
      <c r="B126" s="1" t="s">
        <v>2</v>
      </c>
      <c r="C126" s="1" t="s">
        <v>24</v>
      </c>
      <c r="D126" s="1" t="s">
        <v>4</v>
      </c>
      <c r="E126" s="1" t="s">
        <v>3</v>
      </c>
      <c r="F126" s="3">
        <v>48700</v>
      </c>
      <c r="G126" s="1">
        <v>0</v>
      </c>
      <c r="J126" s="1">
        <f t="shared" si="9"/>
        <v>5</v>
      </c>
      <c r="K126" s="1">
        <f t="shared" si="10"/>
        <v>2033</v>
      </c>
      <c r="L126" s="1" t="str">
        <f t="shared" si="11"/>
        <v>MKT.EX.4CR._.___.4 Corners</v>
      </c>
      <c r="M126" s="1" t="str">
        <f t="shared" si="7"/>
        <v>FOT Other months</v>
      </c>
      <c r="N126" s="1">
        <f t="shared" si="8"/>
        <v>0</v>
      </c>
      <c r="O126" s="1">
        <f t="shared" si="12"/>
        <v>0</v>
      </c>
    </row>
    <row r="127" spans="1:15" x14ac:dyDescent="0.25">
      <c r="A127" s="1" t="s">
        <v>23</v>
      </c>
      <c r="B127" s="1" t="s">
        <v>2</v>
      </c>
      <c r="C127" s="1" t="s">
        <v>24</v>
      </c>
      <c r="D127" s="1" t="s">
        <v>4</v>
      </c>
      <c r="E127" s="1" t="s">
        <v>3</v>
      </c>
      <c r="F127" s="3">
        <v>48731</v>
      </c>
      <c r="G127" s="1">
        <v>0</v>
      </c>
      <c r="J127" s="1">
        <f t="shared" si="9"/>
        <v>6</v>
      </c>
      <c r="K127" s="1">
        <f t="shared" si="10"/>
        <v>2033</v>
      </c>
      <c r="L127" s="1" t="str">
        <f t="shared" si="11"/>
        <v>MKT.EX.4CR._.___.4 Corners</v>
      </c>
      <c r="M127" s="1" t="str">
        <f t="shared" si="7"/>
        <v>FOT Summer June-Sept</v>
      </c>
      <c r="N127" s="1">
        <f t="shared" si="8"/>
        <v>2928</v>
      </c>
      <c r="O127" s="1">
        <f t="shared" si="12"/>
        <v>0</v>
      </c>
    </row>
    <row r="128" spans="1:15" x14ac:dyDescent="0.25">
      <c r="A128" s="1" t="s">
        <v>23</v>
      </c>
      <c r="B128" s="1" t="s">
        <v>2</v>
      </c>
      <c r="C128" s="1" t="s">
        <v>24</v>
      </c>
      <c r="D128" s="1" t="s">
        <v>4</v>
      </c>
      <c r="E128" s="1" t="s">
        <v>3</v>
      </c>
      <c r="F128" s="3">
        <v>48761</v>
      </c>
      <c r="G128" s="1">
        <v>0</v>
      </c>
      <c r="J128" s="1">
        <f t="shared" si="9"/>
        <v>7</v>
      </c>
      <c r="K128" s="1">
        <f t="shared" si="10"/>
        <v>2033</v>
      </c>
      <c r="L128" s="1" t="str">
        <f t="shared" si="11"/>
        <v>MKT.EX.4CR._.___.4 Corners</v>
      </c>
      <c r="M128" s="1" t="str">
        <f t="shared" si="7"/>
        <v>FOT Summer June-Sept</v>
      </c>
      <c r="N128" s="1">
        <f t="shared" si="8"/>
        <v>2928</v>
      </c>
      <c r="O128" s="1">
        <f t="shared" si="12"/>
        <v>0</v>
      </c>
    </row>
    <row r="129" spans="1:15" x14ac:dyDescent="0.25">
      <c r="A129" s="1" t="s">
        <v>23</v>
      </c>
      <c r="B129" s="1" t="s">
        <v>2</v>
      </c>
      <c r="C129" s="1" t="s">
        <v>24</v>
      </c>
      <c r="D129" s="1" t="s">
        <v>4</v>
      </c>
      <c r="E129" s="1" t="s">
        <v>3</v>
      </c>
      <c r="F129" s="3">
        <v>48792</v>
      </c>
      <c r="G129" s="1">
        <v>0</v>
      </c>
      <c r="J129" s="1">
        <f t="shared" si="9"/>
        <v>8</v>
      </c>
      <c r="K129" s="1">
        <f t="shared" si="10"/>
        <v>2033</v>
      </c>
      <c r="L129" s="1" t="str">
        <f t="shared" si="11"/>
        <v>MKT.EX.4CR._.___.4 Corners</v>
      </c>
      <c r="M129" s="1" t="str">
        <f t="shared" si="7"/>
        <v>FOT Summer June-Sept</v>
      </c>
      <c r="N129" s="1">
        <f t="shared" si="8"/>
        <v>2928</v>
      </c>
      <c r="O129" s="1">
        <f t="shared" si="12"/>
        <v>0</v>
      </c>
    </row>
    <row r="130" spans="1:15" x14ac:dyDescent="0.25">
      <c r="A130" s="1" t="s">
        <v>23</v>
      </c>
      <c r="B130" s="1" t="s">
        <v>2</v>
      </c>
      <c r="C130" s="1" t="s">
        <v>24</v>
      </c>
      <c r="D130" s="1" t="s">
        <v>4</v>
      </c>
      <c r="E130" s="1" t="s">
        <v>3</v>
      </c>
      <c r="F130" s="3">
        <v>48823</v>
      </c>
      <c r="G130" s="1">
        <v>0</v>
      </c>
      <c r="J130" s="1">
        <f t="shared" si="9"/>
        <v>9</v>
      </c>
      <c r="K130" s="1">
        <f t="shared" si="10"/>
        <v>2033</v>
      </c>
      <c r="L130" s="1" t="str">
        <f t="shared" si="11"/>
        <v>MKT.EX.4CR._.___.4 Corners</v>
      </c>
      <c r="M130" s="1" t="str">
        <f t="shared" ref="M130:M193" si="13">INDEX($Q$1:$S$13,MATCH($J130,$Q$1:$Q$13,0),MATCH(M$1,$Q$1:$S$1,0))</f>
        <v>FOT Summer June-Sept</v>
      </c>
      <c r="N130" s="1">
        <f t="shared" ref="N130:N193" si="14">INDEX($U$1:$W$4,MATCH($M130,$U$1:$U$4,0),MATCH(N$1,$U$1:$W$1,0))</f>
        <v>2928</v>
      </c>
      <c r="O130" s="1">
        <f t="shared" si="12"/>
        <v>0</v>
      </c>
    </row>
    <row r="131" spans="1:15" x14ac:dyDescent="0.25">
      <c r="A131" s="1" t="s">
        <v>23</v>
      </c>
      <c r="B131" s="1" t="s">
        <v>2</v>
      </c>
      <c r="C131" s="1" t="s">
        <v>24</v>
      </c>
      <c r="D131" s="1" t="s">
        <v>4</v>
      </c>
      <c r="E131" s="1" t="s">
        <v>3</v>
      </c>
      <c r="F131" s="3">
        <v>48853</v>
      </c>
      <c r="G131" s="1">
        <v>0</v>
      </c>
      <c r="J131" s="1">
        <f t="shared" ref="J131:J194" si="15">MONTH(F131)</f>
        <v>10</v>
      </c>
      <c r="K131" s="1">
        <f t="shared" ref="K131:K194" si="16">YEAR(F131)</f>
        <v>2033</v>
      </c>
      <c r="L131" s="1" t="str">
        <f t="shared" ref="L131:L194" si="17">D131&amp;INDEX($U$1:$W$4,MATCH($M131,$U$1:$U$4,0),MATCH(L$1,$U$1:$W$1,0))</f>
        <v>MKT.EX.4CR._.___.4 Corners</v>
      </c>
      <c r="M131" s="1" t="str">
        <f t="shared" si="13"/>
        <v>FOT Other months</v>
      </c>
      <c r="N131" s="1">
        <f t="shared" si="14"/>
        <v>0</v>
      </c>
      <c r="O131" s="1">
        <f t="shared" ref="O131:O194" si="18">IF(N131=0,0,(G131*1000)/N131)</f>
        <v>0</v>
      </c>
    </row>
    <row r="132" spans="1:15" x14ac:dyDescent="0.25">
      <c r="A132" s="1" t="s">
        <v>23</v>
      </c>
      <c r="B132" s="1" t="s">
        <v>2</v>
      </c>
      <c r="C132" s="1" t="s">
        <v>24</v>
      </c>
      <c r="D132" s="1" t="s">
        <v>4</v>
      </c>
      <c r="E132" s="1" t="s">
        <v>3</v>
      </c>
      <c r="F132" s="3">
        <v>48884</v>
      </c>
      <c r="G132" s="1">
        <v>0</v>
      </c>
      <c r="J132" s="1">
        <f t="shared" si="15"/>
        <v>11</v>
      </c>
      <c r="K132" s="1">
        <f t="shared" si="16"/>
        <v>2033</v>
      </c>
      <c r="L132" s="1" t="str">
        <f t="shared" si="17"/>
        <v>MKT.EX.4CR._.___.4 Corners</v>
      </c>
      <c r="M132" s="1" t="str">
        <f t="shared" si="13"/>
        <v>FOT Other months</v>
      </c>
      <c r="N132" s="1">
        <f t="shared" si="14"/>
        <v>0</v>
      </c>
      <c r="O132" s="1">
        <f t="shared" si="18"/>
        <v>0</v>
      </c>
    </row>
    <row r="133" spans="1:15" x14ac:dyDescent="0.25">
      <c r="A133" s="1" t="s">
        <v>23</v>
      </c>
      <c r="B133" s="1" t="s">
        <v>2</v>
      </c>
      <c r="C133" s="1" t="s">
        <v>24</v>
      </c>
      <c r="D133" s="1" t="s">
        <v>4</v>
      </c>
      <c r="E133" s="1" t="s">
        <v>3</v>
      </c>
      <c r="F133" s="3">
        <v>48914</v>
      </c>
      <c r="G133" s="1">
        <v>0</v>
      </c>
      <c r="J133" s="1">
        <f t="shared" si="15"/>
        <v>12</v>
      </c>
      <c r="K133" s="1">
        <f t="shared" si="16"/>
        <v>2033</v>
      </c>
      <c r="L133" s="1" t="str">
        <f t="shared" si="17"/>
        <v>MKT.EX.4CR._.___.4 Corners-Wtr</v>
      </c>
      <c r="M133" s="1" t="str">
        <f t="shared" si="13"/>
        <v>FOT Winter December-January</v>
      </c>
      <c r="N133" s="1">
        <f t="shared" si="14"/>
        <v>1488</v>
      </c>
      <c r="O133" s="1">
        <f t="shared" si="18"/>
        <v>0</v>
      </c>
    </row>
    <row r="134" spans="1:15" x14ac:dyDescent="0.25">
      <c r="A134" s="1" t="s">
        <v>23</v>
      </c>
      <c r="B134" s="1" t="s">
        <v>2</v>
      </c>
      <c r="C134" s="1" t="s">
        <v>24</v>
      </c>
      <c r="D134" s="1" t="s">
        <v>4</v>
      </c>
      <c r="E134" s="1" t="s">
        <v>3</v>
      </c>
      <c r="F134" s="3">
        <v>48945</v>
      </c>
      <c r="G134" s="1">
        <v>0</v>
      </c>
      <c r="J134" s="1">
        <f t="shared" si="15"/>
        <v>1</v>
      </c>
      <c r="K134" s="1">
        <f t="shared" si="16"/>
        <v>2034</v>
      </c>
      <c r="L134" s="1" t="str">
        <f t="shared" si="17"/>
        <v>MKT.EX.4CR._.___.4 Corners-Wtr</v>
      </c>
      <c r="M134" s="1" t="str">
        <f t="shared" si="13"/>
        <v>FOT Winter December-January</v>
      </c>
      <c r="N134" s="1">
        <f t="shared" si="14"/>
        <v>1488</v>
      </c>
      <c r="O134" s="1">
        <f t="shared" si="18"/>
        <v>0</v>
      </c>
    </row>
    <row r="135" spans="1:15" x14ac:dyDescent="0.25">
      <c r="A135" s="1" t="s">
        <v>23</v>
      </c>
      <c r="B135" s="1" t="s">
        <v>2</v>
      </c>
      <c r="C135" s="1" t="s">
        <v>24</v>
      </c>
      <c r="D135" s="1" t="s">
        <v>4</v>
      </c>
      <c r="E135" s="1" t="s">
        <v>3</v>
      </c>
      <c r="F135" s="3">
        <v>48976</v>
      </c>
      <c r="G135" s="1">
        <v>0</v>
      </c>
      <c r="J135" s="1">
        <f t="shared" si="15"/>
        <v>2</v>
      </c>
      <c r="K135" s="1">
        <f t="shared" si="16"/>
        <v>2034</v>
      </c>
      <c r="L135" s="1" t="str">
        <f t="shared" si="17"/>
        <v>MKT.EX.4CR._.___.4 Corners</v>
      </c>
      <c r="M135" s="1" t="str">
        <f t="shared" si="13"/>
        <v>FOT Other months</v>
      </c>
      <c r="N135" s="1">
        <f t="shared" si="14"/>
        <v>0</v>
      </c>
      <c r="O135" s="1">
        <f t="shared" si="18"/>
        <v>0</v>
      </c>
    </row>
    <row r="136" spans="1:15" x14ac:dyDescent="0.25">
      <c r="A136" s="1" t="s">
        <v>23</v>
      </c>
      <c r="B136" s="1" t="s">
        <v>2</v>
      </c>
      <c r="C136" s="1" t="s">
        <v>24</v>
      </c>
      <c r="D136" s="1" t="s">
        <v>4</v>
      </c>
      <c r="E136" s="1" t="s">
        <v>3</v>
      </c>
      <c r="F136" s="3">
        <v>49004</v>
      </c>
      <c r="G136" s="1">
        <v>0</v>
      </c>
      <c r="J136" s="1">
        <f t="shared" si="15"/>
        <v>3</v>
      </c>
      <c r="K136" s="1">
        <f t="shared" si="16"/>
        <v>2034</v>
      </c>
      <c r="L136" s="1" t="str">
        <f t="shared" si="17"/>
        <v>MKT.EX.4CR._.___.4 Corners</v>
      </c>
      <c r="M136" s="1" t="str">
        <f t="shared" si="13"/>
        <v>FOT Other months</v>
      </c>
      <c r="N136" s="1">
        <f t="shared" si="14"/>
        <v>0</v>
      </c>
      <c r="O136" s="1">
        <f t="shared" si="18"/>
        <v>0</v>
      </c>
    </row>
    <row r="137" spans="1:15" x14ac:dyDescent="0.25">
      <c r="A137" s="1" t="s">
        <v>23</v>
      </c>
      <c r="B137" s="1" t="s">
        <v>2</v>
      </c>
      <c r="C137" s="1" t="s">
        <v>24</v>
      </c>
      <c r="D137" s="1" t="s">
        <v>4</v>
      </c>
      <c r="E137" s="1" t="s">
        <v>3</v>
      </c>
      <c r="F137" s="3">
        <v>49035</v>
      </c>
      <c r="G137" s="1">
        <v>0</v>
      </c>
      <c r="J137" s="1">
        <f t="shared" si="15"/>
        <v>4</v>
      </c>
      <c r="K137" s="1">
        <f t="shared" si="16"/>
        <v>2034</v>
      </c>
      <c r="L137" s="1" t="str">
        <f t="shared" si="17"/>
        <v>MKT.EX.4CR._.___.4 Corners</v>
      </c>
      <c r="M137" s="1" t="str">
        <f t="shared" si="13"/>
        <v>FOT Other months</v>
      </c>
      <c r="N137" s="1">
        <f t="shared" si="14"/>
        <v>0</v>
      </c>
      <c r="O137" s="1">
        <f t="shared" si="18"/>
        <v>0</v>
      </c>
    </row>
    <row r="138" spans="1:15" x14ac:dyDescent="0.25">
      <c r="A138" s="1" t="s">
        <v>23</v>
      </c>
      <c r="B138" s="1" t="s">
        <v>2</v>
      </c>
      <c r="C138" s="1" t="s">
        <v>24</v>
      </c>
      <c r="D138" s="1" t="s">
        <v>4</v>
      </c>
      <c r="E138" s="1" t="s">
        <v>3</v>
      </c>
      <c r="F138" s="3">
        <v>49065</v>
      </c>
      <c r="G138" s="1">
        <v>0</v>
      </c>
      <c r="J138" s="1">
        <f t="shared" si="15"/>
        <v>5</v>
      </c>
      <c r="K138" s="1">
        <f t="shared" si="16"/>
        <v>2034</v>
      </c>
      <c r="L138" s="1" t="str">
        <f t="shared" si="17"/>
        <v>MKT.EX.4CR._.___.4 Corners</v>
      </c>
      <c r="M138" s="1" t="str">
        <f t="shared" si="13"/>
        <v>FOT Other months</v>
      </c>
      <c r="N138" s="1">
        <f t="shared" si="14"/>
        <v>0</v>
      </c>
      <c r="O138" s="1">
        <f t="shared" si="18"/>
        <v>0</v>
      </c>
    </row>
    <row r="139" spans="1:15" x14ac:dyDescent="0.25">
      <c r="A139" s="1" t="s">
        <v>23</v>
      </c>
      <c r="B139" s="1" t="s">
        <v>2</v>
      </c>
      <c r="C139" s="1" t="s">
        <v>24</v>
      </c>
      <c r="D139" s="1" t="s">
        <v>4</v>
      </c>
      <c r="E139" s="1" t="s">
        <v>3</v>
      </c>
      <c r="F139" s="3">
        <v>49096</v>
      </c>
      <c r="G139" s="1">
        <v>0</v>
      </c>
      <c r="J139" s="1">
        <f t="shared" si="15"/>
        <v>6</v>
      </c>
      <c r="K139" s="1">
        <f t="shared" si="16"/>
        <v>2034</v>
      </c>
      <c r="L139" s="1" t="str">
        <f t="shared" si="17"/>
        <v>MKT.EX.4CR._.___.4 Corners</v>
      </c>
      <c r="M139" s="1" t="str">
        <f t="shared" si="13"/>
        <v>FOT Summer June-Sept</v>
      </c>
      <c r="N139" s="1">
        <f t="shared" si="14"/>
        <v>2928</v>
      </c>
      <c r="O139" s="1">
        <f t="shared" si="18"/>
        <v>0</v>
      </c>
    </row>
    <row r="140" spans="1:15" x14ac:dyDescent="0.25">
      <c r="A140" s="1" t="s">
        <v>23</v>
      </c>
      <c r="B140" s="1" t="s">
        <v>2</v>
      </c>
      <c r="C140" s="1" t="s">
        <v>24</v>
      </c>
      <c r="D140" s="1" t="s">
        <v>4</v>
      </c>
      <c r="E140" s="1" t="s">
        <v>3</v>
      </c>
      <c r="F140" s="3">
        <v>49126</v>
      </c>
      <c r="G140" s="1">
        <v>0</v>
      </c>
      <c r="J140" s="1">
        <f t="shared" si="15"/>
        <v>7</v>
      </c>
      <c r="K140" s="1">
        <f t="shared" si="16"/>
        <v>2034</v>
      </c>
      <c r="L140" s="1" t="str">
        <f t="shared" si="17"/>
        <v>MKT.EX.4CR._.___.4 Corners</v>
      </c>
      <c r="M140" s="1" t="str">
        <f t="shared" si="13"/>
        <v>FOT Summer June-Sept</v>
      </c>
      <c r="N140" s="1">
        <f t="shared" si="14"/>
        <v>2928</v>
      </c>
      <c r="O140" s="1">
        <f t="shared" si="18"/>
        <v>0</v>
      </c>
    </row>
    <row r="141" spans="1:15" x14ac:dyDescent="0.25">
      <c r="A141" s="1" t="s">
        <v>23</v>
      </c>
      <c r="B141" s="1" t="s">
        <v>2</v>
      </c>
      <c r="C141" s="1" t="s">
        <v>24</v>
      </c>
      <c r="D141" s="1" t="s">
        <v>4</v>
      </c>
      <c r="E141" s="1" t="s">
        <v>3</v>
      </c>
      <c r="F141" s="3">
        <v>49157</v>
      </c>
      <c r="G141" s="1">
        <v>0</v>
      </c>
      <c r="J141" s="1">
        <f t="shared" si="15"/>
        <v>8</v>
      </c>
      <c r="K141" s="1">
        <f t="shared" si="16"/>
        <v>2034</v>
      </c>
      <c r="L141" s="1" t="str">
        <f t="shared" si="17"/>
        <v>MKT.EX.4CR._.___.4 Corners</v>
      </c>
      <c r="M141" s="1" t="str">
        <f t="shared" si="13"/>
        <v>FOT Summer June-Sept</v>
      </c>
      <c r="N141" s="1">
        <f t="shared" si="14"/>
        <v>2928</v>
      </c>
      <c r="O141" s="1">
        <f t="shared" si="18"/>
        <v>0</v>
      </c>
    </row>
    <row r="142" spans="1:15" x14ac:dyDescent="0.25">
      <c r="A142" s="1" t="s">
        <v>23</v>
      </c>
      <c r="B142" s="1" t="s">
        <v>2</v>
      </c>
      <c r="C142" s="1" t="s">
        <v>24</v>
      </c>
      <c r="D142" s="1" t="s">
        <v>4</v>
      </c>
      <c r="E142" s="1" t="s">
        <v>3</v>
      </c>
      <c r="F142" s="3">
        <v>49188</v>
      </c>
      <c r="G142" s="1">
        <v>0</v>
      </c>
      <c r="J142" s="1">
        <f t="shared" si="15"/>
        <v>9</v>
      </c>
      <c r="K142" s="1">
        <f t="shared" si="16"/>
        <v>2034</v>
      </c>
      <c r="L142" s="1" t="str">
        <f t="shared" si="17"/>
        <v>MKT.EX.4CR._.___.4 Corners</v>
      </c>
      <c r="M142" s="1" t="str">
        <f t="shared" si="13"/>
        <v>FOT Summer June-Sept</v>
      </c>
      <c r="N142" s="1">
        <f t="shared" si="14"/>
        <v>2928</v>
      </c>
      <c r="O142" s="1">
        <f t="shared" si="18"/>
        <v>0</v>
      </c>
    </row>
    <row r="143" spans="1:15" x14ac:dyDescent="0.25">
      <c r="A143" s="1" t="s">
        <v>23</v>
      </c>
      <c r="B143" s="1" t="s">
        <v>2</v>
      </c>
      <c r="C143" s="1" t="s">
        <v>24</v>
      </c>
      <c r="D143" s="1" t="s">
        <v>4</v>
      </c>
      <c r="E143" s="1" t="s">
        <v>3</v>
      </c>
      <c r="F143" s="3">
        <v>49218</v>
      </c>
      <c r="G143" s="1">
        <v>0</v>
      </c>
      <c r="J143" s="1">
        <f t="shared" si="15"/>
        <v>10</v>
      </c>
      <c r="K143" s="1">
        <f t="shared" si="16"/>
        <v>2034</v>
      </c>
      <c r="L143" s="1" t="str">
        <f t="shared" si="17"/>
        <v>MKT.EX.4CR._.___.4 Corners</v>
      </c>
      <c r="M143" s="1" t="str">
        <f t="shared" si="13"/>
        <v>FOT Other months</v>
      </c>
      <c r="N143" s="1">
        <f t="shared" si="14"/>
        <v>0</v>
      </c>
      <c r="O143" s="1">
        <f t="shared" si="18"/>
        <v>0</v>
      </c>
    </row>
    <row r="144" spans="1:15" x14ac:dyDescent="0.25">
      <c r="A144" s="1" t="s">
        <v>23</v>
      </c>
      <c r="B144" s="1" t="s">
        <v>2</v>
      </c>
      <c r="C144" s="1" t="s">
        <v>24</v>
      </c>
      <c r="D144" s="1" t="s">
        <v>4</v>
      </c>
      <c r="E144" s="1" t="s">
        <v>3</v>
      </c>
      <c r="F144" s="3">
        <v>49249</v>
      </c>
      <c r="G144" s="1">
        <v>0</v>
      </c>
      <c r="J144" s="1">
        <f t="shared" si="15"/>
        <v>11</v>
      </c>
      <c r="K144" s="1">
        <f t="shared" si="16"/>
        <v>2034</v>
      </c>
      <c r="L144" s="1" t="str">
        <f t="shared" si="17"/>
        <v>MKT.EX.4CR._.___.4 Corners</v>
      </c>
      <c r="M144" s="1" t="str">
        <f t="shared" si="13"/>
        <v>FOT Other months</v>
      </c>
      <c r="N144" s="1">
        <f t="shared" si="14"/>
        <v>0</v>
      </c>
      <c r="O144" s="1">
        <f t="shared" si="18"/>
        <v>0</v>
      </c>
    </row>
    <row r="145" spans="1:15" x14ac:dyDescent="0.25">
      <c r="A145" s="1" t="s">
        <v>23</v>
      </c>
      <c r="B145" s="1" t="s">
        <v>2</v>
      </c>
      <c r="C145" s="1" t="s">
        <v>24</v>
      </c>
      <c r="D145" s="1" t="s">
        <v>4</v>
      </c>
      <c r="E145" s="1" t="s">
        <v>3</v>
      </c>
      <c r="F145" s="3">
        <v>49279</v>
      </c>
      <c r="G145" s="1">
        <v>0</v>
      </c>
      <c r="J145" s="1">
        <f t="shared" si="15"/>
        <v>12</v>
      </c>
      <c r="K145" s="1">
        <f t="shared" si="16"/>
        <v>2034</v>
      </c>
      <c r="L145" s="1" t="str">
        <f t="shared" si="17"/>
        <v>MKT.EX.4CR._.___.4 Corners-Wtr</v>
      </c>
      <c r="M145" s="1" t="str">
        <f t="shared" si="13"/>
        <v>FOT Winter December-January</v>
      </c>
      <c r="N145" s="1">
        <f t="shared" si="14"/>
        <v>1488</v>
      </c>
      <c r="O145" s="1">
        <f t="shared" si="18"/>
        <v>0</v>
      </c>
    </row>
    <row r="146" spans="1:15" x14ac:dyDescent="0.25">
      <c r="A146" s="1" t="s">
        <v>23</v>
      </c>
      <c r="B146" s="1" t="s">
        <v>2</v>
      </c>
      <c r="C146" s="1" t="s">
        <v>24</v>
      </c>
      <c r="D146" s="1" t="s">
        <v>4</v>
      </c>
      <c r="E146" s="1" t="s">
        <v>3</v>
      </c>
      <c r="F146" s="3">
        <v>49310</v>
      </c>
      <c r="G146" s="1">
        <v>0</v>
      </c>
      <c r="J146" s="1">
        <f t="shared" si="15"/>
        <v>1</v>
      </c>
      <c r="K146" s="1">
        <f t="shared" si="16"/>
        <v>2035</v>
      </c>
      <c r="L146" s="1" t="str">
        <f t="shared" si="17"/>
        <v>MKT.EX.4CR._.___.4 Corners-Wtr</v>
      </c>
      <c r="M146" s="1" t="str">
        <f t="shared" si="13"/>
        <v>FOT Winter December-January</v>
      </c>
      <c r="N146" s="1">
        <f t="shared" si="14"/>
        <v>1488</v>
      </c>
      <c r="O146" s="1">
        <f t="shared" si="18"/>
        <v>0</v>
      </c>
    </row>
    <row r="147" spans="1:15" x14ac:dyDescent="0.25">
      <c r="A147" s="1" t="s">
        <v>23</v>
      </c>
      <c r="B147" s="1" t="s">
        <v>2</v>
      </c>
      <c r="C147" s="1" t="s">
        <v>24</v>
      </c>
      <c r="D147" s="1" t="s">
        <v>4</v>
      </c>
      <c r="E147" s="1" t="s">
        <v>3</v>
      </c>
      <c r="F147" s="3">
        <v>49341</v>
      </c>
      <c r="G147" s="1">
        <v>0</v>
      </c>
      <c r="J147" s="1">
        <f t="shared" si="15"/>
        <v>2</v>
      </c>
      <c r="K147" s="1">
        <f t="shared" si="16"/>
        <v>2035</v>
      </c>
      <c r="L147" s="1" t="str">
        <f t="shared" si="17"/>
        <v>MKT.EX.4CR._.___.4 Corners</v>
      </c>
      <c r="M147" s="1" t="str">
        <f t="shared" si="13"/>
        <v>FOT Other months</v>
      </c>
      <c r="N147" s="1">
        <f t="shared" si="14"/>
        <v>0</v>
      </c>
      <c r="O147" s="1">
        <f t="shared" si="18"/>
        <v>0</v>
      </c>
    </row>
    <row r="148" spans="1:15" x14ac:dyDescent="0.25">
      <c r="A148" s="1" t="s">
        <v>23</v>
      </c>
      <c r="B148" s="1" t="s">
        <v>2</v>
      </c>
      <c r="C148" s="1" t="s">
        <v>24</v>
      </c>
      <c r="D148" s="1" t="s">
        <v>4</v>
      </c>
      <c r="E148" s="1" t="s">
        <v>3</v>
      </c>
      <c r="F148" s="3">
        <v>49369</v>
      </c>
      <c r="G148" s="1">
        <v>0</v>
      </c>
      <c r="J148" s="1">
        <f t="shared" si="15"/>
        <v>3</v>
      </c>
      <c r="K148" s="1">
        <f t="shared" si="16"/>
        <v>2035</v>
      </c>
      <c r="L148" s="1" t="str">
        <f t="shared" si="17"/>
        <v>MKT.EX.4CR._.___.4 Corners</v>
      </c>
      <c r="M148" s="1" t="str">
        <f t="shared" si="13"/>
        <v>FOT Other months</v>
      </c>
      <c r="N148" s="1">
        <f t="shared" si="14"/>
        <v>0</v>
      </c>
      <c r="O148" s="1">
        <f t="shared" si="18"/>
        <v>0</v>
      </c>
    </row>
    <row r="149" spans="1:15" x14ac:dyDescent="0.25">
      <c r="A149" s="1" t="s">
        <v>23</v>
      </c>
      <c r="B149" s="1" t="s">
        <v>2</v>
      </c>
      <c r="C149" s="1" t="s">
        <v>24</v>
      </c>
      <c r="D149" s="1" t="s">
        <v>4</v>
      </c>
      <c r="E149" s="1" t="s">
        <v>3</v>
      </c>
      <c r="F149" s="3">
        <v>49400</v>
      </c>
      <c r="G149" s="1">
        <v>0</v>
      </c>
      <c r="J149" s="1">
        <f t="shared" si="15"/>
        <v>4</v>
      </c>
      <c r="K149" s="1">
        <f t="shared" si="16"/>
        <v>2035</v>
      </c>
      <c r="L149" s="1" t="str">
        <f t="shared" si="17"/>
        <v>MKT.EX.4CR._.___.4 Corners</v>
      </c>
      <c r="M149" s="1" t="str">
        <f t="shared" si="13"/>
        <v>FOT Other months</v>
      </c>
      <c r="N149" s="1">
        <f t="shared" si="14"/>
        <v>0</v>
      </c>
      <c r="O149" s="1">
        <f t="shared" si="18"/>
        <v>0</v>
      </c>
    </row>
    <row r="150" spans="1:15" x14ac:dyDescent="0.25">
      <c r="A150" s="1" t="s">
        <v>23</v>
      </c>
      <c r="B150" s="1" t="s">
        <v>2</v>
      </c>
      <c r="C150" s="1" t="s">
        <v>24</v>
      </c>
      <c r="D150" s="1" t="s">
        <v>4</v>
      </c>
      <c r="E150" s="1" t="s">
        <v>3</v>
      </c>
      <c r="F150" s="3">
        <v>49430</v>
      </c>
      <c r="G150" s="1">
        <v>0</v>
      </c>
      <c r="J150" s="1">
        <f t="shared" si="15"/>
        <v>5</v>
      </c>
      <c r="K150" s="1">
        <f t="shared" si="16"/>
        <v>2035</v>
      </c>
      <c r="L150" s="1" t="str">
        <f t="shared" si="17"/>
        <v>MKT.EX.4CR._.___.4 Corners</v>
      </c>
      <c r="M150" s="1" t="str">
        <f t="shared" si="13"/>
        <v>FOT Other months</v>
      </c>
      <c r="N150" s="1">
        <f t="shared" si="14"/>
        <v>0</v>
      </c>
      <c r="O150" s="1">
        <f t="shared" si="18"/>
        <v>0</v>
      </c>
    </row>
    <row r="151" spans="1:15" x14ac:dyDescent="0.25">
      <c r="A151" s="1" t="s">
        <v>23</v>
      </c>
      <c r="B151" s="1" t="s">
        <v>2</v>
      </c>
      <c r="C151" s="1" t="s">
        <v>24</v>
      </c>
      <c r="D151" s="1" t="s">
        <v>4</v>
      </c>
      <c r="E151" s="1" t="s">
        <v>3</v>
      </c>
      <c r="F151" s="3">
        <v>49461</v>
      </c>
      <c r="G151" s="1">
        <v>0</v>
      </c>
      <c r="J151" s="1">
        <f t="shared" si="15"/>
        <v>6</v>
      </c>
      <c r="K151" s="1">
        <f t="shared" si="16"/>
        <v>2035</v>
      </c>
      <c r="L151" s="1" t="str">
        <f t="shared" si="17"/>
        <v>MKT.EX.4CR._.___.4 Corners</v>
      </c>
      <c r="M151" s="1" t="str">
        <f t="shared" si="13"/>
        <v>FOT Summer June-Sept</v>
      </c>
      <c r="N151" s="1">
        <f t="shared" si="14"/>
        <v>2928</v>
      </c>
      <c r="O151" s="1">
        <f t="shared" si="18"/>
        <v>0</v>
      </c>
    </row>
    <row r="152" spans="1:15" x14ac:dyDescent="0.25">
      <c r="A152" s="1" t="s">
        <v>23</v>
      </c>
      <c r="B152" s="1" t="s">
        <v>2</v>
      </c>
      <c r="C152" s="1" t="s">
        <v>24</v>
      </c>
      <c r="D152" s="1" t="s">
        <v>4</v>
      </c>
      <c r="E152" s="1" t="s">
        <v>3</v>
      </c>
      <c r="F152" s="3">
        <v>49491</v>
      </c>
      <c r="G152" s="1">
        <v>0</v>
      </c>
      <c r="J152" s="1">
        <f t="shared" si="15"/>
        <v>7</v>
      </c>
      <c r="K152" s="1">
        <f t="shared" si="16"/>
        <v>2035</v>
      </c>
      <c r="L152" s="1" t="str">
        <f t="shared" si="17"/>
        <v>MKT.EX.4CR._.___.4 Corners</v>
      </c>
      <c r="M152" s="1" t="str">
        <f t="shared" si="13"/>
        <v>FOT Summer June-Sept</v>
      </c>
      <c r="N152" s="1">
        <f t="shared" si="14"/>
        <v>2928</v>
      </c>
      <c r="O152" s="1">
        <f t="shared" si="18"/>
        <v>0</v>
      </c>
    </row>
    <row r="153" spans="1:15" x14ac:dyDescent="0.25">
      <c r="A153" s="1" t="s">
        <v>23</v>
      </c>
      <c r="B153" s="1" t="s">
        <v>2</v>
      </c>
      <c r="C153" s="1" t="s">
        <v>24</v>
      </c>
      <c r="D153" s="1" t="s">
        <v>4</v>
      </c>
      <c r="E153" s="1" t="s">
        <v>3</v>
      </c>
      <c r="F153" s="3">
        <v>49522</v>
      </c>
      <c r="G153" s="1">
        <v>0</v>
      </c>
      <c r="J153" s="1">
        <f t="shared" si="15"/>
        <v>8</v>
      </c>
      <c r="K153" s="1">
        <f t="shared" si="16"/>
        <v>2035</v>
      </c>
      <c r="L153" s="1" t="str">
        <f t="shared" si="17"/>
        <v>MKT.EX.4CR._.___.4 Corners</v>
      </c>
      <c r="M153" s="1" t="str">
        <f t="shared" si="13"/>
        <v>FOT Summer June-Sept</v>
      </c>
      <c r="N153" s="1">
        <f t="shared" si="14"/>
        <v>2928</v>
      </c>
      <c r="O153" s="1">
        <f t="shared" si="18"/>
        <v>0</v>
      </c>
    </row>
    <row r="154" spans="1:15" x14ac:dyDescent="0.25">
      <c r="A154" s="1" t="s">
        <v>23</v>
      </c>
      <c r="B154" s="1" t="s">
        <v>2</v>
      </c>
      <c r="C154" s="1" t="s">
        <v>24</v>
      </c>
      <c r="D154" s="1" t="s">
        <v>4</v>
      </c>
      <c r="E154" s="1" t="s">
        <v>3</v>
      </c>
      <c r="F154" s="3">
        <v>49553</v>
      </c>
      <c r="G154" s="1">
        <v>0</v>
      </c>
      <c r="J154" s="1">
        <f t="shared" si="15"/>
        <v>9</v>
      </c>
      <c r="K154" s="1">
        <f t="shared" si="16"/>
        <v>2035</v>
      </c>
      <c r="L154" s="1" t="str">
        <f t="shared" si="17"/>
        <v>MKT.EX.4CR._.___.4 Corners</v>
      </c>
      <c r="M154" s="1" t="str">
        <f t="shared" si="13"/>
        <v>FOT Summer June-Sept</v>
      </c>
      <c r="N154" s="1">
        <f t="shared" si="14"/>
        <v>2928</v>
      </c>
      <c r="O154" s="1">
        <f t="shared" si="18"/>
        <v>0</v>
      </c>
    </row>
    <row r="155" spans="1:15" x14ac:dyDescent="0.25">
      <c r="A155" s="1" t="s">
        <v>23</v>
      </c>
      <c r="B155" s="1" t="s">
        <v>2</v>
      </c>
      <c r="C155" s="1" t="s">
        <v>24</v>
      </c>
      <c r="D155" s="1" t="s">
        <v>4</v>
      </c>
      <c r="E155" s="1" t="s">
        <v>3</v>
      </c>
      <c r="F155" s="3">
        <v>49583</v>
      </c>
      <c r="G155" s="1">
        <v>0</v>
      </c>
      <c r="J155" s="1">
        <f t="shared" si="15"/>
        <v>10</v>
      </c>
      <c r="K155" s="1">
        <f t="shared" si="16"/>
        <v>2035</v>
      </c>
      <c r="L155" s="1" t="str">
        <f t="shared" si="17"/>
        <v>MKT.EX.4CR._.___.4 Corners</v>
      </c>
      <c r="M155" s="1" t="str">
        <f t="shared" si="13"/>
        <v>FOT Other months</v>
      </c>
      <c r="N155" s="1">
        <f t="shared" si="14"/>
        <v>0</v>
      </c>
      <c r="O155" s="1">
        <f t="shared" si="18"/>
        <v>0</v>
      </c>
    </row>
    <row r="156" spans="1:15" x14ac:dyDescent="0.25">
      <c r="A156" s="1" t="s">
        <v>23</v>
      </c>
      <c r="B156" s="1" t="s">
        <v>2</v>
      </c>
      <c r="C156" s="1" t="s">
        <v>24</v>
      </c>
      <c r="D156" s="1" t="s">
        <v>4</v>
      </c>
      <c r="E156" s="1" t="s">
        <v>3</v>
      </c>
      <c r="F156" s="3">
        <v>49614</v>
      </c>
      <c r="G156" s="1">
        <v>0</v>
      </c>
      <c r="J156" s="1">
        <f t="shared" si="15"/>
        <v>11</v>
      </c>
      <c r="K156" s="1">
        <f t="shared" si="16"/>
        <v>2035</v>
      </c>
      <c r="L156" s="1" t="str">
        <f t="shared" si="17"/>
        <v>MKT.EX.4CR._.___.4 Corners</v>
      </c>
      <c r="M156" s="1" t="str">
        <f t="shared" si="13"/>
        <v>FOT Other months</v>
      </c>
      <c r="N156" s="1">
        <f t="shared" si="14"/>
        <v>0</v>
      </c>
      <c r="O156" s="1">
        <f t="shared" si="18"/>
        <v>0</v>
      </c>
    </row>
    <row r="157" spans="1:15" x14ac:dyDescent="0.25">
      <c r="A157" s="1" t="s">
        <v>23</v>
      </c>
      <c r="B157" s="1" t="s">
        <v>2</v>
      </c>
      <c r="C157" s="1" t="s">
        <v>24</v>
      </c>
      <c r="D157" s="1" t="s">
        <v>4</v>
      </c>
      <c r="E157" s="1" t="s">
        <v>3</v>
      </c>
      <c r="F157" s="3">
        <v>49644</v>
      </c>
      <c r="G157" s="1">
        <v>0</v>
      </c>
      <c r="J157" s="1">
        <f t="shared" si="15"/>
        <v>12</v>
      </c>
      <c r="K157" s="1">
        <f t="shared" si="16"/>
        <v>2035</v>
      </c>
      <c r="L157" s="1" t="str">
        <f t="shared" si="17"/>
        <v>MKT.EX.4CR._.___.4 Corners-Wtr</v>
      </c>
      <c r="M157" s="1" t="str">
        <f t="shared" si="13"/>
        <v>FOT Winter December-January</v>
      </c>
      <c r="N157" s="1">
        <f t="shared" si="14"/>
        <v>1488</v>
      </c>
      <c r="O157" s="1">
        <f t="shared" si="18"/>
        <v>0</v>
      </c>
    </row>
    <row r="158" spans="1:15" x14ac:dyDescent="0.25">
      <c r="A158" s="1" t="s">
        <v>23</v>
      </c>
      <c r="B158" s="1" t="s">
        <v>2</v>
      </c>
      <c r="C158" s="1" t="s">
        <v>24</v>
      </c>
      <c r="D158" s="1" t="s">
        <v>4</v>
      </c>
      <c r="E158" s="1" t="s">
        <v>3</v>
      </c>
      <c r="F158" s="3">
        <v>49675</v>
      </c>
      <c r="G158" s="1">
        <v>0</v>
      </c>
      <c r="J158" s="1">
        <f t="shared" si="15"/>
        <v>1</v>
      </c>
      <c r="K158" s="1">
        <f t="shared" si="16"/>
        <v>2036</v>
      </c>
      <c r="L158" s="1" t="str">
        <f t="shared" si="17"/>
        <v>MKT.EX.4CR._.___.4 Corners-Wtr</v>
      </c>
      <c r="M158" s="1" t="str">
        <f t="shared" si="13"/>
        <v>FOT Winter December-January</v>
      </c>
      <c r="N158" s="1">
        <f t="shared" si="14"/>
        <v>1488</v>
      </c>
      <c r="O158" s="1">
        <f t="shared" si="18"/>
        <v>0</v>
      </c>
    </row>
    <row r="159" spans="1:15" x14ac:dyDescent="0.25">
      <c r="A159" s="1" t="s">
        <v>23</v>
      </c>
      <c r="B159" s="1" t="s">
        <v>2</v>
      </c>
      <c r="C159" s="1" t="s">
        <v>24</v>
      </c>
      <c r="D159" s="1" t="s">
        <v>4</v>
      </c>
      <c r="E159" s="1" t="s">
        <v>3</v>
      </c>
      <c r="F159" s="3">
        <v>49706</v>
      </c>
      <c r="G159" s="1">
        <v>0</v>
      </c>
      <c r="J159" s="1">
        <f t="shared" si="15"/>
        <v>2</v>
      </c>
      <c r="K159" s="1">
        <f t="shared" si="16"/>
        <v>2036</v>
      </c>
      <c r="L159" s="1" t="str">
        <f t="shared" si="17"/>
        <v>MKT.EX.4CR._.___.4 Corners</v>
      </c>
      <c r="M159" s="1" t="str">
        <f t="shared" si="13"/>
        <v>FOT Other months</v>
      </c>
      <c r="N159" s="1">
        <f t="shared" si="14"/>
        <v>0</v>
      </c>
      <c r="O159" s="1">
        <f t="shared" si="18"/>
        <v>0</v>
      </c>
    </row>
    <row r="160" spans="1:15" x14ac:dyDescent="0.25">
      <c r="A160" s="1" t="s">
        <v>23</v>
      </c>
      <c r="B160" s="1" t="s">
        <v>2</v>
      </c>
      <c r="C160" s="1" t="s">
        <v>24</v>
      </c>
      <c r="D160" s="1" t="s">
        <v>4</v>
      </c>
      <c r="E160" s="1" t="s">
        <v>3</v>
      </c>
      <c r="F160" s="3">
        <v>49735</v>
      </c>
      <c r="G160" s="1">
        <v>0</v>
      </c>
      <c r="J160" s="1">
        <f t="shared" si="15"/>
        <v>3</v>
      </c>
      <c r="K160" s="1">
        <f t="shared" si="16"/>
        <v>2036</v>
      </c>
      <c r="L160" s="1" t="str">
        <f t="shared" si="17"/>
        <v>MKT.EX.4CR._.___.4 Corners</v>
      </c>
      <c r="M160" s="1" t="str">
        <f t="shared" si="13"/>
        <v>FOT Other months</v>
      </c>
      <c r="N160" s="1">
        <f t="shared" si="14"/>
        <v>0</v>
      </c>
      <c r="O160" s="1">
        <f t="shared" si="18"/>
        <v>0</v>
      </c>
    </row>
    <row r="161" spans="1:15" x14ac:dyDescent="0.25">
      <c r="A161" s="1" t="s">
        <v>23</v>
      </c>
      <c r="B161" s="1" t="s">
        <v>2</v>
      </c>
      <c r="C161" s="1" t="s">
        <v>24</v>
      </c>
      <c r="D161" s="1" t="s">
        <v>4</v>
      </c>
      <c r="E161" s="1" t="s">
        <v>3</v>
      </c>
      <c r="F161" s="3">
        <v>49766</v>
      </c>
      <c r="G161" s="1">
        <v>0</v>
      </c>
      <c r="J161" s="1">
        <f t="shared" si="15"/>
        <v>4</v>
      </c>
      <c r="K161" s="1">
        <f t="shared" si="16"/>
        <v>2036</v>
      </c>
      <c r="L161" s="1" t="str">
        <f t="shared" si="17"/>
        <v>MKT.EX.4CR._.___.4 Corners</v>
      </c>
      <c r="M161" s="1" t="str">
        <f t="shared" si="13"/>
        <v>FOT Other months</v>
      </c>
      <c r="N161" s="1">
        <f t="shared" si="14"/>
        <v>0</v>
      </c>
      <c r="O161" s="1">
        <f t="shared" si="18"/>
        <v>0</v>
      </c>
    </row>
    <row r="162" spans="1:15" x14ac:dyDescent="0.25">
      <c r="A162" s="1" t="s">
        <v>23</v>
      </c>
      <c r="B162" s="1" t="s">
        <v>2</v>
      </c>
      <c r="C162" s="1" t="s">
        <v>24</v>
      </c>
      <c r="D162" s="1" t="s">
        <v>4</v>
      </c>
      <c r="E162" s="1" t="s">
        <v>3</v>
      </c>
      <c r="F162" s="3">
        <v>49796</v>
      </c>
      <c r="G162" s="1">
        <v>0</v>
      </c>
      <c r="J162" s="1">
        <f t="shared" si="15"/>
        <v>5</v>
      </c>
      <c r="K162" s="1">
        <f t="shared" si="16"/>
        <v>2036</v>
      </c>
      <c r="L162" s="1" t="str">
        <f t="shared" si="17"/>
        <v>MKT.EX.4CR._.___.4 Corners</v>
      </c>
      <c r="M162" s="1" t="str">
        <f t="shared" si="13"/>
        <v>FOT Other months</v>
      </c>
      <c r="N162" s="1">
        <f t="shared" si="14"/>
        <v>0</v>
      </c>
      <c r="O162" s="1">
        <f t="shared" si="18"/>
        <v>0</v>
      </c>
    </row>
    <row r="163" spans="1:15" x14ac:dyDescent="0.25">
      <c r="A163" s="1" t="s">
        <v>23</v>
      </c>
      <c r="B163" s="1" t="s">
        <v>2</v>
      </c>
      <c r="C163" s="1" t="s">
        <v>24</v>
      </c>
      <c r="D163" s="1" t="s">
        <v>4</v>
      </c>
      <c r="E163" s="1" t="s">
        <v>3</v>
      </c>
      <c r="F163" s="3">
        <v>49827</v>
      </c>
      <c r="G163" s="1">
        <v>0</v>
      </c>
      <c r="J163" s="1">
        <f t="shared" si="15"/>
        <v>6</v>
      </c>
      <c r="K163" s="1">
        <f t="shared" si="16"/>
        <v>2036</v>
      </c>
      <c r="L163" s="1" t="str">
        <f t="shared" si="17"/>
        <v>MKT.EX.4CR._.___.4 Corners</v>
      </c>
      <c r="M163" s="1" t="str">
        <f t="shared" si="13"/>
        <v>FOT Summer June-Sept</v>
      </c>
      <c r="N163" s="1">
        <f t="shared" si="14"/>
        <v>2928</v>
      </c>
      <c r="O163" s="1">
        <f t="shared" si="18"/>
        <v>0</v>
      </c>
    </row>
    <row r="164" spans="1:15" x14ac:dyDescent="0.25">
      <c r="A164" s="1" t="s">
        <v>23</v>
      </c>
      <c r="B164" s="1" t="s">
        <v>2</v>
      </c>
      <c r="C164" s="1" t="s">
        <v>24</v>
      </c>
      <c r="D164" s="1" t="s">
        <v>4</v>
      </c>
      <c r="E164" s="1" t="s">
        <v>3</v>
      </c>
      <c r="F164" s="3">
        <v>49857</v>
      </c>
      <c r="G164" s="1">
        <v>0</v>
      </c>
      <c r="J164" s="1">
        <f t="shared" si="15"/>
        <v>7</v>
      </c>
      <c r="K164" s="1">
        <f t="shared" si="16"/>
        <v>2036</v>
      </c>
      <c r="L164" s="1" t="str">
        <f t="shared" si="17"/>
        <v>MKT.EX.4CR._.___.4 Corners</v>
      </c>
      <c r="M164" s="1" t="str">
        <f t="shared" si="13"/>
        <v>FOT Summer June-Sept</v>
      </c>
      <c r="N164" s="1">
        <f t="shared" si="14"/>
        <v>2928</v>
      </c>
      <c r="O164" s="1">
        <f t="shared" si="18"/>
        <v>0</v>
      </c>
    </row>
    <row r="165" spans="1:15" x14ac:dyDescent="0.25">
      <c r="A165" s="1" t="s">
        <v>23</v>
      </c>
      <c r="B165" s="1" t="s">
        <v>2</v>
      </c>
      <c r="C165" s="1" t="s">
        <v>24</v>
      </c>
      <c r="D165" s="1" t="s">
        <v>4</v>
      </c>
      <c r="E165" s="1" t="s">
        <v>3</v>
      </c>
      <c r="F165" s="3">
        <v>49888</v>
      </c>
      <c r="G165" s="1">
        <v>0</v>
      </c>
      <c r="J165" s="1">
        <f t="shared" si="15"/>
        <v>8</v>
      </c>
      <c r="K165" s="1">
        <f t="shared" si="16"/>
        <v>2036</v>
      </c>
      <c r="L165" s="1" t="str">
        <f t="shared" si="17"/>
        <v>MKT.EX.4CR._.___.4 Corners</v>
      </c>
      <c r="M165" s="1" t="str">
        <f t="shared" si="13"/>
        <v>FOT Summer June-Sept</v>
      </c>
      <c r="N165" s="1">
        <f t="shared" si="14"/>
        <v>2928</v>
      </c>
      <c r="O165" s="1">
        <f t="shared" si="18"/>
        <v>0</v>
      </c>
    </row>
    <row r="166" spans="1:15" x14ac:dyDescent="0.25">
      <c r="A166" s="1" t="s">
        <v>23</v>
      </c>
      <c r="B166" s="1" t="s">
        <v>2</v>
      </c>
      <c r="C166" s="1" t="s">
        <v>24</v>
      </c>
      <c r="D166" s="1" t="s">
        <v>4</v>
      </c>
      <c r="E166" s="1" t="s">
        <v>3</v>
      </c>
      <c r="F166" s="3">
        <v>49919</v>
      </c>
      <c r="G166" s="1">
        <v>0</v>
      </c>
      <c r="J166" s="1">
        <f t="shared" si="15"/>
        <v>9</v>
      </c>
      <c r="K166" s="1">
        <f t="shared" si="16"/>
        <v>2036</v>
      </c>
      <c r="L166" s="1" t="str">
        <f t="shared" si="17"/>
        <v>MKT.EX.4CR._.___.4 Corners</v>
      </c>
      <c r="M166" s="1" t="str">
        <f t="shared" si="13"/>
        <v>FOT Summer June-Sept</v>
      </c>
      <c r="N166" s="1">
        <f t="shared" si="14"/>
        <v>2928</v>
      </c>
      <c r="O166" s="1">
        <f t="shared" si="18"/>
        <v>0</v>
      </c>
    </row>
    <row r="167" spans="1:15" x14ac:dyDescent="0.25">
      <c r="A167" s="1" t="s">
        <v>23</v>
      </c>
      <c r="B167" s="1" t="s">
        <v>2</v>
      </c>
      <c r="C167" s="1" t="s">
        <v>24</v>
      </c>
      <c r="D167" s="1" t="s">
        <v>4</v>
      </c>
      <c r="E167" s="1" t="s">
        <v>3</v>
      </c>
      <c r="F167" s="3">
        <v>49949</v>
      </c>
      <c r="G167" s="1">
        <v>0</v>
      </c>
      <c r="J167" s="1">
        <f t="shared" si="15"/>
        <v>10</v>
      </c>
      <c r="K167" s="1">
        <f t="shared" si="16"/>
        <v>2036</v>
      </c>
      <c r="L167" s="1" t="str">
        <f t="shared" si="17"/>
        <v>MKT.EX.4CR._.___.4 Corners</v>
      </c>
      <c r="M167" s="1" t="str">
        <f t="shared" si="13"/>
        <v>FOT Other months</v>
      </c>
      <c r="N167" s="1">
        <f t="shared" si="14"/>
        <v>0</v>
      </c>
      <c r="O167" s="1">
        <f t="shared" si="18"/>
        <v>0</v>
      </c>
    </row>
    <row r="168" spans="1:15" x14ac:dyDescent="0.25">
      <c r="A168" s="1" t="s">
        <v>23</v>
      </c>
      <c r="B168" s="1" t="s">
        <v>2</v>
      </c>
      <c r="C168" s="1" t="s">
        <v>24</v>
      </c>
      <c r="D168" s="1" t="s">
        <v>4</v>
      </c>
      <c r="E168" s="1" t="s">
        <v>3</v>
      </c>
      <c r="F168" s="3">
        <v>49980</v>
      </c>
      <c r="G168" s="1">
        <v>0</v>
      </c>
      <c r="J168" s="1">
        <f t="shared" si="15"/>
        <v>11</v>
      </c>
      <c r="K168" s="1">
        <f t="shared" si="16"/>
        <v>2036</v>
      </c>
      <c r="L168" s="1" t="str">
        <f t="shared" si="17"/>
        <v>MKT.EX.4CR._.___.4 Corners</v>
      </c>
      <c r="M168" s="1" t="str">
        <f t="shared" si="13"/>
        <v>FOT Other months</v>
      </c>
      <c r="N168" s="1">
        <f t="shared" si="14"/>
        <v>0</v>
      </c>
      <c r="O168" s="1">
        <f t="shared" si="18"/>
        <v>0</v>
      </c>
    </row>
    <row r="169" spans="1:15" x14ac:dyDescent="0.25">
      <c r="A169" s="1" t="s">
        <v>23</v>
      </c>
      <c r="B169" s="1" t="s">
        <v>2</v>
      </c>
      <c r="C169" s="1" t="s">
        <v>24</v>
      </c>
      <c r="D169" s="1" t="s">
        <v>4</v>
      </c>
      <c r="E169" s="1" t="s">
        <v>3</v>
      </c>
      <c r="F169" s="3">
        <v>50010</v>
      </c>
      <c r="G169" s="1">
        <v>0</v>
      </c>
      <c r="J169" s="1">
        <f t="shared" si="15"/>
        <v>12</v>
      </c>
      <c r="K169" s="1">
        <f t="shared" si="16"/>
        <v>2036</v>
      </c>
      <c r="L169" s="1" t="str">
        <f t="shared" si="17"/>
        <v>MKT.EX.4CR._.___.4 Corners-Wtr</v>
      </c>
      <c r="M169" s="1" t="str">
        <f t="shared" si="13"/>
        <v>FOT Winter December-January</v>
      </c>
      <c r="N169" s="1">
        <f t="shared" si="14"/>
        <v>1488</v>
      </c>
      <c r="O169" s="1">
        <f t="shared" si="18"/>
        <v>0</v>
      </c>
    </row>
    <row r="170" spans="1:15" x14ac:dyDescent="0.25">
      <c r="A170" s="1" t="s">
        <v>23</v>
      </c>
      <c r="B170" s="1" t="s">
        <v>2</v>
      </c>
      <c r="C170" s="1" t="s">
        <v>24</v>
      </c>
      <c r="D170" s="1" t="s">
        <v>4</v>
      </c>
      <c r="E170" s="1" t="s">
        <v>3</v>
      </c>
      <c r="F170" s="3">
        <v>50041</v>
      </c>
      <c r="G170" s="1">
        <v>0</v>
      </c>
      <c r="J170" s="1">
        <f t="shared" si="15"/>
        <v>1</v>
      </c>
      <c r="K170" s="1">
        <f t="shared" si="16"/>
        <v>2037</v>
      </c>
      <c r="L170" s="1" t="str">
        <f t="shared" si="17"/>
        <v>MKT.EX.4CR._.___.4 Corners-Wtr</v>
      </c>
      <c r="M170" s="1" t="str">
        <f t="shared" si="13"/>
        <v>FOT Winter December-January</v>
      </c>
      <c r="N170" s="1">
        <f t="shared" si="14"/>
        <v>1488</v>
      </c>
      <c r="O170" s="1">
        <f t="shared" si="18"/>
        <v>0</v>
      </c>
    </row>
    <row r="171" spans="1:15" x14ac:dyDescent="0.25">
      <c r="A171" s="1" t="s">
        <v>23</v>
      </c>
      <c r="B171" s="1" t="s">
        <v>2</v>
      </c>
      <c r="C171" s="1" t="s">
        <v>24</v>
      </c>
      <c r="D171" s="1" t="s">
        <v>4</v>
      </c>
      <c r="E171" s="1" t="s">
        <v>3</v>
      </c>
      <c r="F171" s="3">
        <v>50072</v>
      </c>
      <c r="G171" s="1">
        <v>0</v>
      </c>
      <c r="J171" s="1">
        <f t="shared" si="15"/>
        <v>2</v>
      </c>
      <c r="K171" s="1">
        <f t="shared" si="16"/>
        <v>2037</v>
      </c>
      <c r="L171" s="1" t="str">
        <f t="shared" si="17"/>
        <v>MKT.EX.4CR._.___.4 Corners</v>
      </c>
      <c r="M171" s="1" t="str">
        <f t="shared" si="13"/>
        <v>FOT Other months</v>
      </c>
      <c r="N171" s="1">
        <f t="shared" si="14"/>
        <v>0</v>
      </c>
      <c r="O171" s="1">
        <f t="shared" si="18"/>
        <v>0</v>
      </c>
    </row>
    <row r="172" spans="1:15" x14ac:dyDescent="0.25">
      <c r="A172" s="1" t="s">
        <v>23</v>
      </c>
      <c r="B172" s="1" t="s">
        <v>2</v>
      </c>
      <c r="C172" s="1" t="s">
        <v>24</v>
      </c>
      <c r="D172" s="1" t="s">
        <v>4</v>
      </c>
      <c r="E172" s="1" t="s">
        <v>3</v>
      </c>
      <c r="F172" s="3">
        <v>50100</v>
      </c>
      <c r="G172" s="1">
        <v>0</v>
      </c>
      <c r="J172" s="1">
        <f t="shared" si="15"/>
        <v>3</v>
      </c>
      <c r="K172" s="1">
        <f t="shared" si="16"/>
        <v>2037</v>
      </c>
      <c r="L172" s="1" t="str">
        <f t="shared" si="17"/>
        <v>MKT.EX.4CR._.___.4 Corners</v>
      </c>
      <c r="M172" s="1" t="str">
        <f t="shared" si="13"/>
        <v>FOT Other months</v>
      </c>
      <c r="N172" s="1">
        <f t="shared" si="14"/>
        <v>0</v>
      </c>
      <c r="O172" s="1">
        <f t="shared" si="18"/>
        <v>0</v>
      </c>
    </row>
    <row r="173" spans="1:15" x14ac:dyDescent="0.25">
      <c r="A173" s="1" t="s">
        <v>23</v>
      </c>
      <c r="B173" s="1" t="s">
        <v>2</v>
      </c>
      <c r="C173" s="1" t="s">
        <v>24</v>
      </c>
      <c r="D173" s="1" t="s">
        <v>4</v>
      </c>
      <c r="E173" s="1" t="s">
        <v>3</v>
      </c>
      <c r="F173" s="3">
        <v>50131</v>
      </c>
      <c r="G173" s="1">
        <v>0</v>
      </c>
      <c r="J173" s="1">
        <f t="shared" si="15"/>
        <v>4</v>
      </c>
      <c r="K173" s="1">
        <f t="shared" si="16"/>
        <v>2037</v>
      </c>
      <c r="L173" s="1" t="str">
        <f t="shared" si="17"/>
        <v>MKT.EX.4CR._.___.4 Corners</v>
      </c>
      <c r="M173" s="1" t="str">
        <f t="shared" si="13"/>
        <v>FOT Other months</v>
      </c>
      <c r="N173" s="1">
        <f t="shared" si="14"/>
        <v>0</v>
      </c>
      <c r="O173" s="1">
        <f t="shared" si="18"/>
        <v>0</v>
      </c>
    </row>
    <row r="174" spans="1:15" x14ac:dyDescent="0.25">
      <c r="A174" s="1" t="s">
        <v>23</v>
      </c>
      <c r="B174" s="1" t="s">
        <v>2</v>
      </c>
      <c r="C174" s="1" t="s">
        <v>24</v>
      </c>
      <c r="D174" s="1" t="s">
        <v>4</v>
      </c>
      <c r="E174" s="1" t="s">
        <v>3</v>
      </c>
      <c r="F174" s="3">
        <v>50161</v>
      </c>
      <c r="G174" s="1">
        <v>0</v>
      </c>
      <c r="J174" s="1">
        <f t="shared" si="15"/>
        <v>5</v>
      </c>
      <c r="K174" s="1">
        <f t="shared" si="16"/>
        <v>2037</v>
      </c>
      <c r="L174" s="1" t="str">
        <f t="shared" si="17"/>
        <v>MKT.EX.4CR._.___.4 Corners</v>
      </c>
      <c r="M174" s="1" t="str">
        <f t="shared" si="13"/>
        <v>FOT Other months</v>
      </c>
      <c r="N174" s="1">
        <f t="shared" si="14"/>
        <v>0</v>
      </c>
      <c r="O174" s="1">
        <f t="shared" si="18"/>
        <v>0</v>
      </c>
    </row>
    <row r="175" spans="1:15" x14ac:dyDescent="0.25">
      <c r="A175" s="1" t="s">
        <v>23</v>
      </c>
      <c r="B175" s="1" t="s">
        <v>2</v>
      </c>
      <c r="C175" s="1" t="s">
        <v>24</v>
      </c>
      <c r="D175" s="1" t="s">
        <v>4</v>
      </c>
      <c r="E175" s="1" t="s">
        <v>3</v>
      </c>
      <c r="F175" s="3">
        <v>50192</v>
      </c>
      <c r="G175" s="1">
        <v>0</v>
      </c>
      <c r="J175" s="1">
        <f t="shared" si="15"/>
        <v>6</v>
      </c>
      <c r="K175" s="1">
        <f t="shared" si="16"/>
        <v>2037</v>
      </c>
      <c r="L175" s="1" t="str">
        <f t="shared" si="17"/>
        <v>MKT.EX.4CR._.___.4 Corners</v>
      </c>
      <c r="M175" s="1" t="str">
        <f t="shared" si="13"/>
        <v>FOT Summer June-Sept</v>
      </c>
      <c r="N175" s="1">
        <f t="shared" si="14"/>
        <v>2928</v>
      </c>
      <c r="O175" s="1">
        <f t="shared" si="18"/>
        <v>0</v>
      </c>
    </row>
    <row r="176" spans="1:15" x14ac:dyDescent="0.25">
      <c r="A176" s="1" t="s">
        <v>23</v>
      </c>
      <c r="B176" s="1" t="s">
        <v>2</v>
      </c>
      <c r="C176" s="1" t="s">
        <v>24</v>
      </c>
      <c r="D176" s="1" t="s">
        <v>4</v>
      </c>
      <c r="E176" s="1" t="s">
        <v>3</v>
      </c>
      <c r="F176" s="3">
        <v>50222</v>
      </c>
      <c r="G176" s="1">
        <v>0</v>
      </c>
      <c r="J176" s="1">
        <f t="shared" si="15"/>
        <v>7</v>
      </c>
      <c r="K176" s="1">
        <f t="shared" si="16"/>
        <v>2037</v>
      </c>
      <c r="L176" s="1" t="str">
        <f t="shared" si="17"/>
        <v>MKT.EX.4CR._.___.4 Corners</v>
      </c>
      <c r="M176" s="1" t="str">
        <f t="shared" si="13"/>
        <v>FOT Summer June-Sept</v>
      </c>
      <c r="N176" s="1">
        <f t="shared" si="14"/>
        <v>2928</v>
      </c>
      <c r="O176" s="1">
        <f t="shared" si="18"/>
        <v>0</v>
      </c>
    </row>
    <row r="177" spans="1:15" x14ac:dyDescent="0.25">
      <c r="A177" s="1" t="s">
        <v>23</v>
      </c>
      <c r="B177" s="1" t="s">
        <v>2</v>
      </c>
      <c r="C177" s="1" t="s">
        <v>24</v>
      </c>
      <c r="D177" s="1" t="s">
        <v>4</v>
      </c>
      <c r="E177" s="1" t="s">
        <v>3</v>
      </c>
      <c r="F177" s="3">
        <v>50253</v>
      </c>
      <c r="G177" s="1">
        <v>0</v>
      </c>
      <c r="J177" s="1">
        <f t="shared" si="15"/>
        <v>8</v>
      </c>
      <c r="K177" s="1">
        <f t="shared" si="16"/>
        <v>2037</v>
      </c>
      <c r="L177" s="1" t="str">
        <f t="shared" si="17"/>
        <v>MKT.EX.4CR._.___.4 Corners</v>
      </c>
      <c r="M177" s="1" t="str">
        <f t="shared" si="13"/>
        <v>FOT Summer June-Sept</v>
      </c>
      <c r="N177" s="1">
        <f t="shared" si="14"/>
        <v>2928</v>
      </c>
      <c r="O177" s="1">
        <f t="shared" si="18"/>
        <v>0</v>
      </c>
    </row>
    <row r="178" spans="1:15" x14ac:dyDescent="0.25">
      <c r="A178" s="1" t="s">
        <v>23</v>
      </c>
      <c r="B178" s="1" t="s">
        <v>2</v>
      </c>
      <c r="C178" s="1" t="s">
        <v>24</v>
      </c>
      <c r="D178" s="1" t="s">
        <v>4</v>
      </c>
      <c r="E178" s="1" t="s">
        <v>3</v>
      </c>
      <c r="F178" s="3">
        <v>50284</v>
      </c>
      <c r="G178" s="1">
        <v>0</v>
      </c>
      <c r="J178" s="1">
        <f t="shared" si="15"/>
        <v>9</v>
      </c>
      <c r="K178" s="1">
        <f t="shared" si="16"/>
        <v>2037</v>
      </c>
      <c r="L178" s="1" t="str">
        <f t="shared" si="17"/>
        <v>MKT.EX.4CR._.___.4 Corners</v>
      </c>
      <c r="M178" s="1" t="str">
        <f t="shared" si="13"/>
        <v>FOT Summer June-Sept</v>
      </c>
      <c r="N178" s="1">
        <f t="shared" si="14"/>
        <v>2928</v>
      </c>
      <c r="O178" s="1">
        <f t="shared" si="18"/>
        <v>0</v>
      </c>
    </row>
    <row r="179" spans="1:15" x14ac:dyDescent="0.25">
      <c r="A179" s="1" t="s">
        <v>23</v>
      </c>
      <c r="B179" s="1" t="s">
        <v>2</v>
      </c>
      <c r="C179" s="1" t="s">
        <v>24</v>
      </c>
      <c r="D179" s="1" t="s">
        <v>4</v>
      </c>
      <c r="E179" s="1" t="s">
        <v>3</v>
      </c>
      <c r="F179" s="3">
        <v>50314</v>
      </c>
      <c r="G179" s="1">
        <v>0</v>
      </c>
      <c r="J179" s="1">
        <f t="shared" si="15"/>
        <v>10</v>
      </c>
      <c r="K179" s="1">
        <f t="shared" si="16"/>
        <v>2037</v>
      </c>
      <c r="L179" s="1" t="str">
        <f t="shared" si="17"/>
        <v>MKT.EX.4CR._.___.4 Corners</v>
      </c>
      <c r="M179" s="1" t="str">
        <f t="shared" si="13"/>
        <v>FOT Other months</v>
      </c>
      <c r="N179" s="1">
        <f t="shared" si="14"/>
        <v>0</v>
      </c>
      <c r="O179" s="1">
        <f t="shared" si="18"/>
        <v>0</v>
      </c>
    </row>
    <row r="180" spans="1:15" x14ac:dyDescent="0.25">
      <c r="A180" s="1" t="s">
        <v>23</v>
      </c>
      <c r="B180" s="1" t="s">
        <v>2</v>
      </c>
      <c r="C180" s="1" t="s">
        <v>24</v>
      </c>
      <c r="D180" s="1" t="s">
        <v>4</v>
      </c>
      <c r="E180" s="1" t="s">
        <v>3</v>
      </c>
      <c r="F180" s="3">
        <v>50345</v>
      </c>
      <c r="G180" s="1">
        <v>0</v>
      </c>
      <c r="J180" s="1">
        <f t="shared" si="15"/>
        <v>11</v>
      </c>
      <c r="K180" s="1">
        <f t="shared" si="16"/>
        <v>2037</v>
      </c>
      <c r="L180" s="1" t="str">
        <f t="shared" si="17"/>
        <v>MKT.EX.4CR._.___.4 Corners</v>
      </c>
      <c r="M180" s="1" t="str">
        <f t="shared" si="13"/>
        <v>FOT Other months</v>
      </c>
      <c r="N180" s="1">
        <f t="shared" si="14"/>
        <v>0</v>
      </c>
      <c r="O180" s="1">
        <f t="shared" si="18"/>
        <v>0</v>
      </c>
    </row>
    <row r="181" spans="1:15" x14ac:dyDescent="0.25">
      <c r="A181" s="1" t="s">
        <v>23</v>
      </c>
      <c r="B181" s="1" t="s">
        <v>2</v>
      </c>
      <c r="C181" s="1" t="s">
        <v>24</v>
      </c>
      <c r="D181" s="1" t="s">
        <v>4</v>
      </c>
      <c r="E181" s="1" t="s">
        <v>3</v>
      </c>
      <c r="F181" s="3">
        <v>50375</v>
      </c>
      <c r="G181" s="1">
        <v>0</v>
      </c>
      <c r="J181" s="1">
        <f t="shared" si="15"/>
        <v>12</v>
      </c>
      <c r="K181" s="1">
        <f t="shared" si="16"/>
        <v>2037</v>
      </c>
      <c r="L181" s="1" t="str">
        <f t="shared" si="17"/>
        <v>MKT.EX.4CR._.___.4 Corners-Wtr</v>
      </c>
      <c r="M181" s="1" t="str">
        <f t="shared" si="13"/>
        <v>FOT Winter December-January</v>
      </c>
      <c r="N181" s="1">
        <f t="shared" si="14"/>
        <v>1488</v>
      </c>
      <c r="O181" s="1">
        <f t="shared" si="18"/>
        <v>0</v>
      </c>
    </row>
    <row r="182" spans="1:15" x14ac:dyDescent="0.25">
      <c r="A182" s="1" t="s">
        <v>23</v>
      </c>
      <c r="B182" s="1" t="s">
        <v>2</v>
      </c>
      <c r="C182" s="1" t="s">
        <v>24</v>
      </c>
      <c r="D182" s="1" t="s">
        <v>4</v>
      </c>
      <c r="E182" s="1" t="s">
        <v>3</v>
      </c>
      <c r="F182" s="3">
        <v>50406</v>
      </c>
      <c r="G182" s="1">
        <v>0</v>
      </c>
      <c r="J182" s="1">
        <f t="shared" si="15"/>
        <v>1</v>
      </c>
      <c r="K182" s="1">
        <f t="shared" si="16"/>
        <v>2038</v>
      </c>
      <c r="L182" s="1" t="str">
        <f t="shared" si="17"/>
        <v>MKT.EX.4CR._.___.4 Corners-Wtr</v>
      </c>
      <c r="M182" s="1" t="str">
        <f t="shared" si="13"/>
        <v>FOT Winter December-January</v>
      </c>
      <c r="N182" s="1">
        <f t="shared" si="14"/>
        <v>1488</v>
      </c>
      <c r="O182" s="1">
        <f t="shared" si="18"/>
        <v>0</v>
      </c>
    </row>
    <row r="183" spans="1:15" x14ac:dyDescent="0.25">
      <c r="A183" s="1" t="s">
        <v>23</v>
      </c>
      <c r="B183" s="1" t="s">
        <v>2</v>
      </c>
      <c r="C183" s="1" t="s">
        <v>24</v>
      </c>
      <c r="D183" s="1" t="s">
        <v>4</v>
      </c>
      <c r="E183" s="1" t="s">
        <v>3</v>
      </c>
      <c r="F183" s="3">
        <v>50437</v>
      </c>
      <c r="G183" s="1">
        <v>0</v>
      </c>
      <c r="J183" s="1">
        <f t="shared" si="15"/>
        <v>2</v>
      </c>
      <c r="K183" s="1">
        <f t="shared" si="16"/>
        <v>2038</v>
      </c>
      <c r="L183" s="1" t="str">
        <f t="shared" si="17"/>
        <v>MKT.EX.4CR._.___.4 Corners</v>
      </c>
      <c r="M183" s="1" t="str">
        <f t="shared" si="13"/>
        <v>FOT Other months</v>
      </c>
      <c r="N183" s="1">
        <f t="shared" si="14"/>
        <v>0</v>
      </c>
      <c r="O183" s="1">
        <f t="shared" si="18"/>
        <v>0</v>
      </c>
    </row>
    <row r="184" spans="1:15" x14ac:dyDescent="0.25">
      <c r="A184" s="1" t="s">
        <v>23</v>
      </c>
      <c r="B184" s="1" t="s">
        <v>2</v>
      </c>
      <c r="C184" s="1" t="s">
        <v>24</v>
      </c>
      <c r="D184" s="1" t="s">
        <v>4</v>
      </c>
      <c r="E184" s="1" t="s">
        <v>3</v>
      </c>
      <c r="F184" s="3">
        <v>50465</v>
      </c>
      <c r="G184" s="1">
        <v>0</v>
      </c>
      <c r="J184" s="1">
        <f t="shared" si="15"/>
        <v>3</v>
      </c>
      <c r="K184" s="1">
        <f t="shared" si="16"/>
        <v>2038</v>
      </c>
      <c r="L184" s="1" t="str">
        <f t="shared" si="17"/>
        <v>MKT.EX.4CR._.___.4 Corners</v>
      </c>
      <c r="M184" s="1" t="str">
        <f t="shared" si="13"/>
        <v>FOT Other months</v>
      </c>
      <c r="N184" s="1">
        <f t="shared" si="14"/>
        <v>0</v>
      </c>
      <c r="O184" s="1">
        <f t="shared" si="18"/>
        <v>0</v>
      </c>
    </row>
    <row r="185" spans="1:15" x14ac:dyDescent="0.25">
      <c r="A185" s="1" t="s">
        <v>23</v>
      </c>
      <c r="B185" s="1" t="s">
        <v>2</v>
      </c>
      <c r="C185" s="1" t="s">
        <v>24</v>
      </c>
      <c r="D185" s="1" t="s">
        <v>4</v>
      </c>
      <c r="E185" s="1" t="s">
        <v>3</v>
      </c>
      <c r="F185" s="3">
        <v>50496</v>
      </c>
      <c r="G185" s="1">
        <v>0</v>
      </c>
      <c r="J185" s="1">
        <f t="shared" si="15"/>
        <v>4</v>
      </c>
      <c r="K185" s="1">
        <f t="shared" si="16"/>
        <v>2038</v>
      </c>
      <c r="L185" s="1" t="str">
        <f t="shared" si="17"/>
        <v>MKT.EX.4CR._.___.4 Corners</v>
      </c>
      <c r="M185" s="1" t="str">
        <f t="shared" si="13"/>
        <v>FOT Other months</v>
      </c>
      <c r="N185" s="1">
        <f t="shared" si="14"/>
        <v>0</v>
      </c>
      <c r="O185" s="1">
        <f t="shared" si="18"/>
        <v>0</v>
      </c>
    </row>
    <row r="186" spans="1:15" x14ac:dyDescent="0.25">
      <c r="A186" s="1" t="s">
        <v>23</v>
      </c>
      <c r="B186" s="1" t="s">
        <v>2</v>
      </c>
      <c r="C186" s="1" t="s">
        <v>24</v>
      </c>
      <c r="D186" s="1" t="s">
        <v>4</v>
      </c>
      <c r="E186" s="1" t="s">
        <v>3</v>
      </c>
      <c r="F186" s="3">
        <v>50526</v>
      </c>
      <c r="G186" s="1">
        <v>0</v>
      </c>
      <c r="J186" s="1">
        <f t="shared" si="15"/>
        <v>5</v>
      </c>
      <c r="K186" s="1">
        <f t="shared" si="16"/>
        <v>2038</v>
      </c>
      <c r="L186" s="1" t="str">
        <f t="shared" si="17"/>
        <v>MKT.EX.4CR._.___.4 Corners</v>
      </c>
      <c r="M186" s="1" t="str">
        <f t="shared" si="13"/>
        <v>FOT Other months</v>
      </c>
      <c r="N186" s="1">
        <f t="shared" si="14"/>
        <v>0</v>
      </c>
      <c r="O186" s="1">
        <f t="shared" si="18"/>
        <v>0</v>
      </c>
    </row>
    <row r="187" spans="1:15" x14ac:dyDescent="0.25">
      <c r="A187" s="1" t="s">
        <v>23</v>
      </c>
      <c r="B187" s="1" t="s">
        <v>2</v>
      </c>
      <c r="C187" s="1" t="s">
        <v>24</v>
      </c>
      <c r="D187" s="1" t="s">
        <v>4</v>
      </c>
      <c r="E187" s="1" t="s">
        <v>3</v>
      </c>
      <c r="F187" s="3">
        <v>50557</v>
      </c>
      <c r="G187" s="1">
        <v>0</v>
      </c>
      <c r="J187" s="1">
        <f t="shared" si="15"/>
        <v>6</v>
      </c>
      <c r="K187" s="1">
        <f t="shared" si="16"/>
        <v>2038</v>
      </c>
      <c r="L187" s="1" t="str">
        <f t="shared" si="17"/>
        <v>MKT.EX.4CR._.___.4 Corners</v>
      </c>
      <c r="M187" s="1" t="str">
        <f t="shared" si="13"/>
        <v>FOT Summer June-Sept</v>
      </c>
      <c r="N187" s="1">
        <f t="shared" si="14"/>
        <v>2928</v>
      </c>
      <c r="O187" s="1">
        <f t="shared" si="18"/>
        <v>0</v>
      </c>
    </row>
    <row r="188" spans="1:15" x14ac:dyDescent="0.25">
      <c r="A188" s="1" t="s">
        <v>23</v>
      </c>
      <c r="B188" s="1" t="s">
        <v>2</v>
      </c>
      <c r="C188" s="1" t="s">
        <v>24</v>
      </c>
      <c r="D188" s="1" t="s">
        <v>4</v>
      </c>
      <c r="E188" s="1" t="s">
        <v>3</v>
      </c>
      <c r="F188" s="3">
        <v>50587</v>
      </c>
      <c r="G188" s="1">
        <v>0</v>
      </c>
      <c r="J188" s="1">
        <f t="shared" si="15"/>
        <v>7</v>
      </c>
      <c r="K188" s="1">
        <f t="shared" si="16"/>
        <v>2038</v>
      </c>
      <c r="L188" s="1" t="str">
        <f t="shared" si="17"/>
        <v>MKT.EX.4CR._.___.4 Corners</v>
      </c>
      <c r="M188" s="1" t="str">
        <f t="shared" si="13"/>
        <v>FOT Summer June-Sept</v>
      </c>
      <c r="N188" s="1">
        <f t="shared" si="14"/>
        <v>2928</v>
      </c>
      <c r="O188" s="1">
        <f t="shared" si="18"/>
        <v>0</v>
      </c>
    </row>
    <row r="189" spans="1:15" x14ac:dyDescent="0.25">
      <c r="A189" s="1" t="s">
        <v>23</v>
      </c>
      <c r="B189" s="1" t="s">
        <v>2</v>
      </c>
      <c r="C189" s="1" t="s">
        <v>24</v>
      </c>
      <c r="D189" s="1" t="s">
        <v>4</v>
      </c>
      <c r="E189" s="1" t="s">
        <v>3</v>
      </c>
      <c r="F189" s="3">
        <v>50618</v>
      </c>
      <c r="G189" s="1">
        <v>0</v>
      </c>
      <c r="J189" s="1">
        <f t="shared" si="15"/>
        <v>8</v>
      </c>
      <c r="K189" s="1">
        <f t="shared" si="16"/>
        <v>2038</v>
      </c>
      <c r="L189" s="1" t="str">
        <f t="shared" si="17"/>
        <v>MKT.EX.4CR._.___.4 Corners</v>
      </c>
      <c r="M189" s="1" t="str">
        <f t="shared" si="13"/>
        <v>FOT Summer June-Sept</v>
      </c>
      <c r="N189" s="1">
        <f t="shared" si="14"/>
        <v>2928</v>
      </c>
      <c r="O189" s="1">
        <f t="shared" si="18"/>
        <v>0</v>
      </c>
    </row>
    <row r="190" spans="1:15" x14ac:dyDescent="0.25">
      <c r="A190" s="1" t="s">
        <v>23</v>
      </c>
      <c r="B190" s="1" t="s">
        <v>2</v>
      </c>
      <c r="C190" s="1" t="s">
        <v>24</v>
      </c>
      <c r="D190" s="1" t="s">
        <v>4</v>
      </c>
      <c r="E190" s="1" t="s">
        <v>3</v>
      </c>
      <c r="F190" s="3">
        <v>50649</v>
      </c>
      <c r="G190" s="1">
        <v>0</v>
      </c>
      <c r="J190" s="1">
        <f t="shared" si="15"/>
        <v>9</v>
      </c>
      <c r="K190" s="1">
        <f t="shared" si="16"/>
        <v>2038</v>
      </c>
      <c r="L190" s="1" t="str">
        <f t="shared" si="17"/>
        <v>MKT.EX.4CR._.___.4 Corners</v>
      </c>
      <c r="M190" s="1" t="str">
        <f t="shared" si="13"/>
        <v>FOT Summer June-Sept</v>
      </c>
      <c r="N190" s="1">
        <f t="shared" si="14"/>
        <v>2928</v>
      </c>
      <c r="O190" s="1">
        <f t="shared" si="18"/>
        <v>0</v>
      </c>
    </row>
    <row r="191" spans="1:15" x14ac:dyDescent="0.25">
      <c r="A191" s="1" t="s">
        <v>23</v>
      </c>
      <c r="B191" s="1" t="s">
        <v>2</v>
      </c>
      <c r="C191" s="1" t="s">
        <v>24</v>
      </c>
      <c r="D191" s="1" t="s">
        <v>4</v>
      </c>
      <c r="E191" s="1" t="s">
        <v>3</v>
      </c>
      <c r="F191" s="3">
        <v>50679</v>
      </c>
      <c r="G191" s="1">
        <v>0</v>
      </c>
      <c r="J191" s="1">
        <f t="shared" si="15"/>
        <v>10</v>
      </c>
      <c r="K191" s="1">
        <f t="shared" si="16"/>
        <v>2038</v>
      </c>
      <c r="L191" s="1" t="str">
        <f t="shared" si="17"/>
        <v>MKT.EX.4CR._.___.4 Corners</v>
      </c>
      <c r="M191" s="1" t="str">
        <f t="shared" si="13"/>
        <v>FOT Other months</v>
      </c>
      <c r="N191" s="1">
        <f t="shared" si="14"/>
        <v>0</v>
      </c>
      <c r="O191" s="1">
        <f t="shared" si="18"/>
        <v>0</v>
      </c>
    </row>
    <row r="192" spans="1:15" x14ac:dyDescent="0.25">
      <c r="A192" s="1" t="s">
        <v>23</v>
      </c>
      <c r="B192" s="1" t="s">
        <v>2</v>
      </c>
      <c r="C192" s="1" t="s">
        <v>24</v>
      </c>
      <c r="D192" s="1" t="s">
        <v>4</v>
      </c>
      <c r="E192" s="1" t="s">
        <v>3</v>
      </c>
      <c r="F192" s="3">
        <v>50710</v>
      </c>
      <c r="G192" s="1">
        <v>0</v>
      </c>
      <c r="J192" s="1">
        <f t="shared" si="15"/>
        <v>11</v>
      </c>
      <c r="K192" s="1">
        <f t="shared" si="16"/>
        <v>2038</v>
      </c>
      <c r="L192" s="1" t="str">
        <f t="shared" si="17"/>
        <v>MKT.EX.4CR._.___.4 Corners</v>
      </c>
      <c r="M192" s="1" t="str">
        <f t="shared" si="13"/>
        <v>FOT Other months</v>
      </c>
      <c r="N192" s="1">
        <f t="shared" si="14"/>
        <v>0</v>
      </c>
      <c r="O192" s="1">
        <f t="shared" si="18"/>
        <v>0</v>
      </c>
    </row>
    <row r="193" spans="1:15" x14ac:dyDescent="0.25">
      <c r="A193" s="1" t="s">
        <v>23</v>
      </c>
      <c r="B193" s="1" t="s">
        <v>2</v>
      </c>
      <c r="C193" s="1" t="s">
        <v>24</v>
      </c>
      <c r="D193" s="1" t="s">
        <v>4</v>
      </c>
      <c r="E193" s="1" t="s">
        <v>3</v>
      </c>
      <c r="F193" s="3">
        <v>50740</v>
      </c>
      <c r="G193" s="1">
        <v>0</v>
      </c>
      <c r="J193" s="1">
        <f t="shared" si="15"/>
        <v>12</v>
      </c>
      <c r="K193" s="1">
        <f t="shared" si="16"/>
        <v>2038</v>
      </c>
      <c r="L193" s="1" t="str">
        <f t="shared" si="17"/>
        <v>MKT.EX.4CR._.___.4 Corners-Wtr</v>
      </c>
      <c r="M193" s="1" t="str">
        <f t="shared" si="13"/>
        <v>FOT Winter December-January</v>
      </c>
      <c r="N193" s="1">
        <f t="shared" si="14"/>
        <v>1488</v>
      </c>
      <c r="O193" s="1">
        <f t="shared" si="18"/>
        <v>0</v>
      </c>
    </row>
    <row r="194" spans="1:15" x14ac:dyDescent="0.25">
      <c r="A194" s="1" t="s">
        <v>23</v>
      </c>
      <c r="B194" s="1" t="s">
        <v>2</v>
      </c>
      <c r="C194" s="1" t="s">
        <v>24</v>
      </c>
      <c r="D194" s="1" t="s">
        <v>4</v>
      </c>
      <c r="E194" s="1" t="s">
        <v>3</v>
      </c>
      <c r="F194" s="3">
        <v>50771</v>
      </c>
      <c r="G194" s="1">
        <v>0</v>
      </c>
      <c r="J194" s="1">
        <f t="shared" si="15"/>
        <v>1</v>
      </c>
      <c r="K194" s="1">
        <f t="shared" si="16"/>
        <v>2039</v>
      </c>
      <c r="L194" s="1" t="str">
        <f t="shared" si="17"/>
        <v>MKT.EX.4CR._.___.4 Corners-Wtr</v>
      </c>
      <c r="M194" s="1" t="str">
        <f t="shared" ref="M194:M257" si="19">INDEX($Q$1:$S$13,MATCH($J194,$Q$1:$Q$13,0),MATCH(M$1,$Q$1:$S$1,0))</f>
        <v>FOT Winter December-January</v>
      </c>
      <c r="N194" s="1">
        <f t="shared" ref="N194:N257" si="20">INDEX($U$1:$W$4,MATCH($M194,$U$1:$U$4,0),MATCH(N$1,$U$1:$W$1,0))</f>
        <v>1488</v>
      </c>
      <c r="O194" s="1">
        <f t="shared" si="18"/>
        <v>0</v>
      </c>
    </row>
    <row r="195" spans="1:15" x14ac:dyDescent="0.25">
      <c r="A195" s="1" t="s">
        <v>23</v>
      </c>
      <c r="B195" s="1" t="s">
        <v>2</v>
      </c>
      <c r="C195" s="1" t="s">
        <v>24</v>
      </c>
      <c r="D195" s="1" t="s">
        <v>4</v>
      </c>
      <c r="E195" s="1" t="s">
        <v>3</v>
      </c>
      <c r="F195" s="3">
        <v>50802</v>
      </c>
      <c r="G195" s="1">
        <v>0</v>
      </c>
      <c r="J195" s="1">
        <f t="shared" ref="J195:J258" si="21">MONTH(F195)</f>
        <v>2</v>
      </c>
      <c r="K195" s="1">
        <f t="shared" ref="K195:K258" si="22">YEAR(F195)</f>
        <v>2039</v>
      </c>
      <c r="L195" s="1" t="str">
        <f t="shared" ref="L195:L258" si="23">D195&amp;INDEX($U$1:$W$4,MATCH($M195,$U$1:$U$4,0),MATCH(L$1,$U$1:$W$1,0))</f>
        <v>MKT.EX.4CR._.___.4 Corners</v>
      </c>
      <c r="M195" s="1" t="str">
        <f t="shared" si="19"/>
        <v>FOT Other months</v>
      </c>
      <c r="N195" s="1">
        <f t="shared" si="20"/>
        <v>0</v>
      </c>
      <c r="O195" s="1">
        <f t="shared" ref="O195:O258" si="24">IF(N195=0,0,(G195*1000)/N195)</f>
        <v>0</v>
      </c>
    </row>
    <row r="196" spans="1:15" x14ac:dyDescent="0.25">
      <c r="A196" s="1" t="s">
        <v>23</v>
      </c>
      <c r="B196" s="1" t="s">
        <v>2</v>
      </c>
      <c r="C196" s="1" t="s">
        <v>24</v>
      </c>
      <c r="D196" s="1" t="s">
        <v>4</v>
      </c>
      <c r="E196" s="1" t="s">
        <v>3</v>
      </c>
      <c r="F196" s="3">
        <v>50830</v>
      </c>
      <c r="G196" s="1">
        <v>0</v>
      </c>
      <c r="J196" s="1">
        <f t="shared" si="21"/>
        <v>3</v>
      </c>
      <c r="K196" s="1">
        <f t="shared" si="22"/>
        <v>2039</v>
      </c>
      <c r="L196" s="1" t="str">
        <f t="shared" si="23"/>
        <v>MKT.EX.4CR._.___.4 Corners</v>
      </c>
      <c r="M196" s="1" t="str">
        <f t="shared" si="19"/>
        <v>FOT Other months</v>
      </c>
      <c r="N196" s="1">
        <f t="shared" si="20"/>
        <v>0</v>
      </c>
      <c r="O196" s="1">
        <f t="shared" si="24"/>
        <v>0</v>
      </c>
    </row>
    <row r="197" spans="1:15" x14ac:dyDescent="0.25">
      <c r="A197" s="1" t="s">
        <v>23</v>
      </c>
      <c r="B197" s="1" t="s">
        <v>2</v>
      </c>
      <c r="C197" s="1" t="s">
        <v>24</v>
      </c>
      <c r="D197" s="1" t="s">
        <v>4</v>
      </c>
      <c r="E197" s="1" t="s">
        <v>3</v>
      </c>
      <c r="F197" s="3">
        <v>50861</v>
      </c>
      <c r="G197" s="1">
        <v>0</v>
      </c>
      <c r="J197" s="1">
        <f t="shared" si="21"/>
        <v>4</v>
      </c>
      <c r="K197" s="1">
        <f t="shared" si="22"/>
        <v>2039</v>
      </c>
      <c r="L197" s="1" t="str">
        <f t="shared" si="23"/>
        <v>MKT.EX.4CR._.___.4 Corners</v>
      </c>
      <c r="M197" s="1" t="str">
        <f t="shared" si="19"/>
        <v>FOT Other months</v>
      </c>
      <c r="N197" s="1">
        <f t="shared" si="20"/>
        <v>0</v>
      </c>
      <c r="O197" s="1">
        <f t="shared" si="24"/>
        <v>0</v>
      </c>
    </row>
    <row r="198" spans="1:15" x14ac:dyDescent="0.25">
      <c r="A198" s="1" t="s">
        <v>23</v>
      </c>
      <c r="B198" s="1" t="s">
        <v>2</v>
      </c>
      <c r="C198" s="1" t="s">
        <v>24</v>
      </c>
      <c r="D198" s="1" t="s">
        <v>4</v>
      </c>
      <c r="E198" s="1" t="s">
        <v>3</v>
      </c>
      <c r="F198" s="3">
        <v>50891</v>
      </c>
      <c r="G198" s="1">
        <v>0</v>
      </c>
      <c r="J198" s="1">
        <f t="shared" si="21"/>
        <v>5</v>
      </c>
      <c r="K198" s="1">
        <f t="shared" si="22"/>
        <v>2039</v>
      </c>
      <c r="L198" s="1" t="str">
        <f t="shared" si="23"/>
        <v>MKT.EX.4CR._.___.4 Corners</v>
      </c>
      <c r="M198" s="1" t="str">
        <f t="shared" si="19"/>
        <v>FOT Other months</v>
      </c>
      <c r="N198" s="1">
        <f t="shared" si="20"/>
        <v>0</v>
      </c>
      <c r="O198" s="1">
        <f t="shared" si="24"/>
        <v>0</v>
      </c>
    </row>
    <row r="199" spans="1:15" x14ac:dyDescent="0.25">
      <c r="A199" s="1" t="s">
        <v>23</v>
      </c>
      <c r="B199" s="1" t="s">
        <v>2</v>
      </c>
      <c r="C199" s="1" t="s">
        <v>24</v>
      </c>
      <c r="D199" s="1" t="s">
        <v>4</v>
      </c>
      <c r="E199" s="1" t="s">
        <v>3</v>
      </c>
      <c r="F199" s="3">
        <v>50922</v>
      </c>
      <c r="G199" s="1">
        <v>0</v>
      </c>
      <c r="J199" s="1">
        <f t="shared" si="21"/>
        <v>6</v>
      </c>
      <c r="K199" s="1">
        <f t="shared" si="22"/>
        <v>2039</v>
      </c>
      <c r="L199" s="1" t="str">
        <f t="shared" si="23"/>
        <v>MKT.EX.4CR._.___.4 Corners</v>
      </c>
      <c r="M199" s="1" t="str">
        <f t="shared" si="19"/>
        <v>FOT Summer June-Sept</v>
      </c>
      <c r="N199" s="1">
        <f t="shared" si="20"/>
        <v>2928</v>
      </c>
      <c r="O199" s="1">
        <f t="shared" si="24"/>
        <v>0</v>
      </c>
    </row>
    <row r="200" spans="1:15" x14ac:dyDescent="0.25">
      <c r="A200" s="1" t="s">
        <v>23</v>
      </c>
      <c r="B200" s="1" t="s">
        <v>2</v>
      </c>
      <c r="C200" s="1" t="s">
        <v>24</v>
      </c>
      <c r="D200" s="1" t="s">
        <v>4</v>
      </c>
      <c r="E200" s="1" t="s">
        <v>3</v>
      </c>
      <c r="F200" s="3">
        <v>50952</v>
      </c>
      <c r="G200" s="1">
        <v>0</v>
      </c>
      <c r="J200" s="1">
        <f t="shared" si="21"/>
        <v>7</v>
      </c>
      <c r="K200" s="1">
        <f t="shared" si="22"/>
        <v>2039</v>
      </c>
      <c r="L200" s="1" t="str">
        <f t="shared" si="23"/>
        <v>MKT.EX.4CR._.___.4 Corners</v>
      </c>
      <c r="M200" s="1" t="str">
        <f t="shared" si="19"/>
        <v>FOT Summer June-Sept</v>
      </c>
      <c r="N200" s="1">
        <f t="shared" si="20"/>
        <v>2928</v>
      </c>
      <c r="O200" s="1">
        <f t="shared" si="24"/>
        <v>0</v>
      </c>
    </row>
    <row r="201" spans="1:15" x14ac:dyDescent="0.25">
      <c r="A201" s="1" t="s">
        <v>23</v>
      </c>
      <c r="B201" s="1" t="s">
        <v>2</v>
      </c>
      <c r="C201" s="1" t="s">
        <v>24</v>
      </c>
      <c r="D201" s="1" t="s">
        <v>4</v>
      </c>
      <c r="E201" s="1" t="s">
        <v>3</v>
      </c>
      <c r="F201" s="3">
        <v>50983</v>
      </c>
      <c r="G201" s="1">
        <v>0</v>
      </c>
      <c r="J201" s="1">
        <f t="shared" si="21"/>
        <v>8</v>
      </c>
      <c r="K201" s="1">
        <f t="shared" si="22"/>
        <v>2039</v>
      </c>
      <c r="L201" s="1" t="str">
        <f t="shared" si="23"/>
        <v>MKT.EX.4CR._.___.4 Corners</v>
      </c>
      <c r="M201" s="1" t="str">
        <f t="shared" si="19"/>
        <v>FOT Summer June-Sept</v>
      </c>
      <c r="N201" s="1">
        <f t="shared" si="20"/>
        <v>2928</v>
      </c>
      <c r="O201" s="1">
        <f t="shared" si="24"/>
        <v>0</v>
      </c>
    </row>
    <row r="202" spans="1:15" x14ac:dyDescent="0.25">
      <c r="A202" s="1" t="s">
        <v>23</v>
      </c>
      <c r="B202" s="1" t="s">
        <v>2</v>
      </c>
      <c r="C202" s="1" t="s">
        <v>24</v>
      </c>
      <c r="D202" s="1" t="s">
        <v>4</v>
      </c>
      <c r="E202" s="1" t="s">
        <v>3</v>
      </c>
      <c r="F202" s="3">
        <v>51014</v>
      </c>
      <c r="G202" s="1">
        <v>0</v>
      </c>
      <c r="J202" s="1">
        <f t="shared" si="21"/>
        <v>9</v>
      </c>
      <c r="K202" s="1">
        <f t="shared" si="22"/>
        <v>2039</v>
      </c>
      <c r="L202" s="1" t="str">
        <f t="shared" si="23"/>
        <v>MKT.EX.4CR._.___.4 Corners</v>
      </c>
      <c r="M202" s="1" t="str">
        <f t="shared" si="19"/>
        <v>FOT Summer June-Sept</v>
      </c>
      <c r="N202" s="1">
        <f t="shared" si="20"/>
        <v>2928</v>
      </c>
      <c r="O202" s="1">
        <f t="shared" si="24"/>
        <v>0</v>
      </c>
    </row>
    <row r="203" spans="1:15" x14ac:dyDescent="0.25">
      <c r="A203" s="1" t="s">
        <v>23</v>
      </c>
      <c r="B203" s="1" t="s">
        <v>2</v>
      </c>
      <c r="C203" s="1" t="s">
        <v>24</v>
      </c>
      <c r="D203" s="1" t="s">
        <v>4</v>
      </c>
      <c r="E203" s="1" t="s">
        <v>3</v>
      </c>
      <c r="F203" s="3">
        <v>51044</v>
      </c>
      <c r="G203" s="1">
        <v>0</v>
      </c>
      <c r="J203" s="1">
        <f t="shared" si="21"/>
        <v>10</v>
      </c>
      <c r="K203" s="1">
        <f t="shared" si="22"/>
        <v>2039</v>
      </c>
      <c r="L203" s="1" t="str">
        <f t="shared" si="23"/>
        <v>MKT.EX.4CR._.___.4 Corners</v>
      </c>
      <c r="M203" s="1" t="str">
        <f t="shared" si="19"/>
        <v>FOT Other months</v>
      </c>
      <c r="N203" s="1">
        <f t="shared" si="20"/>
        <v>0</v>
      </c>
      <c r="O203" s="1">
        <f t="shared" si="24"/>
        <v>0</v>
      </c>
    </row>
    <row r="204" spans="1:15" x14ac:dyDescent="0.25">
      <c r="A204" s="1" t="s">
        <v>23</v>
      </c>
      <c r="B204" s="1" t="s">
        <v>2</v>
      </c>
      <c r="C204" s="1" t="s">
        <v>24</v>
      </c>
      <c r="D204" s="1" t="s">
        <v>4</v>
      </c>
      <c r="E204" s="1" t="s">
        <v>3</v>
      </c>
      <c r="F204" s="3">
        <v>51075</v>
      </c>
      <c r="G204" s="1">
        <v>0</v>
      </c>
      <c r="J204" s="1">
        <f t="shared" si="21"/>
        <v>11</v>
      </c>
      <c r="K204" s="1">
        <f t="shared" si="22"/>
        <v>2039</v>
      </c>
      <c r="L204" s="1" t="str">
        <f t="shared" si="23"/>
        <v>MKT.EX.4CR._.___.4 Corners</v>
      </c>
      <c r="M204" s="1" t="str">
        <f t="shared" si="19"/>
        <v>FOT Other months</v>
      </c>
      <c r="N204" s="1">
        <f t="shared" si="20"/>
        <v>0</v>
      </c>
      <c r="O204" s="1">
        <f t="shared" si="24"/>
        <v>0</v>
      </c>
    </row>
    <row r="205" spans="1:15" x14ac:dyDescent="0.25">
      <c r="A205" s="1" t="s">
        <v>23</v>
      </c>
      <c r="B205" s="1" t="s">
        <v>2</v>
      </c>
      <c r="C205" s="1" t="s">
        <v>24</v>
      </c>
      <c r="D205" s="1" t="s">
        <v>4</v>
      </c>
      <c r="E205" s="1" t="s">
        <v>3</v>
      </c>
      <c r="F205" s="3">
        <v>51105</v>
      </c>
      <c r="G205" s="1">
        <v>0</v>
      </c>
      <c r="J205" s="1">
        <f t="shared" si="21"/>
        <v>12</v>
      </c>
      <c r="K205" s="1">
        <f t="shared" si="22"/>
        <v>2039</v>
      </c>
      <c r="L205" s="1" t="str">
        <f t="shared" si="23"/>
        <v>MKT.EX.4CR._.___.4 Corners-Wtr</v>
      </c>
      <c r="M205" s="1" t="str">
        <f t="shared" si="19"/>
        <v>FOT Winter December-January</v>
      </c>
      <c r="N205" s="1">
        <f t="shared" si="20"/>
        <v>1488</v>
      </c>
      <c r="O205" s="1">
        <f t="shared" si="24"/>
        <v>0</v>
      </c>
    </row>
    <row r="206" spans="1:15" x14ac:dyDescent="0.25">
      <c r="A206" s="1" t="s">
        <v>23</v>
      </c>
      <c r="B206" s="1" t="s">
        <v>2</v>
      </c>
      <c r="C206" s="1" t="s">
        <v>24</v>
      </c>
      <c r="D206" s="1" t="s">
        <v>4</v>
      </c>
      <c r="E206" s="1" t="s">
        <v>3</v>
      </c>
      <c r="F206" s="3">
        <v>51136</v>
      </c>
      <c r="G206" s="1">
        <v>0</v>
      </c>
      <c r="J206" s="1">
        <f t="shared" si="21"/>
        <v>1</v>
      </c>
      <c r="K206" s="1">
        <f t="shared" si="22"/>
        <v>2040</v>
      </c>
      <c r="L206" s="1" t="str">
        <f t="shared" si="23"/>
        <v>MKT.EX.4CR._.___.4 Corners-Wtr</v>
      </c>
      <c r="M206" s="1" t="str">
        <f t="shared" si="19"/>
        <v>FOT Winter December-January</v>
      </c>
      <c r="N206" s="1">
        <f t="shared" si="20"/>
        <v>1488</v>
      </c>
      <c r="O206" s="1">
        <f t="shared" si="24"/>
        <v>0</v>
      </c>
    </row>
    <row r="207" spans="1:15" x14ac:dyDescent="0.25">
      <c r="A207" s="1" t="s">
        <v>23</v>
      </c>
      <c r="B207" s="1" t="s">
        <v>2</v>
      </c>
      <c r="C207" s="1" t="s">
        <v>24</v>
      </c>
      <c r="D207" s="1" t="s">
        <v>4</v>
      </c>
      <c r="E207" s="1" t="s">
        <v>3</v>
      </c>
      <c r="F207" s="3">
        <v>51167</v>
      </c>
      <c r="G207" s="1">
        <v>0</v>
      </c>
      <c r="J207" s="1">
        <f t="shared" si="21"/>
        <v>2</v>
      </c>
      <c r="K207" s="1">
        <f t="shared" si="22"/>
        <v>2040</v>
      </c>
      <c r="L207" s="1" t="str">
        <f t="shared" si="23"/>
        <v>MKT.EX.4CR._.___.4 Corners</v>
      </c>
      <c r="M207" s="1" t="str">
        <f t="shared" si="19"/>
        <v>FOT Other months</v>
      </c>
      <c r="N207" s="1">
        <f t="shared" si="20"/>
        <v>0</v>
      </c>
      <c r="O207" s="1">
        <f t="shared" si="24"/>
        <v>0</v>
      </c>
    </row>
    <row r="208" spans="1:15" x14ac:dyDescent="0.25">
      <c r="A208" s="1" t="s">
        <v>23</v>
      </c>
      <c r="B208" s="1" t="s">
        <v>2</v>
      </c>
      <c r="C208" s="1" t="s">
        <v>24</v>
      </c>
      <c r="D208" s="1" t="s">
        <v>4</v>
      </c>
      <c r="E208" s="1" t="s">
        <v>3</v>
      </c>
      <c r="F208" s="3">
        <v>51196</v>
      </c>
      <c r="G208" s="1">
        <v>0</v>
      </c>
      <c r="J208" s="1">
        <f t="shared" si="21"/>
        <v>3</v>
      </c>
      <c r="K208" s="1">
        <f t="shared" si="22"/>
        <v>2040</v>
      </c>
      <c r="L208" s="1" t="str">
        <f t="shared" si="23"/>
        <v>MKT.EX.4CR._.___.4 Corners</v>
      </c>
      <c r="M208" s="1" t="str">
        <f t="shared" si="19"/>
        <v>FOT Other months</v>
      </c>
      <c r="N208" s="1">
        <f t="shared" si="20"/>
        <v>0</v>
      </c>
      <c r="O208" s="1">
        <f t="shared" si="24"/>
        <v>0</v>
      </c>
    </row>
    <row r="209" spans="1:15" x14ac:dyDescent="0.25">
      <c r="A209" s="1" t="s">
        <v>23</v>
      </c>
      <c r="B209" s="1" t="s">
        <v>2</v>
      </c>
      <c r="C209" s="1" t="s">
        <v>24</v>
      </c>
      <c r="D209" s="1" t="s">
        <v>4</v>
      </c>
      <c r="E209" s="1" t="s">
        <v>3</v>
      </c>
      <c r="F209" s="3">
        <v>51227</v>
      </c>
      <c r="G209" s="1">
        <v>0</v>
      </c>
      <c r="J209" s="1">
        <f t="shared" si="21"/>
        <v>4</v>
      </c>
      <c r="K209" s="1">
        <f t="shared" si="22"/>
        <v>2040</v>
      </c>
      <c r="L209" s="1" t="str">
        <f t="shared" si="23"/>
        <v>MKT.EX.4CR._.___.4 Corners</v>
      </c>
      <c r="M209" s="1" t="str">
        <f t="shared" si="19"/>
        <v>FOT Other months</v>
      </c>
      <c r="N209" s="1">
        <f t="shared" si="20"/>
        <v>0</v>
      </c>
      <c r="O209" s="1">
        <f t="shared" si="24"/>
        <v>0</v>
      </c>
    </row>
    <row r="210" spans="1:15" x14ac:dyDescent="0.25">
      <c r="A210" s="1" t="s">
        <v>23</v>
      </c>
      <c r="B210" s="1" t="s">
        <v>2</v>
      </c>
      <c r="C210" s="1" t="s">
        <v>24</v>
      </c>
      <c r="D210" s="1" t="s">
        <v>4</v>
      </c>
      <c r="E210" s="1" t="s">
        <v>3</v>
      </c>
      <c r="F210" s="3">
        <v>51257</v>
      </c>
      <c r="G210" s="1">
        <v>0</v>
      </c>
      <c r="J210" s="1">
        <f t="shared" si="21"/>
        <v>5</v>
      </c>
      <c r="K210" s="1">
        <f t="shared" si="22"/>
        <v>2040</v>
      </c>
      <c r="L210" s="1" t="str">
        <f t="shared" si="23"/>
        <v>MKT.EX.4CR._.___.4 Corners</v>
      </c>
      <c r="M210" s="1" t="str">
        <f t="shared" si="19"/>
        <v>FOT Other months</v>
      </c>
      <c r="N210" s="1">
        <f t="shared" si="20"/>
        <v>0</v>
      </c>
      <c r="O210" s="1">
        <f t="shared" si="24"/>
        <v>0</v>
      </c>
    </row>
    <row r="211" spans="1:15" x14ac:dyDescent="0.25">
      <c r="A211" s="1" t="s">
        <v>23</v>
      </c>
      <c r="B211" s="1" t="s">
        <v>2</v>
      </c>
      <c r="C211" s="1" t="s">
        <v>24</v>
      </c>
      <c r="D211" s="1" t="s">
        <v>4</v>
      </c>
      <c r="E211" s="1" t="s">
        <v>3</v>
      </c>
      <c r="F211" s="3">
        <v>51288</v>
      </c>
      <c r="G211" s="1">
        <v>0</v>
      </c>
      <c r="J211" s="1">
        <f t="shared" si="21"/>
        <v>6</v>
      </c>
      <c r="K211" s="1">
        <f t="shared" si="22"/>
        <v>2040</v>
      </c>
      <c r="L211" s="1" t="str">
        <f t="shared" si="23"/>
        <v>MKT.EX.4CR._.___.4 Corners</v>
      </c>
      <c r="M211" s="1" t="str">
        <f t="shared" si="19"/>
        <v>FOT Summer June-Sept</v>
      </c>
      <c r="N211" s="1">
        <f t="shared" si="20"/>
        <v>2928</v>
      </c>
      <c r="O211" s="1">
        <f t="shared" si="24"/>
        <v>0</v>
      </c>
    </row>
    <row r="212" spans="1:15" x14ac:dyDescent="0.25">
      <c r="A212" s="1" t="s">
        <v>23</v>
      </c>
      <c r="B212" s="1" t="s">
        <v>2</v>
      </c>
      <c r="C212" s="1" t="s">
        <v>24</v>
      </c>
      <c r="D212" s="1" t="s">
        <v>4</v>
      </c>
      <c r="E212" s="1" t="s">
        <v>3</v>
      </c>
      <c r="F212" s="3">
        <v>51318</v>
      </c>
      <c r="G212" s="1">
        <v>0</v>
      </c>
      <c r="J212" s="1">
        <f t="shared" si="21"/>
        <v>7</v>
      </c>
      <c r="K212" s="1">
        <f t="shared" si="22"/>
        <v>2040</v>
      </c>
      <c r="L212" s="1" t="str">
        <f t="shared" si="23"/>
        <v>MKT.EX.4CR._.___.4 Corners</v>
      </c>
      <c r="M212" s="1" t="str">
        <f t="shared" si="19"/>
        <v>FOT Summer June-Sept</v>
      </c>
      <c r="N212" s="1">
        <f t="shared" si="20"/>
        <v>2928</v>
      </c>
      <c r="O212" s="1">
        <f t="shared" si="24"/>
        <v>0</v>
      </c>
    </row>
    <row r="213" spans="1:15" x14ac:dyDescent="0.25">
      <c r="A213" s="1" t="s">
        <v>23</v>
      </c>
      <c r="B213" s="1" t="s">
        <v>2</v>
      </c>
      <c r="C213" s="1" t="s">
        <v>24</v>
      </c>
      <c r="D213" s="1" t="s">
        <v>4</v>
      </c>
      <c r="E213" s="1" t="s">
        <v>3</v>
      </c>
      <c r="F213" s="3">
        <v>51349</v>
      </c>
      <c r="G213" s="1">
        <v>0</v>
      </c>
      <c r="J213" s="1">
        <f t="shared" si="21"/>
        <v>8</v>
      </c>
      <c r="K213" s="1">
        <f t="shared" si="22"/>
        <v>2040</v>
      </c>
      <c r="L213" s="1" t="str">
        <f t="shared" si="23"/>
        <v>MKT.EX.4CR._.___.4 Corners</v>
      </c>
      <c r="M213" s="1" t="str">
        <f t="shared" si="19"/>
        <v>FOT Summer June-Sept</v>
      </c>
      <c r="N213" s="1">
        <f t="shared" si="20"/>
        <v>2928</v>
      </c>
      <c r="O213" s="1">
        <f t="shared" si="24"/>
        <v>0</v>
      </c>
    </row>
    <row r="214" spans="1:15" x14ac:dyDescent="0.25">
      <c r="A214" s="1" t="s">
        <v>23</v>
      </c>
      <c r="B214" s="1" t="s">
        <v>2</v>
      </c>
      <c r="C214" s="1" t="s">
        <v>24</v>
      </c>
      <c r="D214" s="1" t="s">
        <v>4</v>
      </c>
      <c r="E214" s="1" t="s">
        <v>3</v>
      </c>
      <c r="F214" s="3">
        <v>51380</v>
      </c>
      <c r="G214" s="1">
        <v>0</v>
      </c>
      <c r="J214" s="1">
        <f t="shared" si="21"/>
        <v>9</v>
      </c>
      <c r="K214" s="1">
        <f t="shared" si="22"/>
        <v>2040</v>
      </c>
      <c r="L214" s="1" t="str">
        <f t="shared" si="23"/>
        <v>MKT.EX.4CR._.___.4 Corners</v>
      </c>
      <c r="M214" s="1" t="str">
        <f t="shared" si="19"/>
        <v>FOT Summer June-Sept</v>
      </c>
      <c r="N214" s="1">
        <f t="shared" si="20"/>
        <v>2928</v>
      </c>
      <c r="O214" s="1">
        <f t="shared" si="24"/>
        <v>0</v>
      </c>
    </row>
    <row r="215" spans="1:15" x14ac:dyDescent="0.25">
      <c r="A215" s="1" t="s">
        <v>23</v>
      </c>
      <c r="B215" s="1" t="s">
        <v>2</v>
      </c>
      <c r="C215" s="1" t="s">
        <v>24</v>
      </c>
      <c r="D215" s="1" t="s">
        <v>4</v>
      </c>
      <c r="E215" s="1" t="s">
        <v>3</v>
      </c>
      <c r="F215" s="3">
        <v>51410</v>
      </c>
      <c r="G215" s="1">
        <v>0</v>
      </c>
      <c r="J215" s="1">
        <f t="shared" si="21"/>
        <v>10</v>
      </c>
      <c r="K215" s="1">
        <f t="shared" si="22"/>
        <v>2040</v>
      </c>
      <c r="L215" s="1" t="str">
        <f t="shared" si="23"/>
        <v>MKT.EX.4CR._.___.4 Corners</v>
      </c>
      <c r="M215" s="1" t="str">
        <f t="shared" si="19"/>
        <v>FOT Other months</v>
      </c>
      <c r="N215" s="1">
        <f t="shared" si="20"/>
        <v>0</v>
      </c>
      <c r="O215" s="1">
        <f t="shared" si="24"/>
        <v>0</v>
      </c>
    </row>
    <row r="216" spans="1:15" x14ac:dyDescent="0.25">
      <c r="A216" s="1" t="s">
        <v>23</v>
      </c>
      <c r="B216" s="1" t="s">
        <v>2</v>
      </c>
      <c r="C216" s="1" t="s">
        <v>24</v>
      </c>
      <c r="D216" s="1" t="s">
        <v>4</v>
      </c>
      <c r="E216" s="1" t="s">
        <v>3</v>
      </c>
      <c r="F216" s="3">
        <v>51441</v>
      </c>
      <c r="G216" s="1">
        <v>0</v>
      </c>
      <c r="J216" s="1">
        <f t="shared" si="21"/>
        <v>11</v>
      </c>
      <c r="K216" s="1">
        <f t="shared" si="22"/>
        <v>2040</v>
      </c>
      <c r="L216" s="1" t="str">
        <f t="shared" si="23"/>
        <v>MKT.EX.4CR._.___.4 Corners</v>
      </c>
      <c r="M216" s="1" t="str">
        <f t="shared" si="19"/>
        <v>FOT Other months</v>
      </c>
      <c r="N216" s="1">
        <f t="shared" si="20"/>
        <v>0</v>
      </c>
      <c r="O216" s="1">
        <f t="shared" si="24"/>
        <v>0</v>
      </c>
    </row>
    <row r="217" spans="1:15" x14ac:dyDescent="0.25">
      <c r="A217" s="1" t="s">
        <v>23</v>
      </c>
      <c r="B217" s="1" t="s">
        <v>2</v>
      </c>
      <c r="C217" s="1" t="s">
        <v>24</v>
      </c>
      <c r="D217" s="1" t="s">
        <v>4</v>
      </c>
      <c r="E217" s="1" t="s">
        <v>3</v>
      </c>
      <c r="F217" s="3">
        <v>51471</v>
      </c>
      <c r="G217" s="1">
        <v>0</v>
      </c>
      <c r="J217" s="1">
        <f t="shared" si="21"/>
        <v>12</v>
      </c>
      <c r="K217" s="1">
        <f t="shared" si="22"/>
        <v>2040</v>
      </c>
      <c r="L217" s="1" t="str">
        <f t="shared" si="23"/>
        <v>MKT.EX.4CR._.___.4 Corners-Wtr</v>
      </c>
      <c r="M217" s="1" t="str">
        <f t="shared" si="19"/>
        <v>FOT Winter December-January</v>
      </c>
      <c r="N217" s="1">
        <f t="shared" si="20"/>
        <v>1488</v>
      </c>
      <c r="O217" s="1">
        <f t="shared" si="24"/>
        <v>0</v>
      </c>
    </row>
    <row r="218" spans="1:15" x14ac:dyDescent="0.25">
      <c r="A218" s="1" t="s">
        <v>23</v>
      </c>
      <c r="B218" s="1" t="s">
        <v>2</v>
      </c>
      <c r="C218" s="1" t="s">
        <v>24</v>
      </c>
      <c r="D218" s="1" t="s">
        <v>4</v>
      </c>
      <c r="E218" s="1" t="s">
        <v>3</v>
      </c>
      <c r="F218" s="3">
        <v>51502</v>
      </c>
      <c r="G218" s="1">
        <v>0</v>
      </c>
      <c r="J218" s="1">
        <f t="shared" si="21"/>
        <v>1</v>
      </c>
      <c r="K218" s="1">
        <f t="shared" si="22"/>
        <v>2041</v>
      </c>
      <c r="L218" s="1" t="str">
        <f t="shared" si="23"/>
        <v>MKT.EX.4CR._.___.4 Corners-Wtr</v>
      </c>
      <c r="M218" s="1" t="str">
        <f t="shared" si="19"/>
        <v>FOT Winter December-January</v>
      </c>
      <c r="N218" s="1">
        <f t="shared" si="20"/>
        <v>1488</v>
      </c>
      <c r="O218" s="1">
        <f t="shared" si="24"/>
        <v>0</v>
      </c>
    </row>
    <row r="219" spans="1:15" x14ac:dyDescent="0.25">
      <c r="A219" s="1" t="s">
        <v>23</v>
      </c>
      <c r="B219" s="1" t="s">
        <v>2</v>
      </c>
      <c r="C219" s="1" t="s">
        <v>24</v>
      </c>
      <c r="D219" s="1" t="s">
        <v>4</v>
      </c>
      <c r="E219" s="1" t="s">
        <v>3</v>
      </c>
      <c r="F219" s="3">
        <v>51533</v>
      </c>
      <c r="G219" s="1">
        <v>0</v>
      </c>
      <c r="J219" s="1">
        <f t="shared" si="21"/>
        <v>2</v>
      </c>
      <c r="K219" s="1">
        <f t="shared" si="22"/>
        <v>2041</v>
      </c>
      <c r="L219" s="1" t="str">
        <f t="shared" si="23"/>
        <v>MKT.EX.4CR._.___.4 Corners</v>
      </c>
      <c r="M219" s="1" t="str">
        <f t="shared" si="19"/>
        <v>FOT Other months</v>
      </c>
      <c r="N219" s="1">
        <f t="shared" si="20"/>
        <v>0</v>
      </c>
      <c r="O219" s="1">
        <f t="shared" si="24"/>
        <v>0</v>
      </c>
    </row>
    <row r="220" spans="1:15" x14ac:dyDescent="0.25">
      <c r="A220" s="1" t="s">
        <v>23</v>
      </c>
      <c r="B220" s="1" t="s">
        <v>2</v>
      </c>
      <c r="C220" s="1" t="s">
        <v>24</v>
      </c>
      <c r="D220" s="1" t="s">
        <v>4</v>
      </c>
      <c r="E220" s="1" t="s">
        <v>3</v>
      </c>
      <c r="F220" s="3">
        <v>51561</v>
      </c>
      <c r="G220" s="1">
        <v>0</v>
      </c>
      <c r="J220" s="1">
        <f t="shared" si="21"/>
        <v>3</v>
      </c>
      <c r="K220" s="1">
        <f t="shared" si="22"/>
        <v>2041</v>
      </c>
      <c r="L220" s="1" t="str">
        <f t="shared" si="23"/>
        <v>MKT.EX.4CR._.___.4 Corners</v>
      </c>
      <c r="M220" s="1" t="str">
        <f t="shared" si="19"/>
        <v>FOT Other months</v>
      </c>
      <c r="N220" s="1">
        <f t="shared" si="20"/>
        <v>0</v>
      </c>
      <c r="O220" s="1">
        <f t="shared" si="24"/>
        <v>0</v>
      </c>
    </row>
    <row r="221" spans="1:15" x14ac:dyDescent="0.25">
      <c r="A221" s="1" t="s">
        <v>23</v>
      </c>
      <c r="B221" s="1" t="s">
        <v>2</v>
      </c>
      <c r="C221" s="1" t="s">
        <v>24</v>
      </c>
      <c r="D221" s="1" t="s">
        <v>4</v>
      </c>
      <c r="E221" s="1" t="s">
        <v>3</v>
      </c>
      <c r="F221" s="3">
        <v>51592</v>
      </c>
      <c r="G221" s="1">
        <v>0</v>
      </c>
      <c r="J221" s="1">
        <f t="shared" si="21"/>
        <v>4</v>
      </c>
      <c r="K221" s="1">
        <f t="shared" si="22"/>
        <v>2041</v>
      </c>
      <c r="L221" s="1" t="str">
        <f t="shared" si="23"/>
        <v>MKT.EX.4CR._.___.4 Corners</v>
      </c>
      <c r="M221" s="1" t="str">
        <f t="shared" si="19"/>
        <v>FOT Other months</v>
      </c>
      <c r="N221" s="1">
        <f t="shared" si="20"/>
        <v>0</v>
      </c>
      <c r="O221" s="1">
        <f t="shared" si="24"/>
        <v>0</v>
      </c>
    </row>
    <row r="222" spans="1:15" x14ac:dyDescent="0.25">
      <c r="A222" s="1" t="s">
        <v>23</v>
      </c>
      <c r="B222" s="1" t="s">
        <v>2</v>
      </c>
      <c r="C222" s="1" t="s">
        <v>24</v>
      </c>
      <c r="D222" s="1" t="s">
        <v>4</v>
      </c>
      <c r="E222" s="1" t="s">
        <v>3</v>
      </c>
      <c r="F222" s="3">
        <v>51622</v>
      </c>
      <c r="G222" s="1">
        <v>0</v>
      </c>
      <c r="J222" s="1">
        <f t="shared" si="21"/>
        <v>5</v>
      </c>
      <c r="K222" s="1">
        <f t="shared" si="22"/>
        <v>2041</v>
      </c>
      <c r="L222" s="1" t="str">
        <f t="shared" si="23"/>
        <v>MKT.EX.4CR._.___.4 Corners</v>
      </c>
      <c r="M222" s="1" t="str">
        <f t="shared" si="19"/>
        <v>FOT Other months</v>
      </c>
      <c r="N222" s="1">
        <f t="shared" si="20"/>
        <v>0</v>
      </c>
      <c r="O222" s="1">
        <f t="shared" si="24"/>
        <v>0</v>
      </c>
    </row>
    <row r="223" spans="1:15" x14ac:dyDescent="0.25">
      <c r="A223" s="1" t="s">
        <v>23</v>
      </c>
      <c r="B223" s="1" t="s">
        <v>2</v>
      </c>
      <c r="C223" s="1" t="s">
        <v>24</v>
      </c>
      <c r="D223" s="1" t="s">
        <v>4</v>
      </c>
      <c r="E223" s="1" t="s">
        <v>3</v>
      </c>
      <c r="F223" s="3">
        <v>51653</v>
      </c>
      <c r="G223" s="1">
        <v>0</v>
      </c>
      <c r="J223" s="1">
        <f t="shared" si="21"/>
        <v>6</v>
      </c>
      <c r="K223" s="1">
        <f t="shared" si="22"/>
        <v>2041</v>
      </c>
      <c r="L223" s="1" t="str">
        <f t="shared" si="23"/>
        <v>MKT.EX.4CR._.___.4 Corners</v>
      </c>
      <c r="M223" s="1" t="str">
        <f t="shared" si="19"/>
        <v>FOT Summer June-Sept</v>
      </c>
      <c r="N223" s="1">
        <f t="shared" si="20"/>
        <v>2928</v>
      </c>
      <c r="O223" s="1">
        <f t="shared" si="24"/>
        <v>0</v>
      </c>
    </row>
    <row r="224" spans="1:15" x14ac:dyDescent="0.25">
      <c r="A224" s="1" t="s">
        <v>23</v>
      </c>
      <c r="B224" s="1" t="s">
        <v>2</v>
      </c>
      <c r="C224" s="1" t="s">
        <v>24</v>
      </c>
      <c r="D224" s="1" t="s">
        <v>4</v>
      </c>
      <c r="E224" s="1" t="s">
        <v>3</v>
      </c>
      <c r="F224" s="3">
        <v>51683</v>
      </c>
      <c r="G224" s="1">
        <v>0</v>
      </c>
      <c r="J224" s="1">
        <f t="shared" si="21"/>
        <v>7</v>
      </c>
      <c r="K224" s="1">
        <f t="shared" si="22"/>
        <v>2041</v>
      </c>
      <c r="L224" s="1" t="str">
        <f t="shared" si="23"/>
        <v>MKT.EX.4CR._.___.4 Corners</v>
      </c>
      <c r="M224" s="1" t="str">
        <f t="shared" si="19"/>
        <v>FOT Summer June-Sept</v>
      </c>
      <c r="N224" s="1">
        <f t="shared" si="20"/>
        <v>2928</v>
      </c>
      <c r="O224" s="1">
        <f t="shared" si="24"/>
        <v>0</v>
      </c>
    </row>
    <row r="225" spans="1:15" x14ac:dyDescent="0.25">
      <c r="A225" s="1" t="s">
        <v>23</v>
      </c>
      <c r="B225" s="1" t="s">
        <v>2</v>
      </c>
      <c r="C225" s="1" t="s">
        <v>24</v>
      </c>
      <c r="D225" s="1" t="s">
        <v>4</v>
      </c>
      <c r="E225" s="1" t="s">
        <v>3</v>
      </c>
      <c r="F225" s="3">
        <v>51714</v>
      </c>
      <c r="G225" s="1">
        <v>0</v>
      </c>
      <c r="J225" s="1">
        <f t="shared" si="21"/>
        <v>8</v>
      </c>
      <c r="K225" s="1">
        <f t="shared" si="22"/>
        <v>2041</v>
      </c>
      <c r="L225" s="1" t="str">
        <f t="shared" si="23"/>
        <v>MKT.EX.4CR._.___.4 Corners</v>
      </c>
      <c r="M225" s="1" t="str">
        <f t="shared" si="19"/>
        <v>FOT Summer June-Sept</v>
      </c>
      <c r="N225" s="1">
        <f t="shared" si="20"/>
        <v>2928</v>
      </c>
      <c r="O225" s="1">
        <f t="shared" si="24"/>
        <v>0</v>
      </c>
    </row>
    <row r="226" spans="1:15" x14ac:dyDescent="0.25">
      <c r="A226" s="1" t="s">
        <v>23</v>
      </c>
      <c r="B226" s="1" t="s">
        <v>2</v>
      </c>
      <c r="C226" s="1" t="s">
        <v>24</v>
      </c>
      <c r="D226" s="1" t="s">
        <v>4</v>
      </c>
      <c r="E226" s="1" t="s">
        <v>3</v>
      </c>
      <c r="F226" s="3">
        <v>51745</v>
      </c>
      <c r="G226" s="1">
        <v>0</v>
      </c>
      <c r="J226" s="1">
        <f t="shared" si="21"/>
        <v>9</v>
      </c>
      <c r="K226" s="1">
        <f t="shared" si="22"/>
        <v>2041</v>
      </c>
      <c r="L226" s="1" t="str">
        <f t="shared" si="23"/>
        <v>MKT.EX.4CR._.___.4 Corners</v>
      </c>
      <c r="M226" s="1" t="str">
        <f t="shared" si="19"/>
        <v>FOT Summer June-Sept</v>
      </c>
      <c r="N226" s="1">
        <f t="shared" si="20"/>
        <v>2928</v>
      </c>
      <c r="O226" s="1">
        <f t="shared" si="24"/>
        <v>0</v>
      </c>
    </row>
    <row r="227" spans="1:15" x14ac:dyDescent="0.25">
      <c r="A227" s="1" t="s">
        <v>23</v>
      </c>
      <c r="B227" s="1" t="s">
        <v>2</v>
      </c>
      <c r="C227" s="1" t="s">
        <v>24</v>
      </c>
      <c r="D227" s="1" t="s">
        <v>4</v>
      </c>
      <c r="E227" s="1" t="s">
        <v>3</v>
      </c>
      <c r="F227" s="3">
        <v>51775</v>
      </c>
      <c r="G227" s="1">
        <v>0</v>
      </c>
      <c r="J227" s="1">
        <f t="shared" si="21"/>
        <v>10</v>
      </c>
      <c r="K227" s="1">
        <f t="shared" si="22"/>
        <v>2041</v>
      </c>
      <c r="L227" s="1" t="str">
        <f t="shared" si="23"/>
        <v>MKT.EX.4CR._.___.4 Corners</v>
      </c>
      <c r="M227" s="1" t="str">
        <f t="shared" si="19"/>
        <v>FOT Other months</v>
      </c>
      <c r="N227" s="1">
        <f t="shared" si="20"/>
        <v>0</v>
      </c>
      <c r="O227" s="1">
        <f t="shared" si="24"/>
        <v>0</v>
      </c>
    </row>
    <row r="228" spans="1:15" x14ac:dyDescent="0.25">
      <c r="A228" s="1" t="s">
        <v>23</v>
      </c>
      <c r="B228" s="1" t="s">
        <v>2</v>
      </c>
      <c r="C228" s="1" t="s">
        <v>24</v>
      </c>
      <c r="D228" s="1" t="s">
        <v>4</v>
      </c>
      <c r="E228" s="1" t="s">
        <v>3</v>
      </c>
      <c r="F228" s="3">
        <v>51806</v>
      </c>
      <c r="G228" s="1">
        <v>0</v>
      </c>
      <c r="J228" s="1">
        <f t="shared" si="21"/>
        <v>11</v>
      </c>
      <c r="K228" s="1">
        <f t="shared" si="22"/>
        <v>2041</v>
      </c>
      <c r="L228" s="1" t="str">
        <f t="shared" si="23"/>
        <v>MKT.EX.4CR._.___.4 Corners</v>
      </c>
      <c r="M228" s="1" t="str">
        <f t="shared" si="19"/>
        <v>FOT Other months</v>
      </c>
      <c r="N228" s="1">
        <f t="shared" si="20"/>
        <v>0</v>
      </c>
      <c r="O228" s="1">
        <f t="shared" si="24"/>
        <v>0</v>
      </c>
    </row>
    <row r="229" spans="1:15" x14ac:dyDescent="0.25">
      <c r="A229" s="1" t="s">
        <v>23</v>
      </c>
      <c r="B229" s="1" t="s">
        <v>2</v>
      </c>
      <c r="C229" s="1" t="s">
        <v>24</v>
      </c>
      <c r="D229" s="1" t="s">
        <v>4</v>
      </c>
      <c r="E229" s="1" t="s">
        <v>3</v>
      </c>
      <c r="F229" s="3">
        <v>51836</v>
      </c>
      <c r="G229" s="1">
        <v>0</v>
      </c>
      <c r="J229" s="1">
        <f t="shared" si="21"/>
        <v>12</v>
      </c>
      <c r="K229" s="1">
        <f t="shared" si="22"/>
        <v>2041</v>
      </c>
      <c r="L229" s="1" t="str">
        <f t="shared" si="23"/>
        <v>MKT.EX.4CR._.___.4 Corners-Wtr</v>
      </c>
      <c r="M229" s="1" t="str">
        <f t="shared" si="19"/>
        <v>FOT Winter December-January</v>
      </c>
      <c r="N229" s="1">
        <f t="shared" si="20"/>
        <v>1488</v>
      </c>
      <c r="O229" s="1">
        <f t="shared" si="24"/>
        <v>0</v>
      </c>
    </row>
    <row r="230" spans="1:15" x14ac:dyDescent="0.25">
      <c r="A230" s="1" t="s">
        <v>23</v>
      </c>
      <c r="B230" s="1" t="s">
        <v>2</v>
      </c>
      <c r="C230" s="1" t="s">
        <v>24</v>
      </c>
      <c r="D230" s="1" t="s">
        <v>4</v>
      </c>
      <c r="E230" s="1" t="s">
        <v>3</v>
      </c>
      <c r="F230" s="3">
        <v>51867</v>
      </c>
      <c r="G230" s="1">
        <v>0</v>
      </c>
      <c r="J230" s="1">
        <f t="shared" si="21"/>
        <v>1</v>
      </c>
      <c r="K230" s="1">
        <f t="shared" si="22"/>
        <v>2042</v>
      </c>
      <c r="L230" s="1" t="str">
        <f t="shared" si="23"/>
        <v>MKT.EX.4CR._.___.4 Corners-Wtr</v>
      </c>
      <c r="M230" s="1" t="str">
        <f t="shared" si="19"/>
        <v>FOT Winter December-January</v>
      </c>
      <c r="N230" s="1">
        <f t="shared" si="20"/>
        <v>1488</v>
      </c>
      <c r="O230" s="1">
        <f t="shared" si="24"/>
        <v>0</v>
      </c>
    </row>
    <row r="231" spans="1:15" x14ac:dyDescent="0.25">
      <c r="A231" s="1" t="s">
        <v>23</v>
      </c>
      <c r="B231" s="1" t="s">
        <v>2</v>
      </c>
      <c r="C231" s="1" t="s">
        <v>24</v>
      </c>
      <c r="D231" s="1" t="s">
        <v>4</v>
      </c>
      <c r="E231" s="1" t="s">
        <v>3</v>
      </c>
      <c r="F231" s="3">
        <v>51898</v>
      </c>
      <c r="G231" s="1">
        <v>0</v>
      </c>
      <c r="J231" s="1">
        <f t="shared" si="21"/>
        <v>2</v>
      </c>
      <c r="K231" s="1">
        <f t="shared" si="22"/>
        <v>2042</v>
      </c>
      <c r="L231" s="1" t="str">
        <f t="shared" si="23"/>
        <v>MKT.EX.4CR._.___.4 Corners</v>
      </c>
      <c r="M231" s="1" t="str">
        <f t="shared" si="19"/>
        <v>FOT Other months</v>
      </c>
      <c r="N231" s="1">
        <f t="shared" si="20"/>
        <v>0</v>
      </c>
      <c r="O231" s="1">
        <f t="shared" si="24"/>
        <v>0</v>
      </c>
    </row>
    <row r="232" spans="1:15" x14ac:dyDescent="0.25">
      <c r="A232" s="1" t="s">
        <v>23</v>
      </c>
      <c r="B232" s="1" t="s">
        <v>2</v>
      </c>
      <c r="C232" s="1" t="s">
        <v>24</v>
      </c>
      <c r="D232" s="1" t="s">
        <v>4</v>
      </c>
      <c r="E232" s="1" t="s">
        <v>3</v>
      </c>
      <c r="F232" s="3">
        <v>51926</v>
      </c>
      <c r="G232" s="1">
        <v>0</v>
      </c>
      <c r="J232" s="1">
        <f t="shared" si="21"/>
        <v>3</v>
      </c>
      <c r="K232" s="1">
        <f t="shared" si="22"/>
        <v>2042</v>
      </c>
      <c r="L232" s="1" t="str">
        <f t="shared" si="23"/>
        <v>MKT.EX.4CR._.___.4 Corners</v>
      </c>
      <c r="M232" s="1" t="str">
        <f t="shared" si="19"/>
        <v>FOT Other months</v>
      </c>
      <c r="N232" s="1">
        <f t="shared" si="20"/>
        <v>0</v>
      </c>
      <c r="O232" s="1">
        <f t="shared" si="24"/>
        <v>0</v>
      </c>
    </row>
    <row r="233" spans="1:15" x14ac:dyDescent="0.25">
      <c r="A233" s="1" t="s">
        <v>23</v>
      </c>
      <c r="B233" s="1" t="s">
        <v>2</v>
      </c>
      <c r="C233" s="1" t="s">
        <v>24</v>
      </c>
      <c r="D233" s="1" t="s">
        <v>4</v>
      </c>
      <c r="E233" s="1" t="s">
        <v>3</v>
      </c>
      <c r="F233" s="3">
        <v>51957</v>
      </c>
      <c r="G233" s="1">
        <v>0</v>
      </c>
      <c r="J233" s="1">
        <f t="shared" si="21"/>
        <v>4</v>
      </c>
      <c r="K233" s="1">
        <f t="shared" si="22"/>
        <v>2042</v>
      </c>
      <c r="L233" s="1" t="str">
        <f t="shared" si="23"/>
        <v>MKT.EX.4CR._.___.4 Corners</v>
      </c>
      <c r="M233" s="1" t="str">
        <f t="shared" si="19"/>
        <v>FOT Other months</v>
      </c>
      <c r="N233" s="1">
        <f t="shared" si="20"/>
        <v>0</v>
      </c>
      <c r="O233" s="1">
        <f t="shared" si="24"/>
        <v>0</v>
      </c>
    </row>
    <row r="234" spans="1:15" x14ac:dyDescent="0.25">
      <c r="A234" s="1" t="s">
        <v>23</v>
      </c>
      <c r="B234" s="1" t="s">
        <v>2</v>
      </c>
      <c r="C234" s="1" t="s">
        <v>24</v>
      </c>
      <c r="D234" s="1" t="s">
        <v>4</v>
      </c>
      <c r="E234" s="1" t="s">
        <v>3</v>
      </c>
      <c r="F234" s="3">
        <v>51987</v>
      </c>
      <c r="G234" s="1">
        <v>0</v>
      </c>
      <c r="J234" s="1">
        <f t="shared" si="21"/>
        <v>5</v>
      </c>
      <c r="K234" s="1">
        <f t="shared" si="22"/>
        <v>2042</v>
      </c>
      <c r="L234" s="1" t="str">
        <f t="shared" si="23"/>
        <v>MKT.EX.4CR._.___.4 Corners</v>
      </c>
      <c r="M234" s="1" t="str">
        <f t="shared" si="19"/>
        <v>FOT Other months</v>
      </c>
      <c r="N234" s="1">
        <f t="shared" si="20"/>
        <v>0</v>
      </c>
      <c r="O234" s="1">
        <f t="shared" si="24"/>
        <v>0</v>
      </c>
    </row>
    <row r="235" spans="1:15" x14ac:dyDescent="0.25">
      <c r="A235" s="1" t="s">
        <v>23</v>
      </c>
      <c r="B235" s="1" t="s">
        <v>2</v>
      </c>
      <c r="C235" s="1" t="s">
        <v>24</v>
      </c>
      <c r="D235" s="1" t="s">
        <v>4</v>
      </c>
      <c r="E235" s="1" t="s">
        <v>3</v>
      </c>
      <c r="F235" s="3">
        <v>52018</v>
      </c>
      <c r="G235" s="1">
        <v>0</v>
      </c>
      <c r="J235" s="1">
        <f t="shared" si="21"/>
        <v>6</v>
      </c>
      <c r="K235" s="1">
        <f t="shared" si="22"/>
        <v>2042</v>
      </c>
      <c r="L235" s="1" t="str">
        <f t="shared" si="23"/>
        <v>MKT.EX.4CR._.___.4 Corners</v>
      </c>
      <c r="M235" s="1" t="str">
        <f t="shared" si="19"/>
        <v>FOT Summer June-Sept</v>
      </c>
      <c r="N235" s="1">
        <f t="shared" si="20"/>
        <v>2928</v>
      </c>
      <c r="O235" s="1">
        <f t="shared" si="24"/>
        <v>0</v>
      </c>
    </row>
    <row r="236" spans="1:15" x14ac:dyDescent="0.25">
      <c r="A236" s="1" t="s">
        <v>23</v>
      </c>
      <c r="B236" s="1" t="s">
        <v>2</v>
      </c>
      <c r="C236" s="1" t="s">
        <v>24</v>
      </c>
      <c r="D236" s="1" t="s">
        <v>4</v>
      </c>
      <c r="E236" s="1" t="s">
        <v>3</v>
      </c>
      <c r="F236" s="3">
        <v>52048</v>
      </c>
      <c r="G236" s="1">
        <v>0</v>
      </c>
      <c r="J236" s="1">
        <f t="shared" si="21"/>
        <v>7</v>
      </c>
      <c r="K236" s="1">
        <f t="shared" si="22"/>
        <v>2042</v>
      </c>
      <c r="L236" s="1" t="str">
        <f t="shared" si="23"/>
        <v>MKT.EX.4CR._.___.4 Corners</v>
      </c>
      <c r="M236" s="1" t="str">
        <f t="shared" si="19"/>
        <v>FOT Summer June-Sept</v>
      </c>
      <c r="N236" s="1">
        <f t="shared" si="20"/>
        <v>2928</v>
      </c>
      <c r="O236" s="1">
        <f t="shared" si="24"/>
        <v>0</v>
      </c>
    </row>
    <row r="237" spans="1:15" x14ac:dyDescent="0.25">
      <c r="A237" s="1" t="s">
        <v>23</v>
      </c>
      <c r="B237" s="1" t="s">
        <v>2</v>
      </c>
      <c r="C237" s="1" t="s">
        <v>24</v>
      </c>
      <c r="D237" s="1" t="s">
        <v>4</v>
      </c>
      <c r="E237" s="1" t="s">
        <v>3</v>
      </c>
      <c r="F237" s="3">
        <v>52079</v>
      </c>
      <c r="G237" s="1">
        <v>0</v>
      </c>
      <c r="J237" s="1">
        <f t="shared" si="21"/>
        <v>8</v>
      </c>
      <c r="K237" s="1">
        <f t="shared" si="22"/>
        <v>2042</v>
      </c>
      <c r="L237" s="1" t="str">
        <f t="shared" si="23"/>
        <v>MKT.EX.4CR._.___.4 Corners</v>
      </c>
      <c r="M237" s="1" t="str">
        <f t="shared" si="19"/>
        <v>FOT Summer June-Sept</v>
      </c>
      <c r="N237" s="1">
        <f t="shared" si="20"/>
        <v>2928</v>
      </c>
      <c r="O237" s="1">
        <f t="shared" si="24"/>
        <v>0</v>
      </c>
    </row>
    <row r="238" spans="1:15" x14ac:dyDescent="0.25">
      <c r="A238" s="1" t="s">
        <v>23</v>
      </c>
      <c r="B238" s="1" t="s">
        <v>2</v>
      </c>
      <c r="C238" s="1" t="s">
        <v>24</v>
      </c>
      <c r="D238" s="1" t="s">
        <v>4</v>
      </c>
      <c r="E238" s="1" t="s">
        <v>3</v>
      </c>
      <c r="F238" s="3">
        <v>52110</v>
      </c>
      <c r="G238" s="1">
        <v>0</v>
      </c>
      <c r="J238" s="1">
        <f t="shared" si="21"/>
        <v>9</v>
      </c>
      <c r="K238" s="1">
        <f t="shared" si="22"/>
        <v>2042</v>
      </c>
      <c r="L238" s="1" t="str">
        <f t="shared" si="23"/>
        <v>MKT.EX.4CR._.___.4 Corners</v>
      </c>
      <c r="M238" s="1" t="str">
        <f t="shared" si="19"/>
        <v>FOT Summer June-Sept</v>
      </c>
      <c r="N238" s="1">
        <f t="shared" si="20"/>
        <v>2928</v>
      </c>
      <c r="O238" s="1">
        <f t="shared" si="24"/>
        <v>0</v>
      </c>
    </row>
    <row r="239" spans="1:15" x14ac:dyDescent="0.25">
      <c r="A239" s="1" t="s">
        <v>23</v>
      </c>
      <c r="B239" s="1" t="s">
        <v>2</v>
      </c>
      <c r="C239" s="1" t="s">
        <v>24</v>
      </c>
      <c r="D239" s="1" t="s">
        <v>4</v>
      </c>
      <c r="E239" s="1" t="s">
        <v>3</v>
      </c>
      <c r="F239" s="3">
        <v>52140</v>
      </c>
      <c r="G239" s="1">
        <v>0</v>
      </c>
      <c r="J239" s="1">
        <f t="shared" si="21"/>
        <v>10</v>
      </c>
      <c r="K239" s="1">
        <f t="shared" si="22"/>
        <v>2042</v>
      </c>
      <c r="L239" s="1" t="str">
        <f t="shared" si="23"/>
        <v>MKT.EX.4CR._.___.4 Corners</v>
      </c>
      <c r="M239" s="1" t="str">
        <f t="shared" si="19"/>
        <v>FOT Other months</v>
      </c>
      <c r="N239" s="1">
        <f t="shared" si="20"/>
        <v>0</v>
      </c>
      <c r="O239" s="1">
        <f t="shared" si="24"/>
        <v>0</v>
      </c>
    </row>
    <row r="240" spans="1:15" x14ac:dyDescent="0.25">
      <c r="A240" s="1" t="s">
        <v>23</v>
      </c>
      <c r="B240" s="1" t="s">
        <v>2</v>
      </c>
      <c r="C240" s="1" t="s">
        <v>24</v>
      </c>
      <c r="D240" s="1" t="s">
        <v>4</v>
      </c>
      <c r="E240" s="1" t="s">
        <v>3</v>
      </c>
      <c r="F240" s="3">
        <v>52171</v>
      </c>
      <c r="G240" s="1">
        <v>0</v>
      </c>
      <c r="J240" s="1">
        <f t="shared" si="21"/>
        <v>11</v>
      </c>
      <c r="K240" s="1">
        <f t="shared" si="22"/>
        <v>2042</v>
      </c>
      <c r="L240" s="1" t="str">
        <f t="shared" si="23"/>
        <v>MKT.EX.4CR._.___.4 Corners</v>
      </c>
      <c r="M240" s="1" t="str">
        <f t="shared" si="19"/>
        <v>FOT Other months</v>
      </c>
      <c r="N240" s="1">
        <f t="shared" si="20"/>
        <v>0</v>
      </c>
      <c r="O240" s="1">
        <f t="shared" si="24"/>
        <v>0</v>
      </c>
    </row>
    <row r="241" spans="1:15" x14ac:dyDescent="0.25">
      <c r="A241" s="1" t="s">
        <v>23</v>
      </c>
      <c r="B241" s="1" t="s">
        <v>2</v>
      </c>
      <c r="C241" s="1" t="s">
        <v>24</v>
      </c>
      <c r="D241" s="1" t="s">
        <v>4</v>
      </c>
      <c r="E241" s="1" t="s">
        <v>3</v>
      </c>
      <c r="F241" s="3">
        <v>52201</v>
      </c>
      <c r="G241" s="1">
        <v>0</v>
      </c>
      <c r="J241" s="1">
        <f t="shared" si="21"/>
        <v>12</v>
      </c>
      <c r="K241" s="1">
        <f t="shared" si="22"/>
        <v>2042</v>
      </c>
      <c r="L241" s="1" t="str">
        <f t="shared" si="23"/>
        <v>MKT.EX.4CR._.___.4 Corners-Wtr</v>
      </c>
      <c r="M241" s="1" t="str">
        <f t="shared" si="19"/>
        <v>FOT Winter December-January</v>
      </c>
      <c r="N241" s="1">
        <f t="shared" si="20"/>
        <v>1488</v>
      </c>
      <c r="O241" s="1">
        <f t="shared" si="24"/>
        <v>0</v>
      </c>
    </row>
    <row r="242" spans="1:15" x14ac:dyDescent="0.25">
      <c r="A242" s="1" t="s">
        <v>23</v>
      </c>
      <c r="B242" s="1" t="s">
        <v>2</v>
      </c>
      <c r="C242" s="1" t="s">
        <v>24</v>
      </c>
      <c r="D242" s="1" t="s">
        <v>4</v>
      </c>
      <c r="E242" s="1" t="s">
        <v>3</v>
      </c>
      <c r="F242" s="3">
        <v>52232</v>
      </c>
      <c r="G242" s="1">
        <v>0</v>
      </c>
      <c r="J242" s="1">
        <f t="shared" si="21"/>
        <v>1</v>
      </c>
      <c r="K242" s="1">
        <f t="shared" si="22"/>
        <v>2043</v>
      </c>
      <c r="L242" s="1" t="str">
        <f t="shared" si="23"/>
        <v>MKT.EX.4CR._.___.4 Corners-Wtr</v>
      </c>
      <c r="M242" s="1" t="str">
        <f t="shared" si="19"/>
        <v>FOT Winter December-January</v>
      </c>
      <c r="N242" s="1">
        <f t="shared" si="20"/>
        <v>1488</v>
      </c>
      <c r="O242" s="1">
        <f t="shared" si="24"/>
        <v>0</v>
      </c>
    </row>
    <row r="243" spans="1:15" x14ac:dyDescent="0.25">
      <c r="A243" s="1" t="s">
        <v>23</v>
      </c>
      <c r="B243" s="1" t="s">
        <v>2</v>
      </c>
      <c r="C243" s="1" t="s">
        <v>24</v>
      </c>
      <c r="D243" s="1" t="s">
        <v>5</v>
      </c>
      <c r="E243" s="1" t="s">
        <v>3</v>
      </c>
      <c r="F243" s="3">
        <v>44927</v>
      </c>
      <c r="G243" s="1">
        <v>84.23</v>
      </c>
      <c r="J243" s="1">
        <f t="shared" si="21"/>
        <v>1</v>
      </c>
      <c r="K243" s="1">
        <f t="shared" si="22"/>
        <v>2023</v>
      </c>
      <c r="L243" s="1" t="str">
        <f t="shared" si="23"/>
        <v>MKT.EX.COB._.___.COB-Wtr</v>
      </c>
      <c r="M243" s="1" t="str">
        <f t="shared" si="19"/>
        <v>FOT Winter December-January</v>
      </c>
      <c r="N243" s="1">
        <f t="shared" si="20"/>
        <v>1488</v>
      </c>
      <c r="O243" s="1">
        <f t="shared" si="24"/>
        <v>56.606182795698928</v>
      </c>
    </row>
    <row r="244" spans="1:15" x14ac:dyDescent="0.25">
      <c r="A244" s="1" t="s">
        <v>23</v>
      </c>
      <c r="B244" s="1" t="s">
        <v>2</v>
      </c>
      <c r="C244" s="1" t="s">
        <v>24</v>
      </c>
      <c r="D244" s="1" t="s">
        <v>5</v>
      </c>
      <c r="E244" s="1" t="s">
        <v>3</v>
      </c>
      <c r="F244" s="3">
        <v>44958</v>
      </c>
      <c r="G244" s="1">
        <v>61.52</v>
      </c>
      <c r="J244" s="1">
        <f t="shared" si="21"/>
        <v>2</v>
      </c>
      <c r="K244" s="1">
        <f t="shared" si="22"/>
        <v>2023</v>
      </c>
      <c r="L244" s="1" t="str">
        <f t="shared" si="23"/>
        <v>MKT.EX.COB._.___.COB</v>
      </c>
      <c r="M244" s="1" t="str">
        <f t="shared" si="19"/>
        <v>FOT Other months</v>
      </c>
      <c r="N244" s="1">
        <f t="shared" si="20"/>
        <v>0</v>
      </c>
      <c r="O244" s="1">
        <f t="shared" si="24"/>
        <v>0</v>
      </c>
    </row>
    <row r="245" spans="1:15" x14ac:dyDescent="0.25">
      <c r="A245" s="1" t="s">
        <v>23</v>
      </c>
      <c r="B245" s="1" t="s">
        <v>2</v>
      </c>
      <c r="C245" s="1" t="s">
        <v>24</v>
      </c>
      <c r="D245" s="1" t="s">
        <v>5</v>
      </c>
      <c r="E245" s="1" t="s">
        <v>3</v>
      </c>
      <c r="F245" s="3">
        <v>44986</v>
      </c>
      <c r="G245" s="1">
        <v>2.36</v>
      </c>
      <c r="J245" s="1">
        <f t="shared" si="21"/>
        <v>3</v>
      </c>
      <c r="K245" s="1">
        <f t="shared" si="22"/>
        <v>2023</v>
      </c>
      <c r="L245" s="1" t="str">
        <f t="shared" si="23"/>
        <v>MKT.EX.COB._.___.COB</v>
      </c>
      <c r="M245" s="1" t="str">
        <f t="shared" si="19"/>
        <v>FOT Other months</v>
      </c>
      <c r="N245" s="1">
        <f t="shared" si="20"/>
        <v>0</v>
      </c>
      <c r="O245" s="1">
        <f t="shared" si="24"/>
        <v>0</v>
      </c>
    </row>
    <row r="246" spans="1:15" x14ac:dyDescent="0.25">
      <c r="A246" s="1" t="s">
        <v>23</v>
      </c>
      <c r="B246" s="1" t="s">
        <v>2</v>
      </c>
      <c r="C246" s="1" t="s">
        <v>24</v>
      </c>
      <c r="D246" s="1" t="s">
        <v>5</v>
      </c>
      <c r="E246" s="1" t="s">
        <v>3</v>
      </c>
      <c r="F246" s="3">
        <v>45017</v>
      </c>
      <c r="G246" s="1">
        <v>7.99</v>
      </c>
      <c r="J246" s="1">
        <f t="shared" si="21"/>
        <v>4</v>
      </c>
      <c r="K246" s="1">
        <f t="shared" si="22"/>
        <v>2023</v>
      </c>
      <c r="L246" s="1" t="str">
        <f t="shared" si="23"/>
        <v>MKT.EX.COB._.___.COB</v>
      </c>
      <c r="M246" s="1" t="str">
        <f t="shared" si="19"/>
        <v>FOT Other months</v>
      </c>
      <c r="N246" s="1">
        <f t="shared" si="20"/>
        <v>0</v>
      </c>
      <c r="O246" s="1">
        <f t="shared" si="24"/>
        <v>0</v>
      </c>
    </row>
    <row r="247" spans="1:15" x14ac:dyDescent="0.25">
      <c r="A247" s="1" t="s">
        <v>23</v>
      </c>
      <c r="B247" s="1" t="s">
        <v>2</v>
      </c>
      <c r="C247" s="1" t="s">
        <v>24</v>
      </c>
      <c r="D247" s="1" t="s">
        <v>5</v>
      </c>
      <c r="E247" s="1" t="s">
        <v>3</v>
      </c>
      <c r="F247" s="3">
        <v>45047</v>
      </c>
      <c r="G247" s="1">
        <v>88.77</v>
      </c>
      <c r="J247" s="1">
        <f t="shared" si="21"/>
        <v>5</v>
      </c>
      <c r="K247" s="1">
        <f t="shared" si="22"/>
        <v>2023</v>
      </c>
      <c r="L247" s="1" t="str">
        <f t="shared" si="23"/>
        <v>MKT.EX.COB._.___.COB</v>
      </c>
      <c r="M247" s="1" t="str">
        <f t="shared" si="19"/>
        <v>FOT Other months</v>
      </c>
      <c r="N247" s="1">
        <f t="shared" si="20"/>
        <v>0</v>
      </c>
      <c r="O247" s="1">
        <f t="shared" si="24"/>
        <v>0</v>
      </c>
    </row>
    <row r="248" spans="1:15" x14ac:dyDescent="0.25">
      <c r="A248" s="1" t="s">
        <v>23</v>
      </c>
      <c r="B248" s="1" t="s">
        <v>2</v>
      </c>
      <c r="C248" s="1" t="s">
        <v>24</v>
      </c>
      <c r="D248" s="1" t="s">
        <v>5</v>
      </c>
      <c r="E248" s="1" t="s">
        <v>3</v>
      </c>
      <c r="F248" s="3">
        <v>45078</v>
      </c>
      <c r="G248" s="1">
        <v>73.16</v>
      </c>
      <c r="J248" s="1">
        <f t="shared" si="21"/>
        <v>6</v>
      </c>
      <c r="K248" s="1">
        <f t="shared" si="22"/>
        <v>2023</v>
      </c>
      <c r="L248" s="1" t="str">
        <f t="shared" si="23"/>
        <v>MKT.EX.COB._.___.COB</v>
      </c>
      <c r="M248" s="1" t="str">
        <f t="shared" si="19"/>
        <v>FOT Summer June-Sept</v>
      </c>
      <c r="N248" s="1">
        <f t="shared" si="20"/>
        <v>2928</v>
      </c>
      <c r="O248" s="1">
        <f t="shared" si="24"/>
        <v>24.986338797814209</v>
      </c>
    </row>
    <row r="249" spans="1:15" x14ac:dyDescent="0.25">
      <c r="A249" s="1" t="s">
        <v>23</v>
      </c>
      <c r="B249" s="1" t="s">
        <v>2</v>
      </c>
      <c r="C249" s="1" t="s">
        <v>24</v>
      </c>
      <c r="D249" s="1" t="s">
        <v>5</v>
      </c>
      <c r="E249" s="1" t="s">
        <v>3</v>
      </c>
      <c r="F249" s="3">
        <v>45108</v>
      </c>
      <c r="G249" s="1">
        <v>9.41</v>
      </c>
      <c r="J249" s="1">
        <f t="shared" si="21"/>
        <v>7</v>
      </c>
      <c r="K249" s="1">
        <f t="shared" si="22"/>
        <v>2023</v>
      </c>
      <c r="L249" s="1" t="str">
        <f t="shared" si="23"/>
        <v>MKT.EX.COB._.___.COB</v>
      </c>
      <c r="M249" s="1" t="str">
        <f t="shared" si="19"/>
        <v>FOT Summer June-Sept</v>
      </c>
      <c r="N249" s="1">
        <f t="shared" si="20"/>
        <v>2928</v>
      </c>
      <c r="O249" s="1">
        <f t="shared" si="24"/>
        <v>3.2137978142076502</v>
      </c>
    </row>
    <row r="250" spans="1:15" x14ac:dyDescent="0.25">
      <c r="A250" s="1" t="s">
        <v>23</v>
      </c>
      <c r="B250" s="1" t="s">
        <v>2</v>
      </c>
      <c r="C250" s="1" t="s">
        <v>24</v>
      </c>
      <c r="D250" s="1" t="s">
        <v>5</v>
      </c>
      <c r="E250" s="1" t="s">
        <v>3</v>
      </c>
      <c r="F250" s="3">
        <v>45139</v>
      </c>
      <c r="G250" s="1">
        <v>105.69</v>
      </c>
      <c r="J250" s="1">
        <f t="shared" si="21"/>
        <v>8</v>
      </c>
      <c r="K250" s="1">
        <f t="shared" si="22"/>
        <v>2023</v>
      </c>
      <c r="L250" s="1" t="str">
        <f t="shared" si="23"/>
        <v>MKT.EX.COB._.___.COB</v>
      </c>
      <c r="M250" s="1" t="str">
        <f t="shared" si="19"/>
        <v>FOT Summer June-Sept</v>
      </c>
      <c r="N250" s="1">
        <f t="shared" si="20"/>
        <v>2928</v>
      </c>
      <c r="O250" s="1">
        <f t="shared" si="24"/>
        <v>36.096311475409834</v>
      </c>
    </row>
    <row r="251" spans="1:15" x14ac:dyDescent="0.25">
      <c r="A251" s="1" t="s">
        <v>23</v>
      </c>
      <c r="B251" s="1" t="s">
        <v>2</v>
      </c>
      <c r="C251" s="1" t="s">
        <v>24</v>
      </c>
      <c r="D251" s="1" t="s">
        <v>5</v>
      </c>
      <c r="E251" s="1" t="s">
        <v>3</v>
      </c>
      <c r="F251" s="3">
        <v>45170</v>
      </c>
      <c r="G251" s="1">
        <v>92.2</v>
      </c>
      <c r="J251" s="1">
        <f t="shared" si="21"/>
        <v>9</v>
      </c>
      <c r="K251" s="1">
        <f t="shared" si="22"/>
        <v>2023</v>
      </c>
      <c r="L251" s="1" t="str">
        <f t="shared" si="23"/>
        <v>MKT.EX.COB._.___.COB</v>
      </c>
      <c r="M251" s="1" t="str">
        <f t="shared" si="19"/>
        <v>FOT Summer June-Sept</v>
      </c>
      <c r="N251" s="1">
        <f t="shared" si="20"/>
        <v>2928</v>
      </c>
      <c r="O251" s="1">
        <f t="shared" si="24"/>
        <v>31.489071038251367</v>
      </c>
    </row>
    <row r="252" spans="1:15" x14ac:dyDescent="0.25">
      <c r="A252" s="1" t="s">
        <v>23</v>
      </c>
      <c r="B252" s="1" t="s">
        <v>2</v>
      </c>
      <c r="C252" s="1" t="s">
        <v>24</v>
      </c>
      <c r="D252" s="1" t="s">
        <v>5</v>
      </c>
      <c r="E252" s="1" t="s">
        <v>3</v>
      </c>
      <c r="F252" s="3">
        <v>45200</v>
      </c>
      <c r="G252" s="1">
        <v>0</v>
      </c>
      <c r="J252" s="1">
        <f t="shared" si="21"/>
        <v>10</v>
      </c>
      <c r="K252" s="1">
        <f t="shared" si="22"/>
        <v>2023</v>
      </c>
      <c r="L252" s="1" t="str">
        <f t="shared" si="23"/>
        <v>MKT.EX.COB._.___.COB</v>
      </c>
      <c r="M252" s="1" t="str">
        <f t="shared" si="19"/>
        <v>FOT Other months</v>
      </c>
      <c r="N252" s="1">
        <f t="shared" si="20"/>
        <v>0</v>
      </c>
      <c r="O252" s="1">
        <f t="shared" si="24"/>
        <v>0</v>
      </c>
    </row>
    <row r="253" spans="1:15" x14ac:dyDescent="0.25">
      <c r="A253" s="1" t="s">
        <v>23</v>
      </c>
      <c r="B253" s="1" t="s">
        <v>2</v>
      </c>
      <c r="C253" s="1" t="s">
        <v>24</v>
      </c>
      <c r="D253" s="1" t="s">
        <v>5</v>
      </c>
      <c r="E253" s="1" t="s">
        <v>3</v>
      </c>
      <c r="F253" s="3">
        <v>45231</v>
      </c>
      <c r="G253" s="1">
        <v>0</v>
      </c>
      <c r="J253" s="1">
        <f t="shared" si="21"/>
        <v>11</v>
      </c>
      <c r="K253" s="1">
        <f t="shared" si="22"/>
        <v>2023</v>
      </c>
      <c r="L253" s="1" t="str">
        <f t="shared" si="23"/>
        <v>MKT.EX.COB._.___.COB</v>
      </c>
      <c r="M253" s="1" t="str">
        <f t="shared" si="19"/>
        <v>FOT Other months</v>
      </c>
      <c r="N253" s="1">
        <f t="shared" si="20"/>
        <v>0</v>
      </c>
      <c r="O253" s="1">
        <f t="shared" si="24"/>
        <v>0</v>
      </c>
    </row>
    <row r="254" spans="1:15" x14ac:dyDescent="0.25">
      <c r="A254" s="1" t="s">
        <v>23</v>
      </c>
      <c r="B254" s="1" t="s">
        <v>2</v>
      </c>
      <c r="C254" s="1" t="s">
        <v>24</v>
      </c>
      <c r="D254" s="1" t="s">
        <v>5</v>
      </c>
      <c r="E254" s="1" t="s">
        <v>3</v>
      </c>
      <c r="F254" s="3">
        <v>45261</v>
      </c>
      <c r="G254" s="1">
        <v>0</v>
      </c>
      <c r="J254" s="1">
        <f t="shared" si="21"/>
        <v>12</v>
      </c>
      <c r="K254" s="1">
        <f t="shared" si="22"/>
        <v>2023</v>
      </c>
      <c r="L254" s="1" t="str">
        <f t="shared" si="23"/>
        <v>MKT.EX.COB._.___.COB-Wtr</v>
      </c>
      <c r="M254" s="1" t="str">
        <f t="shared" si="19"/>
        <v>FOT Winter December-January</v>
      </c>
      <c r="N254" s="1">
        <f t="shared" si="20"/>
        <v>1488</v>
      </c>
      <c r="O254" s="1">
        <f t="shared" si="24"/>
        <v>0</v>
      </c>
    </row>
    <row r="255" spans="1:15" x14ac:dyDescent="0.25">
      <c r="A255" s="1" t="s">
        <v>23</v>
      </c>
      <c r="B255" s="1" t="s">
        <v>2</v>
      </c>
      <c r="C255" s="1" t="s">
        <v>24</v>
      </c>
      <c r="D255" s="1" t="s">
        <v>5</v>
      </c>
      <c r="E255" s="1" t="s">
        <v>3</v>
      </c>
      <c r="F255" s="3">
        <v>45292</v>
      </c>
      <c r="G255" s="1">
        <v>0</v>
      </c>
      <c r="J255" s="1">
        <f t="shared" si="21"/>
        <v>1</v>
      </c>
      <c r="K255" s="1">
        <f t="shared" si="22"/>
        <v>2024</v>
      </c>
      <c r="L255" s="1" t="str">
        <f t="shared" si="23"/>
        <v>MKT.EX.COB._.___.COB-Wtr</v>
      </c>
      <c r="M255" s="1" t="str">
        <f t="shared" si="19"/>
        <v>FOT Winter December-January</v>
      </c>
      <c r="N255" s="1">
        <f t="shared" si="20"/>
        <v>1488</v>
      </c>
      <c r="O255" s="1">
        <f t="shared" si="24"/>
        <v>0</v>
      </c>
    </row>
    <row r="256" spans="1:15" x14ac:dyDescent="0.25">
      <c r="A256" s="1" t="s">
        <v>23</v>
      </c>
      <c r="B256" s="1" t="s">
        <v>2</v>
      </c>
      <c r="C256" s="1" t="s">
        <v>24</v>
      </c>
      <c r="D256" s="1" t="s">
        <v>5</v>
      </c>
      <c r="E256" s="1" t="s">
        <v>3</v>
      </c>
      <c r="F256" s="3">
        <v>45323</v>
      </c>
      <c r="G256" s="1">
        <v>0</v>
      </c>
      <c r="J256" s="1">
        <f t="shared" si="21"/>
        <v>2</v>
      </c>
      <c r="K256" s="1">
        <f t="shared" si="22"/>
        <v>2024</v>
      </c>
      <c r="L256" s="1" t="str">
        <f t="shared" si="23"/>
        <v>MKT.EX.COB._.___.COB</v>
      </c>
      <c r="M256" s="1" t="str">
        <f t="shared" si="19"/>
        <v>FOT Other months</v>
      </c>
      <c r="N256" s="1">
        <f t="shared" si="20"/>
        <v>0</v>
      </c>
      <c r="O256" s="1">
        <f t="shared" si="24"/>
        <v>0</v>
      </c>
    </row>
    <row r="257" spans="1:15" x14ac:dyDescent="0.25">
      <c r="A257" s="1" t="s">
        <v>23</v>
      </c>
      <c r="B257" s="1" t="s">
        <v>2</v>
      </c>
      <c r="C257" s="1" t="s">
        <v>24</v>
      </c>
      <c r="D257" s="1" t="s">
        <v>5</v>
      </c>
      <c r="E257" s="1" t="s">
        <v>3</v>
      </c>
      <c r="F257" s="3">
        <v>45352</v>
      </c>
      <c r="G257" s="1">
        <v>0</v>
      </c>
      <c r="J257" s="1">
        <f t="shared" si="21"/>
        <v>3</v>
      </c>
      <c r="K257" s="1">
        <f t="shared" si="22"/>
        <v>2024</v>
      </c>
      <c r="L257" s="1" t="str">
        <f t="shared" si="23"/>
        <v>MKT.EX.COB._.___.COB</v>
      </c>
      <c r="M257" s="1" t="str">
        <f t="shared" si="19"/>
        <v>FOT Other months</v>
      </c>
      <c r="N257" s="1">
        <f t="shared" si="20"/>
        <v>0</v>
      </c>
      <c r="O257" s="1">
        <f t="shared" si="24"/>
        <v>0</v>
      </c>
    </row>
    <row r="258" spans="1:15" x14ac:dyDescent="0.25">
      <c r="A258" s="1" t="s">
        <v>23</v>
      </c>
      <c r="B258" s="1" t="s">
        <v>2</v>
      </c>
      <c r="C258" s="1" t="s">
        <v>24</v>
      </c>
      <c r="D258" s="1" t="s">
        <v>5</v>
      </c>
      <c r="E258" s="1" t="s">
        <v>3</v>
      </c>
      <c r="F258" s="3">
        <v>45383</v>
      </c>
      <c r="G258" s="1">
        <v>0</v>
      </c>
      <c r="J258" s="1">
        <f t="shared" si="21"/>
        <v>4</v>
      </c>
      <c r="K258" s="1">
        <f t="shared" si="22"/>
        <v>2024</v>
      </c>
      <c r="L258" s="1" t="str">
        <f t="shared" si="23"/>
        <v>MKT.EX.COB._.___.COB</v>
      </c>
      <c r="M258" s="1" t="str">
        <f t="shared" ref="M258:M321" si="25">INDEX($Q$1:$S$13,MATCH($J258,$Q$1:$Q$13,0),MATCH(M$1,$Q$1:$S$1,0))</f>
        <v>FOT Other months</v>
      </c>
      <c r="N258" s="1">
        <f t="shared" ref="N258:N321" si="26">INDEX($U$1:$W$4,MATCH($M258,$U$1:$U$4,0),MATCH(N$1,$U$1:$W$1,0))</f>
        <v>0</v>
      </c>
      <c r="O258" s="1">
        <f t="shared" si="24"/>
        <v>0</v>
      </c>
    </row>
    <row r="259" spans="1:15" x14ac:dyDescent="0.25">
      <c r="A259" s="1" t="s">
        <v>23</v>
      </c>
      <c r="B259" s="1" t="s">
        <v>2</v>
      </c>
      <c r="C259" s="1" t="s">
        <v>24</v>
      </c>
      <c r="D259" s="1" t="s">
        <v>5</v>
      </c>
      <c r="E259" s="1" t="s">
        <v>3</v>
      </c>
      <c r="F259" s="3">
        <v>45413</v>
      </c>
      <c r="G259" s="1">
        <v>0</v>
      </c>
      <c r="J259" s="1">
        <f t="shared" ref="J259:J322" si="27">MONTH(F259)</f>
        <v>5</v>
      </c>
      <c r="K259" s="1">
        <f t="shared" ref="K259:K322" si="28">YEAR(F259)</f>
        <v>2024</v>
      </c>
      <c r="L259" s="1" t="str">
        <f t="shared" ref="L259:L322" si="29">D259&amp;INDEX($U$1:$W$4,MATCH($M259,$U$1:$U$4,0),MATCH(L$1,$U$1:$W$1,0))</f>
        <v>MKT.EX.COB._.___.COB</v>
      </c>
      <c r="M259" s="1" t="str">
        <f t="shared" si="25"/>
        <v>FOT Other months</v>
      </c>
      <c r="N259" s="1">
        <f t="shared" si="26"/>
        <v>0</v>
      </c>
      <c r="O259" s="1">
        <f t="shared" ref="O259:O322" si="30">IF(N259=0,0,(G259*1000)/N259)</f>
        <v>0</v>
      </c>
    </row>
    <row r="260" spans="1:15" x14ac:dyDescent="0.25">
      <c r="A260" s="1" t="s">
        <v>23</v>
      </c>
      <c r="B260" s="1" t="s">
        <v>2</v>
      </c>
      <c r="C260" s="1" t="s">
        <v>24</v>
      </c>
      <c r="D260" s="1" t="s">
        <v>5</v>
      </c>
      <c r="E260" s="1" t="s">
        <v>3</v>
      </c>
      <c r="F260" s="3">
        <v>45444</v>
      </c>
      <c r="G260" s="1">
        <v>2.5</v>
      </c>
      <c r="J260" s="1">
        <f t="shared" si="27"/>
        <v>6</v>
      </c>
      <c r="K260" s="1">
        <f t="shared" si="28"/>
        <v>2024</v>
      </c>
      <c r="L260" s="1" t="str">
        <f t="shared" si="29"/>
        <v>MKT.EX.COB._.___.COB</v>
      </c>
      <c r="M260" s="1" t="str">
        <f t="shared" si="25"/>
        <v>FOT Summer June-Sept</v>
      </c>
      <c r="N260" s="1">
        <f t="shared" si="26"/>
        <v>2928</v>
      </c>
      <c r="O260" s="1">
        <f t="shared" si="30"/>
        <v>0.85382513661202186</v>
      </c>
    </row>
    <row r="261" spans="1:15" x14ac:dyDescent="0.25">
      <c r="A261" s="1" t="s">
        <v>23</v>
      </c>
      <c r="B261" s="1" t="s">
        <v>2</v>
      </c>
      <c r="C261" s="1" t="s">
        <v>24</v>
      </c>
      <c r="D261" s="1" t="s">
        <v>5</v>
      </c>
      <c r="E261" s="1" t="s">
        <v>3</v>
      </c>
      <c r="F261" s="3">
        <v>45474</v>
      </c>
      <c r="G261" s="1">
        <v>0.94</v>
      </c>
      <c r="J261" s="1">
        <f t="shared" si="27"/>
        <v>7</v>
      </c>
      <c r="K261" s="1">
        <f t="shared" si="28"/>
        <v>2024</v>
      </c>
      <c r="L261" s="1" t="str">
        <f t="shared" si="29"/>
        <v>MKT.EX.COB._.___.COB</v>
      </c>
      <c r="M261" s="1" t="str">
        <f t="shared" si="25"/>
        <v>FOT Summer June-Sept</v>
      </c>
      <c r="N261" s="1">
        <f t="shared" si="26"/>
        <v>2928</v>
      </c>
      <c r="O261" s="1">
        <f t="shared" si="30"/>
        <v>0.32103825136612024</v>
      </c>
    </row>
    <row r="262" spans="1:15" x14ac:dyDescent="0.25">
      <c r="A262" s="1" t="s">
        <v>23</v>
      </c>
      <c r="B262" s="1" t="s">
        <v>2</v>
      </c>
      <c r="C262" s="1" t="s">
        <v>24</v>
      </c>
      <c r="D262" s="1" t="s">
        <v>5</v>
      </c>
      <c r="E262" s="1" t="s">
        <v>3</v>
      </c>
      <c r="F262" s="3">
        <v>45505</v>
      </c>
      <c r="G262" s="1">
        <v>15.23</v>
      </c>
      <c r="J262" s="1">
        <f t="shared" si="27"/>
        <v>8</v>
      </c>
      <c r="K262" s="1">
        <f t="shared" si="28"/>
        <v>2024</v>
      </c>
      <c r="L262" s="1" t="str">
        <f t="shared" si="29"/>
        <v>MKT.EX.COB._.___.COB</v>
      </c>
      <c r="M262" s="1" t="str">
        <f t="shared" si="25"/>
        <v>FOT Summer June-Sept</v>
      </c>
      <c r="N262" s="1">
        <f t="shared" si="26"/>
        <v>2928</v>
      </c>
      <c r="O262" s="1">
        <f t="shared" si="30"/>
        <v>5.2015027322404368</v>
      </c>
    </row>
    <row r="263" spans="1:15" x14ac:dyDescent="0.25">
      <c r="A263" s="1" t="s">
        <v>23</v>
      </c>
      <c r="B263" s="1" t="s">
        <v>2</v>
      </c>
      <c r="C263" s="1" t="s">
        <v>24</v>
      </c>
      <c r="D263" s="1" t="s">
        <v>5</v>
      </c>
      <c r="E263" s="1" t="s">
        <v>3</v>
      </c>
      <c r="F263" s="3">
        <v>45536</v>
      </c>
      <c r="G263" s="1">
        <v>0</v>
      </c>
      <c r="J263" s="1">
        <f t="shared" si="27"/>
        <v>9</v>
      </c>
      <c r="K263" s="1">
        <f t="shared" si="28"/>
        <v>2024</v>
      </c>
      <c r="L263" s="1" t="str">
        <f t="shared" si="29"/>
        <v>MKT.EX.COB._.___.COB</v>
      </c>
      <c r="M263" s="1" t="str">
        <f t="shared" si="25"/>
        <v>FOT Summer June-Sept</v>
      </c>
      <c r="N263" s="1">
        <f t="shared" si="26"/>
        <v>2928</v>
      </c>
      <c r="O263" s="1">
        <f t="shared" si="30"/>
        <v>0</v>
      </c>
    </row>
    <row r="264" spans="1:15" x14ac:dyDescent="0.25">
      <c r="A264" s="1" t="s">
        <v>23</v>
      </c>
      <c r="B264" s="1" t="s">
        <v>2</v>
      </c>
      <c r="C264" s="1" t="s">
        <v>24</v>
      </c>
      <c r="D264" s="1" t="s">
        <v>5</v>
      </c>
      <c r="E264" s="1" t="s">
        <v>3</v>
      </c>
      <c r="F264" s="3">
        <v>45566</v>
      </c>
      <c r="G264" s="1">
        <v>0</v>
      </c>
      <c r="J264" s="1">
        <f t="shared" si="27"/>
        <v>10</v>
      </c>
      <c r="K264" s="1">
        <f t="shared" si="28"/>
        <v>2024</v>
      </c>
      <c r="L264" s="1" t="str">
        <f t="shared" si="29"/>
        <v>MKT.EX.COB._.___.COB</v>
      </c>
      <c r="M264" s="1" t="str">
        <f t="shared" si="25"/>
        <v>FOT Other months</v>
      </c>
      <c r="N264" s="1">
        <f t="shared" si="26"/>
        <v>0</v>
      </c>
      <c r="O264" s="1">
        <f t="shared" si="30"/>
        <v>0</v>
      </c>
    </row>
    <row r="265" spans="1:15" x14ac:dyDescent="0.25">
      <c r="A265" s="1" t="s">
        <v>23</v>
      </c>
      <c r="B265" s="1" t="s">
        <v>2</v>
      </c>
      <c r="C265" s="1" t="s">
        <v>24</v>
      </c>
      <c r="D265" s="1" t="s">
        <v>5</v>
      </c>
      <c r="E265" s="1" t="s">
        <v>3</v>
      </c>
      <c r="F265" s="3">
        <v>45597</v>
      </c>
      <c r="G265" s="1">
        <v>0</v>
      </c>
      <c r="J265" s="1">
        <f t="shared" si="27"/>
        <v>11</v>
      </c>
      <c r="K265" s="1">
        <f t="shared" si="28"/>
        <v>2024</v>
      </c>
      <c r="L265" s="1" t="str">
        <f t="shared" si="29"/>
        <v>MKT.EX.COB._.___.COB</v>
      </c>
      <c r="M265" s="1" t="str">
        <f t="shared" si="25"/>
        <v>FOT Other months</v>
      </c>
      <c r="N265" s="1">
        <f t="shared" si="26"/>
        <v>0</v>
      </c>
      <c r="O265" s="1">
        <f t="shared" si="30"/>
        <v>0</v>
      </c>
    </row>
    <row r="266" spans="1:15" x14ac:dyDescent="0.25">
      <c r="A266" s="1" t="s">
        <v>23</v>
      </c>
      <c r="B266" s="1" t="s">
        <v>2</v>
      </c>
      <c r="C266" s="1" t="s">
        <v>24</v>
      </c>
      <c r="D266" s="1" t="s">
        <v>5</v>
      </c>
      <c r="E266" s="1" t="s">
        <v>3</v>
      </c>
      <c r="F266" s="3">
        <v>45627</v>
      </c>
      <c r="G266" s="1">
        <v>0</v>
      </c>
      <c r="J266" s="1">
        <f t="shared" si="27"/>
        <v>12</v>
      </c>
      <c r="K266" s="1">
        <f t="shared" si="28"/>
        <v>2024</v>
      </c>
      <c r="L266" s="1" t="str">
        <f t="shared" si="29"/>
        <v>MKT.EX.COB._.___.COB-Wtr</v>
      </c>
      <c r="M266" s="1" t="str">
        <f t="shared" si="25"/>
        <v>FOT Winter December-January</v>
      </c>
      <c r="N266" s="1">
        <f t="shared" si="26"/>
        <v>1488</v>
      </c>
      <c r="O266" s="1">
        <f t="shared" si="30"/>
        <v>0</v>
      </c>
    </row>
    <row r="267" spans="1:15" x14ac:dyDescent="0.25">
      <c r="A267" s="1" t="s">
        <v>23</v>
      </c>
      <c r="B267" s="1" t="s">
        <v>2</v>
      </c>
      <c r="C267" s="1" t="s">
        <v>24</v>
      </c>
      <c r="D267" s="1" t="s">
        <v>5</v>
      </c>
      <c r="E267" s="1" t="s">
        <v>3</v>
      </c>
      <c r="F267" s="3">
        <v>45658</v>
      </c>
      <c r="G267" s="1">
        <v>0</v>
      </c>
      <c r="J267" s="1">
        <f t="shared" si="27"/>
        <v>1</v>
      </c>
      <c r="K267" s="1">
        <f t="shared" si="28"/>
        <v>2025</v>
      </c>
      <c r="L267" s="1" t="str">
        <f t="shared" si="29"/>
        <v>MKT.EX.COB._.___.COB-Wtr</v>
      </c>
      <c r="M267" s="1" t="str">
        <f t="shared" si="25"/>
        <v>FOT Winter December-January</v>
      </c>
      <c r="N267" s="1">
        <f t="shared" si="26"/>
        <v>1488</v>
      </c>
      <c r="O267" s="1">
        <f t="shared" si="30"/>
        <v>0</v>
      </c>
    </row>
    <row r="268" spans="1:15" x14ac:dyDescent="0.25">
      <c r="A268" s="1" t="s">
        <v>23</v>
      </c>
      <c r="B268" s="1" t="s">
        <v>2</v>
      </c>
      <c r="C268" s="1" t="s">
        <v>24</v>
      </c>
      <c r="D268" s="1" t="s">
        <v>5</v>
      </c>
      <c r="E268" s="1" t="s">
        <v>3</v>
      </c>
      <c r="F268" s="3">
        <v>45689</v>
      </c>
      <c r="G268" s="1">
        <v>16.57</v>
      </c>
      <c r="J268" s="1">
        <f t="shared" si="27"/>
        <v>2</v>
      </c>
      <c r="K268" s="1">
        <f t="shared" si="28"/>
        <v>2025</v>
      </c>
      <c r="L268" s="1" t="str">
        <f t="shared" si="29"/>
        <v>MKT.EX.COB._.___.COB</v>
      </c>
      <c r="M268" s="1" t="str">
        <f t="shared" si="25"/>
        <v>FOT Other months</v>
      </c>
      <c r="N268" s="1">
        <f t="shared" si="26"/>
        <v>0</v>
      </c>
      <c r="O268" s="1">
        <f t="shared" si="30"/>
        <v>0</v>
      </c>
    </row>
    <row r="269" spans="1:15" x14ac:dyDescent="0.25">
      <c r="A269" s="1" t="s">
        <v>23</v>
      </c>
      <c r="B269" s="1" t="s">
        <v>2</v>
      </c>
      <c r="C269" s="1" t="s">
        <v>24</v>
      </c>
      <c r="D269" s="1" t="s">
        <v>5</v>
      </c>
      <c r="E269" s="1" t="s">
        <v>3</v>
      </c>
      <c r="F269" s="3">
        <v>45717</v>
      </c>
      <c r="G269" s="1">
        <v>146.96</v>
      </c>
      <c r="J269" s="1">
        <f t="shared" si="27"/>
        <v>3</v>
      </c>
      <c r="K269" s="1">
        <f t="shared" si="28"/>
        <v>2025</v>
      </c>
      <c r="L269" s="1" t="str">
        <f t="shared" si="29"/>
        <v>MKT.EX.COB._.___.COB</v>
      </c>
      <c r="M269" s="1" t="str">
        <f t="shared" si="25"/>
        <v>FOT Other months</v>
      </c>
      <c r="N269" s="1">
        <f t="shared" si="26"/>
        <v>0</v>
      </c>
      <c r="O269" s="1">
        <f t="shared" si="30"/>
        <v>0</v>
      </c>
    </row>
    <row r="270" spans="1:15" x14ac:dyDescent="0.25">
      <c r="A270" s="1" t="s">
        <v>23</v>
      </c>
      <c r="B270" s="1" t="s">
        <v>2</v>
      </c>
      <c r="C270" s="1" t="s">
        <v>24</v>
      </c>
      <c r="D270" s="1" t="s">
        <v>5</v>
      </c>
      <c r="E270" s="1" t="s">
        <v>3</v>
      </c>
      <c r="F270" s="3">
        <v>45748</v>
      </c>
      <c r="G270" s="1">
        <v>102.35</v>
      </c>
      <c r="J270" s="1">
        <f t="shared" si="27"/>
        <v>4</v>
      </c>
      <c r="K270" s="1">
        <f t="shared" si="28"/>
        <v>2025</v>
      </c>
      <c r="L270" s="1" t="str">
        <f t="shared" si="29"/>
        <v>MKT.EX.COB._.___.COB</v>
      </c>
      <c r="M270" s="1" t="str">
        <f t="shared" si="25"/>
        <v>FOT Other months</v>
      </c>
      <c r="N270" s="1">
        <f t="shared" si="26"/>
        <v>0</v>
      </c>
      <c r="O270" s="1">
        <f t="shared" si="30"/>
        <v>0</v>
      </c>
    </row>
    <row r="271" spans="1:15" x14ac:dyDescent="0.25">
      <c r="A271" s="1" t="s">
        <v>23</v>
      </c>
      <c r="B271" s="1" t="s">
        <v>2</v>
      </c>
      <c r="C271" s="1" t="s">
        <v>24</v>
      </c>
      <c r="D271" s="1" t="s">
        <v>5</v>
      </c>
      <c r="E271" s="1" t="s">
        <v>3</v>
      </c>
      <c r="F271" s="3">
        <v>45778</v>
      </c>
      <c r="G271" s="1">
        <v>140.13</v>
      </c>
      <c r="J271" s="1">
        <f t="shared" si="27"/>
        <v>5</v>
      </c>
      <c r="K271" s="1">
        <f t="shared" si="28"/>
        <v>2025</v>
      </c>
      <c r="L271" s="1" t="str">
        <f t="shared" si="29"/>
        <v>MKT.EX.COB._.___.COB</v>
      </c>
      <c r="M271" s="1" t="str">
        <f t="shared" si="25"/>
        <v>FOT Other months</v>
      </c>
      <c r="N271" s="1">
        <f t="shared" si="26"/>
        <v>0</v>
      </c>
      <c r="O271" s="1">
        <f t="shared" si="30"/>
        <v>0</v>
      </c>
    </row>
    <row r="272" spans="1:15" x14ac:dyDescent="0.25">
      <c r="A272" s="1" t="s">
        <v>23</v>
      </c>
      <c r="B272" s="1" t="s">
        <v>2</v>
      </c>
      <c r="C272" s="1" t="s">
        <v>24</v>
      </c>
      <c r="D272" s="1" t="s">
        <v>5</v>
      </c>
      <c r="E272" s="1" t="s">
        <v>3</v>
      </c>
      <c r="F272" s="3">
        <v>45809</v>
      </c>
      <c r="G272" s="1">
        <v>147.76</v>
      </c>
      <c r="J272" s="1">
        <f t="shared" si="27"/>
        <v>6</v>
      </c>
      <c r="K272" s="1">
        <f t="shared" si="28"/>
        <v>2025</v>
      </c>
      <c r="L272" s="1" t="str">
        <f t="shared" si="29"/>
        <v>MKT.EX.COB._.___.COB</v>
      </c>
      <c r="M272" s="1" t="str">
        <f t="shared" si="25"/>
        <v>FOT Summer June-Sept</v>
      </c>
      <c r="N272" s="1">
        <f t="shared" si="26"/>
        <v>2928</v>
      </c>
      <c r="O272" s="1">
        <f t="shared" si="30"/>
        <v>50.464480874316941</v>
      </c>
    </row>
    <row r="273" spans="1:15" x14ac:dyDescent="0.25">
      <c r="A273" s="1" t="s">
        <v>23</v>
      </c>
      <c r="B273" s="1" t="s">
        <v>2</v>
      </c>
      <c r="C273" s="1" t="s">
        <v>24</v>
      </c>
      <c r="D273" s="1" t="s">
        <v>5</v>
      </c>
      <c r="E273" s="1" t="s">
        <v>3</v>
      </c>
      <c r="F273" s="3">
        <v>45839</v>
      </c>
      <c r="G273" s="1">
        <v>171.5</v>
      </c>
      <c r="J273" s="1">
        <f t="shared" si="27"/>
        <v>7</v>
      </c>
      <c r="K273" s="1">
        <f t="shared" si="28"/>
        <v>2025</v>
      </c>
      <c r="L273" s="1" t="str">
        <f t="shared" si="29"/>
        <v>MKT.EX.COB._.___.COB</v>
      </c>
      <c r="M273" s="1" t="str">
        <f t="shared" si="25"/>
        <v>FOT Summer June-Sept</v>
      </c>
      <c r="N273" s="1">
        <f t="shared" si="26"/>
        <v>2928</v>
      </c>
      <c r="O273" s="1">
        <f t="shared" si="30"/>
        <v>58.572404371584696</v>
      </c>
    </row>
    <row r="274" spans="1:15" x14ac:dyDescent="0.25">
      <c r="A274" s="1" t="s">
        <v>23</v>
      </c>
      <c r="B274" s="1" t="s">
        <v>2</v>
      </c>
      <c r="C274" s="1" t="s">
        <v>24</v>
      </c>
      <c r="D274" s="1" t="s">
        <v>5</v>
      </c>
      <c r="E274" s="1" t="s">
        <v>3</v>
      </c>
      <c r="F274" s="3">
        <v>45870</v>
      </c>
      <c r="G274" s="1">
        <v>169.2</v>
      </c>
      <c r="J274" s="1">
        <f t="shared" si="27"/>
        <v>8</v>
      </c>
      <c r="K274" s="1">
        <f t="shared" si="28"/>
        <v>2025</v>
      </c>
      <c r="L274" s="1" t="str">
        <f t="shared" si="29"/>
        <v>MKT.EX.COB._.___.COB</v>
      </c>
      <c r="M274" s="1" t="str">
        <f t="shared" si="25"/>
        <v>FOT Summer June-Sept</v>
      </c>
      <c r="N274" s="1">
        <f t="shared" si="26"/>
        <v>2928</v>
      </c>
      <c r="O274" s="1">
        <f t="shared" si="30"/>
        <v>57.786885245901637</v>
      </c>
    </row>
    <row r="275" spans="1:15" x14ac:dyDescent="0.25">
      <c r="A275" s="1" t="s">
        <v>23</v>
      </c>
      <c r="B275" s="1" t="s">
        <v>2</v>
      </c>
      <c r="C275" s="1" t="s">
        <v>24</v>
      </c>
      <c r="D275" s="1" t="s">
        <v>5</v>
      </c>
      <c r="E275" s="1" t="s">
        <v>3</v>
      </c>
      <c r="F275" s="3">
        <v>45901</v>
      </c>
      <c r="G275" s="1">
        <v>120.26</v>
      </c>
      <c r="J275" s="1">
        <f t="shared" si="27"/>
        <v>9</v>
      </c>
      <c r="K275" s="1">
        <f t="shared" si="28"/>
        <v>2025</v>
      </c>
      <c r="L275" s="1" t="str">
        <f t="shared" si="29"/>
        <v>MKT.EX.COB._.___.COB</v>
      </c>
      <c r="M275" s="1" t="str">
        <f t="shared" si="25"/>
        <v>FOT Summer June-Sept</v>
      </c>
      <c r="N275" s="1">
        <f t="shared" si="26"/>
        <v>2928</v>
      </c>
      <c r="O275" s="1">
        <f t="shared" si="30"/>
        <v>41.072404371584696</v>
      </c>
    </row>
    <row r="276" spans="1:15" x14ac:dyDescent="0.25">
      <c r="A276" s="1" t="s">
        <v>23</v>
      </c>
      <c r="B276" s="1" t="s">
        <v>2</v>
      </c>
      <c r="C276" s="1" t="s">
        <v>24</v>
      </c>
      <c r="D276" s="1" t="s">
        <v>5</v>
      </c>
      <c r="E276" s="1" t="s">
        <v>3</v>
      </c>
      <c r="F276" s="3">
        <v>45931</v>
      </c>
      <c r="G276" s="1">
        <v>109.77</v>
      </c>
      <c r="J276" s="1">
        <f t="shared" si="27"/>
        <v>10</v>
      </c>
      <c r="K276" s="1">
        <f t="shared" si="28"/>
        <v>2025</v>
      </c>
      <c r="L276" s="1" t="str">
        <f t="shared" si="29"/>
        <v>MKT.EX.COB._.___.COB</v>
      </c>
      <c r="M276" s="1" t="str">
        <f t="shared" si="25"/>
        <v>FOT Other months</v>
      </c>
      <c r="N276" s="1">
        <f t="shared" si="26"/>
        <v>0</v>
      </c>
      <c r="O276" s="1">
        <f t="shared" si="30"/>
        <v>0</v>
      </c>
    </row>
    <row r="277" spans="1:15" x14ac:dyDescent="0.25">
      <c r="A277" s="1" t="s">
        <v>23</v>
      </c>
      <c r="B277" s="1" t="s">
        <v>2</v>
      </c>
      <c r="C277" s="1" t="s">
        <v>24</v>
      </c>
      <c r="D277" s="1" t="s">
        <v>5</v>
      </c>
      <c r="E277" s="1" t="s">
        <v>3</v>
      </c>
      <c r="F277" s="3">
        <v>45962</v>
      </c>
      <c r="G277" s="1">
        <v>132.26</v>
      </c>
      <c r="J277" s="1">
        <f t="shared" si="27"/>
        <v>11</v>
      </c>
      <c r="K277" s="1">
        <f t="shared" si="28"/>
        <v>2025</v>
      </c>
      <c r="L277" s="1" t="str">
        <f t="shared" si="29"/>
        <v>MKT.EX.COB._.___.COB</v>
      </c>
      <c r="M277" s="1" t="str">
        <f t="shared" si="25"/>
        <v>FOT Other months</v>
      </c>
      <c r="N277" s="1">
        <f t="shared" si="26"/>
        <v>0</v>
      </c>
      <c r="O277" s="1">
        <f t="shared" si="30"/>
        <v>0</v>
      </c>
    </row>
    <row r="278" spans="1:15" x14ac:dyDescent="0.25">
      <c r="A278" s="1" t="s">
        <v>23</v>
      </c>
      <c r="B278" s="1" t="s">
        <v>2</v>
      </c>
      <c r="C278" s="1" t="s">
        <v>24</v>
      </c>
      <c r="D278" s="1" t="s">
        <v>5</v>
      </c>
      <c r="E278" s="1" t="s">
        <v>3</v>
      </c>
      <c r="F278" s="3">
        <v>45992</v>
      </c>
      <c r="G278" s="1">
        <v>140.51</v>
      </c>
      <c r="J278" s="1">
        <f t="shared" si="27"/>
        <v>12</v>
      </c>
      <c r="K278" s="1">
        <f t="shared" si="28"/>
        <v>2025</v>
      </c>
      <c r="L278" s="1" t="str">
        <f t="shared" si="29"/>
        <v>MKT.EX.COB._.___.COB-Wtr</v>
      </c>
      <c r="M278" s="1" t="str">
        <f t="shared" si="25"/>
        <v>FOT Winter December-January</v>
      </c>
      <c r="N278" s="1">
        <f t="shared" si="26"/>
        <v>1488</v>
      </c>
      <c r="O278" s="1">
        <f t="shared" si="30"/>
        <v>94.428763440860209</v>
      </c>
    </row>
    <row r="279" spans="1:15" x14ac:dyDescent="0.25">
      <c r="A279" s="1" t="s">
        <v>23</v>
      </c>
      <c r="B279" s="1" t="s">
        <v>2</v>
      </c>
      <c r="C279" s="1" t="s">
        <v>24</v>
      </c>
      <c r="D279" s="1" t="s">
        <v>5</v>
      </c>
      <c r="E279" s="1" t="s">
        <v>3</v>
      </c>
      <c r="F279" s="3">
        <v>46023</v>
      </c>
      <c r="G279" s="1">
        <v>138.72999999999999</v>
      </c>
      <c r="J279" s="1">
        <f t="shared" si="27"/>
        <v>1</v>
      </c>
      <c r="K279" s="1">
        <f t="shared" si="28"/>
        <v>2026</v>
      </c>
      <c r="L279" s="1" t="str">
        <f t="shared" si="29"/>
        <v>MKT.EX.COB._.___.COB-Wtr</v>
      </c>
      <c r="M279" s="1" t="str">
        <f t="shared" si="25"/>
        <v>FOT Winter December-January</v>
      </c>
      <c r="N279" s="1">
        <f t="shared" si="26"/>
        <v>1488</v>
      </c>
      <c r="O279" s="1">
        <f t="shared" si="30"/>
        <v>93.232526881720432</v>
      </c>
    </row>
    <row r="280" spans="1:15" x14ac:dyDescent="0.25">
      <c r="A280" s="1" t="s">
        <v>23</v>
      </c>
      <c r="B280" s="1" t="s">
        <v>2</v>
      </c>
      <c r="C280" s="1" t="s">
        <v>24</v>
      </c>
      <c r="D280" s="1" t="s">
        <v>5</v>
      </c>
      <c r="E280" s="1" t="s">
        <v>3</v>
      </c>
      <c r="F280" s="3">
        <v>46054</v>
      </c>
      <c r="G280" s="1">
        <v>147.59</v>
      </c>
      <c r="J280" s="1">
        <f t="shared" si="27"/>
        <v>2</v>
      </c>
      <c r="K280" s="1">
        <f t="shared" si="28"/>
        <v>2026</v>
      </c>
      <c r="L280" s="1" t="str">
        <f t="shared" si="29"/>
        <v>MKT.EX.COB._.___.COB</v>
      </c>
      <c r="M280" s="1" t="str">
        <f t="shared" si="25"/>
        <v>FOT Other months</v>
      </c>
      <c r="N280" s="1">
        <f t="shared" si="26"/>
        <v>0</v>
      </c>
      <c r="O280" s="1">
        <f t="shared" si="30"/>
        <v>0</v>
      </c>
    </row>
    <row r="281" spans="1:15" x14ac:dyDescent="0.25">
      <c r="A281" s="1" t="s">
        <v>23</v>
      </c>
      <c r="B281" s="1" t="s">
        <v>2</v>
      </c>
      <c r="C281" s="1" t="s">
        <v>24</v>
      </c>
      <c r="D281" s="1" t="s">
        <v>5</v>
      </c>
      <c r="E281" s="1" t="s">
        <v>3</v>
      </c>
      <c r="F281" s="3">
        <v>46082</v>
      </c>
      <c r="G281" s="1">
        <v>13.04</v>
      </c>
      <c r="J281" s="1">
        <f t="shared" si="27"/>
        <v>3</v>
      </c>
      <c r="K281" s="1">
        <f t="shared" si="28"/>
        <v>2026</v>
      </c>
      <c r="L281" s="1" t="str">
        <f t="shared" si="29"/>
        <v>MKT.EX.COB._.___.COB</v>
      </c>
      <c r="M281" s="1" t="str">
        <f t="shared" si="25"/>
        <v>FOT Other months</v>
      </c>
      <c r="N281" s="1">
        <f t="shared" si="26"/>
        <v>0</v>
      </c>
      <c r="O281" s="1">
        <f t="shared" si="30"/>
        <v>0</v>
      </c>
    </row>
    <row r="282" spans="1:15" x14ac:dyDescent="0.25">
      <c r="A282" s="1" t="s">
        <v>23</v>
      </c>
      <c r="B282" s="1" t="s">
        <v>2</v>
      </c>
      <c r="C282" s="1" t="s">
        <v>24</v>
      </c>
      <c r="D282" s="1" t="s">
        <v>5</v>
      </c>
      <c r="E282" s="1" t="s">
        <v>3</v>
      </c>
      <c r="F282" s="3">
        <v>46113</v>
      </c>
      <c r="G282" s="1">
        <v>136.47999999999999</v>
      </c>
      <c r="J282" s="1">
        <f t="shared" si="27"/>
        <v>4</v>
      </c>
      <c r="K282" s="1">
        <f t="shared" si="28"/>
        <v>2026</v>
      </c>
      <c r="L282" s="1" t="str">
        <f t="shared" si="29"/>
        <v>MKT.EX.COB._.___.COB</v>
      </c>
      <c r="M282" s="1" t="str">
        <f t="shared" si="25"/>
        <v>FOT Other months</v>
      </c>
      <c r="N282" s="1">
        <f t="shared" si="26"/>
        <v>0</v>
      </c>
      <c r="O282" s="1">
        <f t="shared" si="30"/>
        <v>0</v>
      </c>
    </row>
    <row r="283" spans="1:15" x14ac:dyDescent="0.25">
      <c r="A283" s="1" t="s">
        <v>23</v>
      </c>
      <c r="B283" s="1" t="s">
        <v>2</v>
      </c>
      <c r="C283" s="1" t="s">
        <v>24</v>
      </c>
      <c r="D283" s="1" t="s">
        <v>5</v>
      </c>
      <c r="E283" s="1" t="s">
        <v>3</v>
      </c>
      <c r="F283" s="3">
        <v>46143</v>
      </c>
      <c r="G283" s="1">
        <v>87.28</v>
      </c>
      <c r="J283" s="1">
        <f t="shared" si="27"/>
        <v>5</v>
      </c>
      <c r="K283" s="1">
        <f t="shared" si="28"/>
        <v>2026</v>
      </c>
      <c r="L283" s="1" t="str">
        <f t="shared" si="29"/>
        <v>MKT.EX.COB._.___.COB</v>
      </c>
      <c r="M283" s="1" t="str">
        <f t="shared" si="25"/>
        <v>FOT Other months</v>
      </c>
      <c r="N283" s="1">
        <f t="shared" si="26"/>
        <v>0</v>
      </c>
      <c r="O283" s="1">
        <f t="shared" si="30"/>
        <v>0</v>
      </c>
    </row>
    <row r="284" spans="1:15" x14ac:dyDescent="0.25">
      <c r="A284" s="1" t="s">
        <v>23</v>
      </c>
      <c r="B284" s="1" t="s">
        <v>2</v>
      </c>
      <c r="C284" s="1" t="s">
        <v>24</v>
      </c>
      <c r="D284" s="1" t="s">
        <v>5</v>
      </c>
      <c r="E284" s="1" t="s">
        <v>3</v>
      </c>
      <c r="F284" s="3">
        <v>46174</v>
      </c>
      <c r="G284" s="1">
        <v>113.12</v>
      </c>
      <c r="J284" s="1">
        <f t="shared" si="27"/>
        <v>6</v>
      </c>
      <c r="K284" s="1">
        <f t="shared" si="28"/>
        <v>2026</v>
      </c>
      <c r="L284" s="1" t="str">
        <f t="shared" si="29"/>
        <v>MKT.EX.COB._.___.COB</v>
      </c>
      <c r="M284" s="1" t="str">
        <f t="shared" si="25"/>
        <v>FOT Summer June-Sept</v>
      </c>
      <c r="N284" s="1">
        <f t="shared" si="26"/>
        <v>2928</v>
      </c>
      <c r="O284" s="1">
        <f t="shared" si="30"/>
        <v>38.633879781420767</v>
      </c>
    </row>
    <row r="285" spans="1:15" x14ac:dyDescent="0.25">
      <c r="A285" s="1" t="s">
        <v>23</v>
      </c>
      <c r="B285" s="1" t="s">
        <v>2</v>
      </c>
      <c r="C285" s="1" t="s">
        <v>24</v>
      </c>
      <c r="D285" s="1" t="s">
        <v>5</v>
      </c>
      <c r="E285" s="1" t="s">
        <v>3</v>
      </c>
      <c r="F285" s="3">
        <v>46204</v>
      </c>
      <c r="G285" s="1">
        <v>140.31</v>
      </c>
      <c r="J285" s="1">
        <f t="shared" si="27"/>
        <v>7</v>
      </c>
      <c r="K285" s="1">
        <f t="shared" si="28"/>
        <v>2026</v>
      </c>
      <c r="L285" s="1" t="str">
        <f t="shared" si="29"/>
        <v>MKT.EX.COB._.___.COB</v>
      </c>
      <c r="M285" s="1" t="str">
        <f t="shared" si="25"/>
        <v>FOT Summer June-Sept</v>
      </c>
      <c r="N285" s="1">
        <f t="shared" si="26"/>
        <v>2928</v>
      </c>
      <c r="O285" s="1">
        <f t="shared" si="30"/>
        <v>47.920081967213115</v>
      </c>
    </row>
    <row r="286" spans="1:15" x14ac:dyDescent="0.25">
      <c r="A286" s="1" t="s">
        <v>23</v>
      </c>
      <c r="B286" s="1" t="s">
        <v>2</v>
      </c>
      <c r="C286" s="1" t="s">
        <v>24</v>
      </c>
      <c r="D286" s="1" t="s">
        <v>5</v>
      </c>
      <c r="E286" s="1" t="s">
        <v>3</v>
      </c>
      <c r="F286" s="3">
        <v>46235</v>
      </c>
      <c r="G286" s="1">
        <v>174.84</v>
      </c>
      <c r="J286" s="1">
        <f t="shared" si="27"/>
        <v>8</v>
      </c>
      <c r="K286" s="1">
        <f t="shared" si="28"/>
        <v>2026</v>
      </c>
      <c r="L286" s="1" t="str">
        <f t="shared" si="29"/>
        <v>MKT.EX.COB._.___.COB</v>
      </c>
      <c r="M286" s="1" t="str">
        <f t="shared" si="25"/>
        <v>FOT Summer June-Sept</v>
      </c>
      <c r="N286" s="1">
        <f t="shared" si="26"/>
        <v>2928</v>
      </c>
      <c r="O286" s="1">
        <f t="shared" si="30"/>
        <v>59.713114754098363</v>
      </c>
    </row>
    <row r="287" spans="1:15" x14ac:dyDescent="0.25">
      <c r="A287" s="1" t="s">
        <v>23</v>
      </c>
      <c r="B287" s="1" t="s">
        <v>2</v>
      </c>
      <c r="C287" s="1" t="s">
        <v>24</v>
      </c>
      <c r="D287" s="1" t="s">
        <v>5</v>
      </c>
      <c r="E287" s="1" t="s">
        <v>3</v>
      </c>
      <c r="F287" s="3">
        <v>46266</v>
      </c>
      <c r="G287" s="1">
        <v>169.2</v>
      </c>
      <c r="J287" s="1">
        <f t="shared" si="27"/>
        <v>9</v>
      </c>
      <c r="K287" s="1">
        <f t="shared" si="28"/>
        <v>2026</v>
      </c>
      <c r="L287" s="1" t="str">
        <f t="shared" si="29"/>
        <v>MKT.EX.COB._.___.COB</v>
      </c>
      <c r="M287" s="1" t="str">
        <f t="shared" si="25"/>
        <v>FOT Summer June-Sept</v>
      </c>
      <c r="N287" s="1">
        <f t="shared" si="26"/>
        <v>2928</v>
      </c>
      <c r="O287" s="1">
        <f t="shared" si="30"/>
        <v>57.786885245901637</v>
      </c>
    </row>
    <row r="288" spans="1:15" x14ac:dyDescent="0.25">
      <c r="A288" s="1" t="s">
        <v>23</v>
      </c>
      <c r="B288" s="1" t="s">
        <v>2</v>
      </c>
      <c r="C288" s="1" t="s">
        <v>24</v>
      </c>
      <c r="D288" s="1" t="s">
        <v>5</v>
      </c>
      <c r="E288" s="1" t="s">
        <v>3</v>
      </c>
      <c r="F288" s="3">
        <v>46296</v>
      </c>
      <c r="G288" s="1">
        <v>92.85</v>
      </c>
      <c r="J288" s="1">
        <f t="shared" si="27"/>
        <v>10</v>
      </c>
      <c r="K288" s="1">
        <f t="shared" si="28"/>
        <v>2026</v>
      </c>
      <c r="L288" s="1" t="str">
        <f t="shared" si="29"/>
        <v>MKT.EX.COB._.___.COB</v>
      </c>
      <c r="M288" s="1" t="str">
        <f t="shared" si="25"/>
        <v>FOT Other months</v>
      </c>
      <c r="N288" s="1">
        <f t="shared" si="26"/>
        <v>0</v>
      </c>
      <c r="O288" s="1">
        <f t="shared" si="30"/>
        <v>0</v>
      </c>
    </row>
    <row r="289" spans="1:15" x14ac:dyDescent="0.25">
      <c r="A289" s="1" t="s">
        <v>23</v>
      </c>
      <c r="B289" s="1" t="s">
        <v>2</v>
      </c>
      <c r="C289" s="1" t="s">
        <v>24</v>
      </c>
      <c r="D289" s="1" t="s">
        <v>5</v>
      </c>
      <c r="E289" s="1" t="s">
        <v>3</v>
      </c>
      <c r="F289" s="3">
        <v>46327</v>
      </c>
      <c r="G289" s="1">
        <v>112.98</v>
      </c>
      <c r="J289" s="1">
        <f t="shared" si="27"/>
        <v>11</v>
      </c>
      <c r="K289" s="1">
        <f t="shared" si="28"/>
        <v>2026</v>
      </c>
      <c r="L289" s="1" t="str">
        <f t="shared" si="29"/>
        <v>MKT.EX.COB._.___.COB</v>
      </c>
      <c r="M289" s="1" t="str">
        <f t="shared" si="25"/>
        <v>FOT Other months</v>
      </c>
      <c r="N289" s="1">
        <f t="shared" si="26"/>
        <v>0</v>
      </c>
      <c r="O289" s="1">
        <f t="shared" si="30"/>
        <v>0</v>
      </c>
    </row>
    <row r="290" spans="1:15" x14ac:dyDescent="0.25">
      <c r="A290" s="1" t="s">
        <v>23</v>
      </c>
      <c r="B290" s="1" t="s">
        <v>2</v>
      </c>
      <c r="C290" s="1" t="s">
        <v>24</v>
      </c>
      <c r="D290" s="1" t="s">
        <v>5</v>
      </c>
      <c r="E290" s="1" t="s">
        <v>3</v>
      </c>
      <c r="F290" s="3">
        <v>46357</v>
      </c>
      <c r="G290" s="1">
        <v>121.88</v>
      </c>
      <c r="J290" s="1">
        <f t="shared" si="27"/>
        <v>12</v>
      </c>
      <c r="K290" s="1">
        <f t="shared" si="28"/>
        <v>2026</v>
      </c>
      <c r="L290" s="1" t="str">
        <f t="shared" si="29"/>
        <v>MKT.EX.COB._.___.COB-Wtr</v>
      </c>
      <c r="M290" s="1" t="str">
        <f t="shared" si="25"/>
        <v>FOT Winter December-January</v>
      </c>
      <c r="N290" s="1">
        <f t="shared" si="26"/>
        <v>1488</v>
      </c>
      <c r="O290" s="1">
        <f t="shared" si="30"/>
        <v>81.908602150537632</v>
      </c>
    </row>
    <row r="291" spans="1:15" x14ac:dyDescent="0.25">
      <c r="A291" s="1" t="s">
        <v>23</v>
      </c>
      <c r="B291" s="1" t="s">
        <v>2</v>
      </c>
      <c r="C291" s="1" t="s">
        <v>24</v>
      </c>
      <c r="D291" s="1" t="s">
        <v>5</v>
      </c>
      <c r="E291" s="1" t="s">
        <v>3</v>
      </c>
      <c r="F291" s="3">
        <v>46388</v>
      </c>
      <c r="G291" s="1">
        <v>139.01</v>
      </c>
      <c r="J291" s="1">
        <f t="shared" si="27"/>
        <v>1</v>
      </c>
      <c r="K291" s="1">
        <f t="shared" si="28"/>
        <v>2027</v>
      </c>
      <c r="L291" s="1" t="str">
        <f t="shared" si="29"/>
        <v>MKT.EX.COB._.___.COB-Wtr</v>
      </c>
      <c r="M291" s="1" t="str">
        <f t="shared" si="25"/>
        <v>FOT Winter December-January</v>
      </c>
      <c r="N291" s="1">
        <f t="shared" si="26"/>
        <v>1488</v>
      </c>
      <c r="O291" s="1">
        <f t="shared" si="30"/>
        <v>93.420698924731184</v>
      </c>
    </row>
    <row r="292" spans="1:15" x14ac:dyDescent="0.25">
      <c r="A292" s="1" t="s">
        <v>23</v>
      </c>
      <c r="B292" s="1" t="s">
        <v>2</v>
      </c>
      <c r="C292" s="1" t="s">
        <v>24</v>
      </c>
      <c r="D292" s="1" t="s">
        <v>5</v>
      </c>
      <c r="E292" s="1" t="s">
        <v>3</v>
      </c>
      <c r="F292" s="3">
        <v>46419</v>
      </c>
      <c r="G292" s="1">
        <v>123.15</v>
      </c>
      <c r="J292" s="1">
        <f t="shared" si="27"/>
        <v>2</v>
      </c>
      <c r="K292" s="1">
        <f t="shared" si="28"/>
        <v>2027</v>
      </c>
      <c r="L292" s="1" t="str">
        <f t="shared" si="29"/>
        <v>MKT.EX.COB._.___.COB</v>
      </c>
      <c r="M292" s="1" t="str">
        <f t="shared" si="25"/>
        <v>FOT Other months</v>
      </c>
      <c r="N292" s="1">
        <f t="shared" si="26"/>
        <v>0</v>
      </c>
      <c r="O292" s="1">
        <f t="shared" si="30"/>
        <v>0</v>
      </c>
    </row>
    <row r="293" spans="1:15" x14ac:dyDescent="0.25">
      <c r="A293" s="1" t="s">
        <v>23</v>
      </c>
      <c r="B293" s="1" t="s">
        <v>2</v>
      </c>
      <c r="C293" s="1" t="s">
        <v>24</v>
      </c>
      <c r="D293" s="1" t="s">
        <v>5</v>
      </c>
      <c r="E293" s="1" t="s">
        <v>3</v>
      </c>
      <c r="F293" s="3">
        <v>46447</v>
      </c>
      <c r="G293" s="1">
        <v>139.06</v>
      </c>
      <c r="J293" s="1">
        <f t="shared" si="27"/>
        <v>3</v>
      </c>
      <c r="K293" s="1">
        <f t="shared" si="28"/>
        <v>2027</v>
      </c>
      <c r="L293" s="1" t="str">
        <f t="shared" si="29"/>
        <v>MKT.EX.COB._.___.COB</v>
      </c>
      <c r="M293" s="1" t="str">
        <f t="shared" si="25"/>
        <v>FOT Other months</v>
      </c>
      <c r="N293" s="1">
        <f t="shared" si="26"/>
        <v>0</v>
      </c>
      <c r="O293" s="1">
        <f t="shared" si="30"/>
        <v>0</v>
      </c>
    </row>
    <row r="294" spans="1:15" x14ac:dyDescent="0.25">
      <c r="A294" s="1" t="s">
        <v>23</v>
      </c>
      <c r="B294" s="1" t="s">
        <v>2</v>
      </c>
      <c r="C294" s="1" t="s">
        <v>24</v>
      </c>
      <c r="D294" s="1" t="s">
        <v>5</v>
      </c>
      <c r="E294" s="1" t="s">
        <v>3</v>
      </c>
      <c r="F294" s="3">
        <v>46478</v>
      </c>
      <c r="G294" s="1">
        <v>4.03</v>
      </c>
      <c r="J294" s="1">
        <f t="shared" si="27"/>
        <v>4</v>
      </c>
      <c r="K294" s="1">
        <f t="shared" si="28"/>
        <v>2027</v>
      </c>
      <c r="L294" s="1" t="str">
        <f t="shared" si="29"/>
        <v>MKT.EX.COB._.___.COB</v>
      </c>
      <c r="M294" s="1" t="str">
        <f t="shared" si="25"/>
        <v>FOT Other months</v>
      </c>
      <c r="N294" s="1">
        <f t="shared" si="26"/>
        <v>0</v>
      </c>
      <c r="O294" s="1">
        <f t="shared" si="30"/>
        <v>0</v>
      </c>
    </row>
    <row r="295" spans="1:15" x14ac:dyDescent="0.25">
      <c r="A295" s="1" t="s">
        <v>23</v>
      </c>
      <c r="B295" s="1" t="s">
        <v>2</v>
      </c>
      <c r="C295" s="1" t="s">
        <v>24</v>
      </c>
      <c r="D295" s="1" t="s">
        <v>5</v>
      </c>
      <c r="E295" s="1" t="s">
        <v>3</v>
      </c>
      <c r="F295" s="3">
        <v>46508</v>
      </c>
      <c r="G295" s="1">
        <v>109.62</v>
      </c>
      <c r="J295" s="1">
        <f t="shared" si="27"/>
        <v>5</v>
      </c>
      <c r="K295" s="1">
        <f t="shared" si="28"/>
        <v>2027</v>
      </c>
      <c r="L295" s="1" t="str">
        <f t="shared" si="29"/>
        <v>MKT.EX.COB._.___.COB</v>
      </c>
      <c r="M295" s="1" t="str">
        <f t="shared" si="25"/>
        <v>FOT Other months</v>
      </c>
      <c r="N295" s="1">
        <f t="shared" si="26"/>
        <v>0</v>
      </c>
      <c r="O295" s="1">
        <f t="shared" si="30"/>
        <v>0</v>
      </c>
    </row>
    <row r="296" spans="1:15" x14ac:dyDescent="0.25">
      <c r="A296" s="1" t="s">
        <v>23</v>
      </c>
      <c r="B296" s="1" t="s">
        <v>2</v>
      </c>
      <c r="C296" s="1" t="s">
        <v>24</v>
      </c>
      <c r="D296" s="1" t="s">
        <v>5</v>
      </c>
      <c r="E296" s="1" t="s">
        <v>3</v>
      </c>
      <c r="F296" s="3">
        <v>46539</v>
      </c>
      <c r="G296" s="1">
        <v>61.48</v>
      </c>
      <c r="J296" s="1">
        <f t="shared" si="27"/>
        <v>6</v>
      </c>
      <c r="K296" s="1">
        <f t="shared" si="28"/>
        <v>2027</v>
      </c>
      <c r="L296" s="1" t="str">
        <f t="shared" si="29"/>
        <v>MKT.EX.COB._.___.COB</v>
      </c>
      <c r="M296" s="1" t="str">
        <f t="shared" si="25"/>
        <v>FOT Summer June-Sept</v>
      </c>
      <c r="N296" s="1">
        <f t="shared" si="26"/>
        <v>2928</v>
      </c>
      <c r="O296" s="1">
        <f t="shared" si="30"/>
        <v>20.997267759562842</v>
      </c>
    </row>
    <row r="297" spans="1:15" x14ac:dyDescent="0.25">
      <c r="A297" s="1" t="s">
        <v>23</v>
      </c>
      <c r="B297" s="1" t="s">
        <v>2</v>
      </c>
      <c r="C297" s="1" t="s">
        <v>24</v>
      </c>
      <c r="D297" s="1" t="s">
        <v>5</v>
      </c>
      <c r="E297" s="1" t="s">
        <v>3</v>
      </c>
      <c r="F297" s="3">
        <v>46569</v>
      </c>
      <c r="G297" s="1">
        <v>113.8</v>
      </c>
      <c r="J297" s="1">
        <f t="shared" si="27"/>
        <v>7</v>
      </c>
      <c r="K297" s="1">
        <f t="shared" si="28"/>
        <v>2027</v>
      </c>
      <c r="L297" s="1" t="str">
        <f t="shared" si="29"/>
        <v>MKT.EX.COB._.___.COB</v>
      </c>
      <c r="M297" s="1" t="str">
        <f t="shared" si="25"/>
        <v>FOT Summer June-Sept</v>
      </c>
      <c r="N297" s="1">
        <f t="shared" si="26"/>
        <v>2928</v>
      </c>
      <c r="O297" s="1">
        <f t="shared" si="30"/>
        <v>38.866120218579233</v>
      </c>
    </row>
    <row r="298" spans="1:15" x14ac:dyDescent="0.25">
      <c r="A298" s="1" t="s">
        <v>23</v>
      </c>
      <c r="B298" s="1" t="s">
        <v>2</v>
      </c>
      <c r="C298" s="1" t="s">
        <v>24</v>
      </c>
      <c r="D298" s="1" t="s">
        <v>5</v>
      </c>
      <c r="E298" s="1" t="s">
        <v>3</v>
      </c>
      <c r="F298" s="3">
        <v>46600</v>
      </c>
      <c r="G298" s="1">
        <v>129.41999999999999</v>
      </c>
      <c r="J298" s="1">
        <f t="shared" si="27"/>
        <v>8</v>
      </c>
      <c r="K298" s="1">
        <f t="shared" si="28"/>
        <v>2027</v>
      </c>
      <c r="L298" s="1" t="str">
        <f t="shared" si="29"/>
        <v>MKT.EX.COB._.___.COB</v>
      </c>
      <c r="M298" s="1" t="str">
        <f t="shared" si="25"/>
        <v>FOT Summer June-Sept</v>
      </c>
      <c r="N298" s="1">
        <f t="shared" si="26"/>
        <v>2928</v>
      </c>
      <c r="O298" s="1">
        <f t="shared" si="30"/>
        <v>44.200819672131139</v>
      </c>
    </row>
    <row r="299" spans="1:15" x14ac:dyDescent="0.25">
      <c r="A299" s="1" t="s">
        <v>23</v>
      </c>
      <c r="B299" s="1" t="s">
        <v>2</v>
      </c>
      <c r="C299" s="1" t="s">
        <v>24</v>
      </c>
      <c r="D299" s="1" t="s">
        <v>5</v>
      </c>
      <c r="E299" s="1" t="s">
        <v>3</v>
      </c>
      <c r="F299" s="3">
        <v>46631</v>
      </c>
      <c r="G299" s="1">
        <v>168.61</v>
      </c>
      <c r="J299" s="1">
        <f t="shared" si="27"/>
        <v>9</v>
      </c>
      <c r="K299" s="1">
        <f t="shared" si="28"/>
        <v>2027</v>
      </c>
      <c r="L299" s="1" t="str">
        <f t="shared" si="29"/>
        <v>MKT.EX.COB._.___.COB</v>
      </c>
      <c r="M299" s="1" t="str">
        <f t="shared" si="25"/>
        <v>FOT Summer June-Sept</v>
      </c>
      <c r="N299" s="1">
        <f t="shared" si="26"/>
        <v>2928</v>
      </c>
      <c r="O299" s="1">
        <f t="shared" si="30"/>
        <v>57.585382513661202</v>
      </c>
    </row>
    <row r="300" spans="1:15" x14ac:dyDescent="0.25">
      <c r="A300" s="1" t="s">
        <v>23</v>
      </c>
      <c r="B300" s="1" t="s">
        <v>2</v>
      </c>
      <c r="C300" s="1" t="s">
        <v>24</v>
      </c>
      <c r="D300" s="1" t="s">
        <v>5</v>
      </c>
      <c r="E300" s="1" t="s">
        <v>3</v>
      </c>
      <c r="F300" s="3">
        <v>46661</v>
      </c>
      <c r="G300" s="1">
        <v>168.02</v>
      </c>
      <c r="J300" s="1">
        <f t="shared" si="27"/>
        <v>10</v>
      </c>
      <c r="K300" s="1">
        <f t="shared" si="28"/>
        <v>2027</v>
      </c>
      <c r="L300" s="1" t="str">
        <f t="shared" si="29"/>
        <v>MKT.EX.COB._.___.COB</v>
      </c>
      <c r="M300" s="1" t="str">
        <f t="shared" si="25"/>
        <v>FOT Other months</v>
      </c>
      <c r="N300" s="1">
        <f t="shared" si="26"/>
        <v>0</v>
      </c>
      <c r="O300" s="1">
        <f t="shared" si="30"/>
        <v>0</v>
      </c>
    </row>
    <row r="301" spans="1:15" x14ac:dyDescent="0.25">
      <c r="A301" s="1" t="s">
        <v>23</v>
      </c>
      <c r="B301" s="1" t="s">
        <v>2</v>
      </c>
      <c r="C301" s="1" t="s">
        <v>24</v>
      </c>
      <c r="D301" s="1" t="s">
        <v>5</v>
      </c>
      <c r="E301" s="1" t="s">
        <v>3</v>
      </c>
      <c r="F301" s="3">
        <v>46692</v>
      </c>
      <c r="G301" s="1">
        <v>27.37</v>
      </c>
      <c r="J301" s="1">
        <f t="shared" si="27"/>
        <v>11</v>
      </c>
      <c r="K301" s="1">
        <f t="shared" si="28"/>
        <v>2027</v>
      </c>
      <c r="L301" s="1" t="str">
        <f t="shared" si="29"/>
        <v>MKT.EX.COB._.___.COB</v>
      </c>
      <c r="M301" s="1" t="str">
        <f t="shared" si="25"/>
        <v>FOT Other months</v>
      </c>
      <c r="N301" s="1">
        <f t="shared" si="26"/>
        <v>0</v>
      </c>
      <c r="O301" s="1">
        <f t="shared" si="30"/>
        <v>0</v>
      </c>
    </row>
    <row r="302" spans="1:15" x14ac:dyDescent="0.25">
      <c r="A302" s="1" t="s">
        <v>23</v>
      </c>
      <c r="B302" s="1" t="s">
        <v>2</v>
      </c>
      <c r="C302" s="1" t="s">
        <v>24</v>
      </c>
      <c r="D302" s="1" t="s">
        <v>5</v>
      </c>
      <c r="E302" s="1" t="s">
        <v>3</v>
      </c>
      <c r="F302" s="3">
        <v>46722</v>
      </c>
      <c r="G302" s="1">
        <v>8.3000000000000007</v>
      </c>
      <c r="J302" s="1">
        <f t="shared" si="27"/>
        <v>12</v>
      </c>
      <c r="K302" s="1">
        <f t="shared" si="28"/>
        <v>2027</v>
      </c>
      <c r="L302" s="1" t="str">
        <f t="shared" si="29"/>
        <v>MKT.EX.COB._.___.COB-Wtr</v>
      </c>
      <c r="M302" s="1" t="str">
        <f t="shared" si="25"/>
        <v>FOT Winter December-January</v>
      </c>
      <c r="N302" s="1">
        <f t="shared" si="26"/>
        <v>1488</v>
      </c>
      <c r="O302" s="1">
        <f t="shared" si="30"/>
        <v>5.577956989247312</v>
      </c>
    </row>
    <row r="303" spans="1:15" x14ac:dyDescent="0.25">
      <c r="A303" s="1" t="s">
        <v>23</v>
      </c>
      <c r="B303" s="1" t="s">
        <v>2</v>
      </c>
      <c r="C303" s="1" t="s">
        <v>24</v>
      </c>
      <c r="D303" s="1" t="s">
        <v>5</v>
      </c>
      <c r="E303" s="1" t="s">
        <v>3</v>
      </c>
      <c r="F303" s="3">
        <v>46753</v>
      </c>
      <c r="G303" s="1">
        <v>40.46</v>
      </c>
      <c r="J303" s="1">
        <f t="shared" si="27"/>
        <v>1</v>
      </c>
      <c r="K303" s="1">
        <f t="shared" si="28"/>
        <v>2028</v>
      </c>
      <c r="L303" s="1" t="str">
        <f t="shared" si="29"/>
        <v>MKT.EX.COB._.___.COB-Wtr</v>
      </c>
      <c r="M303" s="1" t="str">
        <f t="shared" si="25"/>
        <v>FOT Winter December-January</v>
      </c>
      <c r="N303" s="1">
        <f t="shared" si="26"/>
        <v>1488</v>
      </c>
      <c r="O303" s="1">
        <f t="shared" si="30"/>
        <v>27.190860215053764</v>
      </c>
    </row>
    <row r="304" spans="1:15" x14ac:dyDescent="0.25">
      <c r="A304" s="1" t="s">
        <v>23</v>
      </c>
      <c r="B304" s="1" t="s">
        <v>2</v>
      </c>
      <c r="C304" s="1" t="s">
        <v>24</v>
      </c>
      <c r="D304" s="1" t="s">
        <v>5</v>
      </c>
      <c r="E304" s="1" t="s">
        <v>3</v>
      </c>
      <c r="F304" s="3">
        <v>46784</v>
      </c>
      <c r="G304" s="1">
        <v>39.83</v>
      </c>
      <c r="J304" s="1">
        <f t="shared" si="27"/>
        <v>2</v>
      </c>
      <c r="K304" s="1">
        <f t="shared" si="28"/>
        <v>2028</v>
      </c>
      <c r="L304" s="1" t="str">
        <f t="shared" si="29"/>
        <v>MKT.EX.COB._.___.COB</v>
      </c>
      <c r="M304" s="1" t="str">
        <f t="shared" si="25"/>
        <v>FOT Other months</v>
      </c>
      <c r="N304" s="1">
        <f t="shared" si="26"/>
        <v>0</v>
      </c>
      <c r="O304" s="1">
        <f t="shared" si="30"/>
        <v>0</v>
      </c>
    </row>
    <row r="305" spans="1:15" x14ac:dyDescent="0.25">
      <c r="A305" s="1" t="s">
        <v>23</v>
      </c>
      <c r="B305" s="1" t="s">
        <v>2</v>
      </c>
      <c r="C305" s="1" t="s">
        <v>24</v>
      </c>
      <c r="D305" s="1" t="s">
        <v>5</v>
      </c>
      <c r="E305" s="1" t="s">
        <v>3</v>
      </c>
      <c r="F305" s="3">
        <v>46813</v>
      </c>
      <c r="G305" s="1">
        <v>11.89</v>
      </c>
      <c r="J305" s="1">
        <f t="shared" si="27"/>
        <v>3</v>
      </c>
      <c r="K305" s="1">
        <f t="shared" si="28"/>
        <v>2028</v>
      </c>
      <c r="L305" s="1" t="str">
        <f t="shared" si="29"/>
        <v>MKT.EX.COB._.___.COB</v>
      </c>
      <c r="M305" s="1" t="str">
        <f t="shared" si="25"/>
        <v>FOT Other months</v>
      </c>
      <c r="N305" s="1">
        <f t="shared" si="26"/>
        <v>0</v>
      </c>
      <c r="O305" s="1">
        <f t="shared" si="30"/>
        <v>0</v>
      </c>
    </row>
    <row r="306" spans="1:15" x14ac:dyDescent="0.25">
      <c r="A306" s="1" t="s">
        <v>23</v>
      </c>
      <c r="B306" s="1" t="s">
        <v>2</v>
      </c>
      <c r="C306" s="1" t="s">
        <v>24</v>
      </c>
      <c r="D306" s="1" t="s">
        <v>5</v>
      </c>
      <c r="E306" s="1" t="s">
        <v>3</v>
      </c>
      <c r="F306" s="3">
        <v>46844</v>
      </c>
      <c r="G306" s="1">
        <v>4.07</v>
      </c>
      <c r="J306" s="1">
        <f t="shared" si="27"/>
        <v>4</v>
      </c>
      <c r="K306" s="1">
        <f t="shared" si="28"/>
        <v>2028</v>
      </c>
      <c r="L306" s="1" t="str">
        <f t="shared" si="29"/>
        <v>MKT.EX.COB._.___.COB</v>
      </c>
      <c r="M306" s="1" t="str">
        <f t="shared" si="25"/>
        <v>FOT Other months</v>
      </c>
      <c r="N306" s="1">
        <f t="shared" si="26"/>
        <v>0</v>
      </c>
      <c r="O306" s="1">
        <f t="shared" si="30"/>
        <v>0</v>
      </c>
    </row>
    <row r="307" spans="1:15" x14ac:dyDescent="0.25">
      <c r="A307" s="1" t="s">
        <v>23</v>
      </c>
      <c r="B307" s="1" t="s">
        <v>2</v>
      </c>
      <c r="C307" s="1" t="s">
        <v>24</v>
      </c>
      <c r="D307" s="1" t="s">
        <v>5</v>
      </c>
      <c r="E307" s="1" t="s">
        <v>3</v>
      </c>
      <c r="F307" s="3">
        <v>46874</v>
      </c>
      <c r="G307" s="1">
        <v>9.7799999999999994</v>
      </c>
      <c r="J307" s="1">
        <f t="shared" si="27"/>
        <v>5</v>
      </c>
      <c r="K307" s="1">
        <f t="shared" si="28"/>
        <v>2028</v>
      </c>
      <c r="L307" s="1" t="str">
        <f t="shared" si="29"/>
        <v>MKT.EX.COB._.___.COB</v>
      </c>
      <c r="M307" s="1" t="str">
        <f t="shared" si="25"/>
        <v>FOT Other months</v>
      </c>
      <c r="N307" s="1">
        <f t="shared" si="26"/>
        <v>0</v>
      </c>
      <c r="O307" s="1">
        <f t="shared" si="30"/>
        <v>0</v>
      </c>
    </row>
    <row r="308" spans="1:15" x14ac:dyDescent="0.25">
      <c r="A308" s="1" t="s">
        <v>23</v>
      </c>
      <c r="B308" s="1" t="s">
        <v>2</v>
      </c>
      <c r="C308" s="1" t="s">
        <v>24</v>
      </c>
      <c r="D308" s="1" t="s">
        <v>5</v>
      </c>
      <c r="E308" s="1" t="s">
        <v>3</v>
      </c>
      <c r="F308" s="3">
        <v>46905</v>
      </c>
      <c r="G308" s="1">
        <v>100.26</v>
      </c>
      <c r="J308" s="1">
        <f t="shared" si="27"/>
        <v>6</v>
      </c>
      <c r="K308" s="1">
        <f t="shared" si="28"/>
        <v>2028</v>
      </c>
      <c r="L308" s="1" t="str">
        <f t="shared" si="29"/>
        <v>MKT.EX.COB._.___.COB</v>
      </c>
      <c r="M308" s="1" t="str">
        <f t="shared" si="25"/>
        <v>FOT Summer June-Sept</v>
      </c>
      <c r="N308" s="1">
        <f t="shared" si="26"/>
        <v>2928</v>
      </c>
      <c r="O308" s="1">
        <f t="shared" si="30"/>
        <v>34.241803278688522</v>
      </c>
    </row>
    <row r="309" spans="1:15" x14ac:dyDescent="0.25">
      <c r="A309" s="1" t="s">
        <v>23</v>
      </c>
      <c r="B309" s="1" t="s">
        <v>2</v>
      </c>
      <c r="C309" s="1" t="s">
        <v>24</v>
      </c>
      <c r="D309" s="1" t="s">
        <v>5</v>
      </c>
      <c r="E309" s="1" t="s">
        <v>3</v>
      </c>
      <c r="F309" s="3">
        <v>46935</v>
      </c>
      <c r="G309" s="1">
        <v>64.19</v>
      </c>
      <c r="J309" s="1">
        <f t="shared" si="27"/>
        <v>7</v>
      </c>
      <c r="K309" s="1">
        <f t="shared" si="28"/>
        <v>2028</v>
      </c>
      <c r="L309" s="1" t="str">
        <f t="shared" si="29"/>
        <v>MKT.EX.COB._.___.COB</v>
      </c>
      <c r="M309" s="1" t="str">
        <f t="shared" si="25"/>
        <v>FOT Summer June-Sept</v>
      </c>
      <c r="N309" s="1">
        <f t="shared" si="26"/>
        <v>2928</v>
      </c>
      <c r="O309" s="1">
        <f t="shared" si="30"/>
        <v>21.922814207650273</v>
      </c>
    </row>
    <row r="310" spans="1:15" x14ac:dyDescent="0.25">
      <c r="A310" s="1" t="s">
        <v>23</v>
      </c>
      <c r="B310" s="1" t="s">
        <v>2</v>
      </c>
      <c r="C310" s="1" t="s">
        <v>24</v>
      </c>
      <c r="D310" s="1" t="s">
        <v>5</v>
      </c>
      <c r="E310" s="1" t="s">
        <v>3</v>
      </c>
      <c r="F310" s="3">
        <v>46966</v>
      </c>
      <c r="G310" s="1">
        <v>135.16999999999999</v>
      </c>
      <c r="J310" s="1">
        <f t="shared" si="27"/>
        <v>8</v>
      </c>
      <c r="K310" s="1">
        <f t="shared" si="28"/>
        <v>2028</v>
      </c>
      <c r="L310" s="1" t="str">
        <f t="shared" si="29"/>
        <v>MKT.EX.COB._.___.COB</v>
      </c>
      <c r="M310" s="1" t="str">
        <f t="shared" si="25"/>
        <v>FOT Summer June-Sept</v>
      </c>
      <c r="N310" s="1">
        <f t="shared" si="26"/>
        <v>2928</v>
      </c>
      <c r="O310" s="1">
        <f t="shared" si="30"/>
        <v>46.164617486338798</v>
      </c>
    </row>
    <row r="311" spans="1:15" x14ac:dyDescent="0.25">
      <c r="A311" s="1" t="s">
        <v>23</v>
      </c>
      <c r="B311" s="1" t="s">
        <v>2</v>
      </c>
      <c r="C311" s="1" t="s">
        <v>24</v>
      </c>
      <c r="D311" s="1" t="s">
        <v>5</v>
      </c>
      <c r="E311" s="1" t="s">
        <v>3</v>
      </c>
      <c r="F311" s="3">
        <v>46997</v>
      </c>
      <c r="G311" s="1">
        <v>152.94999999999999</v>
      </c>
      <c r="J311" s="1">
        <f t="shared" si="27"/>
        <v>9</v>
      </c>
      <c r="K311" s="1">
        <f t="shared" si="28"/>
        <v>2028</v>
      </c>
      <c r="L311" s="1" t="str">
        <f t="shared" si="29"/>
        <v>MKT.EX.COB._.___.COB</v>
      </c>
      <c r="M311" s="1" t="str">
        <f t="shared" si="25"/>
        <v>FOT Summer June-Sept</v>
      </c>
      <c r="N311" s="1">
        <f t="shared" si="26"/>
        <v>2928</v>
      </c>
      <c r="O311" s="1">
        <f t="shared" si="30"/>
        <v>52.237021857923494</v>
      </c>
    </row>
    <row r="312" spans="1:15" x14ac:dyDescent="0.25">
      <c r="A312" s="1" t="s">
        <v>23</v>
      </c>
      <c r="B312" s="1" t="s">
        <v>2</v>
      </c>
      <c r="C312" s="1" t="s">
        <v>24</v>
      </c>
      <c r="D312" s="1" t="s">
        <v>5</v>
      </c>
      <c r="E312" s="1" t="s">
        <v>3</v>
      </c>
      <c r="F312" s="3">
        <v>47027</v>
      </c>
      <c r="G312" s="1">
        <v>172.49</v>
      </c>
      <c r="J312" s="1">
        <f t="shared" si="27"/>
        <v>10</v>
      </c>
      <c r="K312" s="1">
        <f t="shared" si="28"/>
        <v>2028</v>
      </c>
      <c r="L312" s="1" t="str">
        <f t="shared" si="29"/>
        <v>MKT.EX.COB._.___.COB</v>
      </c>
      <c r="M312" s="1" t="str">
        <f t="shared" si="25"/>
        <v>FOT Other months</v>
      </c>
      <c r="N312" s="1">
        <f t="shared" si="26"/>
        <v>0</v>
      </c>
      <c r="O312" s="1">
        <f t="shared" si="30"/>
        <v>0</v>
      </c>
    </row>
    <row r="313" spans="1:15" x14ac:dyDescent="0.25">
      <c r="A313" s="1" t="s">
        <v>23</v>
      </c>
      <c r="B313" s="1" t="s">
        <v>2</v>
      </c>
      <c r="C313" s="1" t="s">
        <v>24</v>
      </c>
      <c r="D313" s="1" t="s">
        <v>5</v>
      </c>
      <c r="E313" s="1" t="s">
        <v>3</v>
      </c>
      <c r="F313" s="3">
        <v>47058</v>
      </c>
      <c r="G313" s="1">
        <v>0</v>
      </c>
      <c r="J313" s="1">
        <f t="shared" si="27"/>
        <v>11</v>
      </c>
      <c r="K313" s="1">
        <f t="shared" si="28"/>
        <v>2028</v>
      </c>
      <c r="L313" s="1" t="str">
        <f t="shared" si="29"/>
        <v>MKT.EX.COB._.___.COB</v>
      </c>
      <c r="M313" s="1" t="str">
        <f t="shared" si="25"/>
        <v>FOT Other months</v>
      </c>
      <c r="N313" s="1">
        <f t="shared" si="26"/>
        <v>0</v>
      </c>
      <c r="O313" s="1">
        <f t="shared" si="30"/>
        <v>0</v>
      </c>
    </row>
    <row r="314" spans="1:15" x14ac:dyDescent="0.25">
      <c r="A314" s="1" t="s">
        <v>23</v>
      </c>
      <c r="B314" s="1" t="s">
        <v>2</v>
      </c>
      <c r="C314" s="1" t="s">
        <v>24</v>
      </c>
      <c r="D314" s="1" t="s">
        <v>5</v>
      </c>
      <c r="E314" s="1" t="s">
        <v>3</v>
      </c>
      <c r="F314" s="3">
        <v>47088</v>
      </c>
      <c r="G314" s="1">
        <v>0</v>
      </c>
      <c r="J314" s="1">
        <f t="shared" si="27"/>
        <v>12</v>
      </c>
      <c r="K314" s="1">
        <f t="shared" si="28"/>
        <v>2028</v>
      </c>
      <c r="L314" s="1" t="str">
        <f t="shared" si="29"/>
        <v>MKT.EX.COB._.___.COB-Wtr</v>
      </c>
      <c r="M314" s="1" t="str">
        <f t="shared" si="25"/>
        <v>FOT Winter December-January</v>
      </c>
      <c r="N314" s="1">
        <f t="shared" si="26"/>
        <v>1488</v>
      </c>
      <c r="O314" s="1">
        <f t="shared" si="30"/>
        <v>0</v>
      </c>
    </row>
    <row r="315" spans="1:15" x14ac:dyDescent="0.25">
      <c r="A315" s="1" t="s">
        <v>23</v>
      </c>
      <c r="B315" s="1" t="s">
        <v>2</v>
      </c>
      <c r="C315" s="1" t="s">
        <v>24</v>
      </c>
      <c r="D315" s="1" t="s">
        <v>5</v>
      </c>
      <c r="E315" s="1" t="s">
        <v>3</v>
      </c>
      <c r="F315" s="3">
        <v>47119</v>
      </c>
      <c r="G315" s="1">
        <v>0</v>
      </c>
      <c r="J315" s="1">
        <f t="shared" si="27"/>
        <v>1</v>
      </c>
      <c r="K315" s="1">
        <f t="shared" si="28"/>
        <v>2029</v>
      </c>
      <c r="L315" s="1" t="str">
        <f t="shared" si="29"/>
        <v>MKT.EX.COB._.___.COB-Wtr</v>
      </c>
      <c r="M315" s="1" t="str">
        <f t="shared" si="25"/>
        <v>FOT Winter December-January</v>
      </c>
      <c r="N315" s="1">
        <f t="shared" si="26"/>
        <v>1488</v>
      </c>
      <c r="O315" s="1">
        <f t="shared" si="30"/>
        <v>0</v>
      </c>
    </row>
    <row r="316" spans="1:15" x14ac:dyDescent="0.25">
      <c r="A316" s="1" t="s">
        <v>23</v>
      </c>
      <c r="B316" s="1" t="s">
        <v>2</v>
      </c>
      <c r="C316" s="1" t="s">
        <v>24</v>
      </c>
      <c r="D316" s="1" t="s">
        <v>5</v>
      </c>
      <c r="E316" s="1" t="s">
        <v>3</v>
      </c>
      <c r="F316" s="3">
        <v>47150</v>
      </c>
      <c r="G316" s="1">
        <v>0</v>
      </c>
      <c r="J316" s="1">
        <f t="shared" si="27"/>
        <v>2</v>
      </c>
      <c r="K316" s="1">
        <f t="shared" si="28"/>
        <v>2029</v>
      </c>
      <c r="L316" s="1" t="str">
        <f t="shared" si="29"/>
        <v>MKT.EX.COB._.___.COB</v>
      </c>
      <c r="M316" s="1" t="str">
        <f t="shared" si="25"/>
        <v>FOT Other months</v>
      </c>
      <c r="N316" s="1">
        <f t="shared" si="26"/>
        <v>0</v>
      </c>
      <c r="O316" s="1">
        <f t="shared" si="30"/>
        <v>0</v>
      </c>
    </row>
    <row r="317" spans="1:15" x14ac:dyDescent="0.25">
      <c r="A317" s="1" t="s">
        <v>23</v>
      </c>
      <c r="B317" s="1" t="s">
        <v>2</v>
      </c>
      <c r="C317" s="1" t="s">
        <v>24</v>
      </c>
      <c r="D317" s="1" t="s">
        <v>5</v>
      </c>
      <c r="E317" s="1" t="s">
        <v>3</v>
      </c>
      <c r="F317" s="3">
        <v>47178</v>
      </c>
      <c r="G317" s="1">
        <v>138.16</v>
      </c>
      <c r="J317" s="1">
        <f t="shared" si="27"/>
        <v>3</v>
      </c>
      <c r="K317" s="1">
        <f t="shared" si="28"/>
        <v>2029</v>
      </c>
      <c r="L317" s="1" t="str">
        <f t="shared" si="29"/>
        <v>MKT.EX.COB._.___.COB</v>
      </c>
      <c r="M317" s="1" t="str">
        <f t="shared" si="25"/>
        <v>FOT Other months</v>
      </c>
      <c r="N317" s="1">
        <f t="shared" si="26"/>
        <v>0</v>
      </c>
      <c r="O317" s="1">
        <f t="shared" si="30"/>
        <v>0</v>
      </c>
    </row>
    <row r="318" spans="1:15" x14ac:dyDescent="0.25">
      <c r="A318" s="1" t="s">
        <v>23</v>
      </c>
      <c r="B318" s="1" t="s">
        <v>2</v>
      </c>
      <c r="C318" s="1" t="s">
        <v>24</v>
      </c>
      <c r="D318" s="1" t="s">
        <v>5</v>
      </c>
      <c r="E318" s="1" t="s">
        <v>3</v>
      </c>
      <c r="F318" s="3">
        <v>47209</v>
      </c>
      <c r="G318" s="1">
        <v>93.59</v>
      </c>
      <c r="J318" s="1">
        <f t="shared" si="27"/>
        <v>4</v>
      </c>
      <c r="K318" s="1">
        <f t="shared" si="28"/>
        <v>2029</v>
      </c>
      <c r="L318" s="1" t="str">
        <f t="shared" si="29"/>
        <v>MKT.EX.COB._.___.COB</v>
      </c>
      <c r="M318" s="1" t="str">
        <f t="shared" si="25"/>
        <v>FOT Other months</v>
      </c>
      <c r="N318" s="1">
        <f t="shared" si="26"/>
        <v>0</v>
      </c>
      <c r="O318" s="1">
        <f t="shared" si="30"/>
        <v>0</v>
      </c>
    </row>
    <row r="319" spans="1:15" x14ac:dyDescent="0.25">
      <c r="A319" s="1" t="s">
        <v>23</v>
      </c>
      <c r="B319" s="1" t="s">
        <v>2</v>
      </c>
      <c r="C319" s="1" t="s">
        <v>24</v>
      </c>
      <c r="D319" s="1" t="s">
        <v>5</v>
      </c>
      <c r="E319" s="1" t="s">
        <v>3</v>
      </c>
      <c r="F319" s="3">
        <v>47239</v>
      </c>
      <c r="G319" s="1">
        <v>56.42</v>
      </c>
      <c r="J319" s="1">
        <f t="shared" si="27"/>
        <v>5</v>
      </c>
      <c r="K319" s="1">
        <f t="shared" si="28"/>
        <v>2029</v>
      </c>
      <c r="L319" s="1" t="str">
        <f t="shared" si="29"/>
        <v>MKT.EX.COB._.___.COB</v>
      </c>
      <c r="M319" s="1" t="str">
        <f t="shared" si="25"/>
        <v>FOT Other months</v>
      </c>
      <c r="N319" s="1">
        <f t="shared" si="26"/>
        <v>0</v>
      </c>
      <c r="O319" s="1">
        <f t="shared" si="30"/>
        <v>0</v>
      </c>
    </row>
    <row r="320" spans="1:15" x14ac:dyDescent="0.25">
      <c r="A320" s="1" t="s">
        <v>23</v>
      </c>
      <c r="B320" s="1" t="s">
        <v>2</v>
      </c>
      <c r="C320" s="1" t="s">
        <v>24</v>
      </c>
      <c r="D320" s="1" t="s">
        <v>5</v>
      </c>
      <c r="E320" s="1" t="s">
        <v>3</v>
      </c>
      <c r="F320" s="3">
        <v>47270</v>
      </c>
      <c r="G320" s="1">
        <v>9.8699999999999992</v>
      </c>
      <c r="J320" s="1">
        <f t="shared" si="27"/>
        <v>6</v>
      </c>
      <c r="K320" s="1">
        <f t="shared" si="28"/>
        <v>2029</v>
      </c>
      <c r="L320" s="1" t="str">
        <f t="shared" si="29"/>
        <v>MKT.EX.COB._.___.COB</v>
      </c>
      <c r="M320" s="1" t="str">
        <f t="shared" si="25"/>
        <v>FOT Summer June-Sept</v>
      </c>
      <c r="N320" s="1">
        <f t="shared" si="26"/>
        <v>2928</v>
      </c>
      <c r="O320" s="1">
        <f t="shared" si="30"/>
        <v>3.3709016393442623</v>
      </c>
    </row>
    <row r="321" spans="1:15" x14ac:dyDescent="0.25">
      <c r="A321" s="1" t="s">
        <v>23</v>
      </c>
      <c r="B321" s="1" t="s">
        <v>2</v>
      </c>
      <c r="C321" s="1" t="s">
        <v>24</v>
      </c>
      <c r="D321" s="1" t="s">
        <v>5</v>
      </c>
      <c r="E321" s="1" t="s">
        <v>3</v>
      </c>
      <c r="F321" s="3">
        <v>47300</v>
      </c>
      <c r="G321" s="1">
        <v>114.76</v>
      </c>
      <c r="J321" s="1">
        <f t="shared" si="27"/>
        <v>7</v>
      </c>
      <c r="K321" s="1">
        <f t="shared" si="28"/>
        <v>2029</v>
      </c>
      <c r="L321" s="1" t="str">
        <f t="shared" si="29"/>
        <v>MKT.EX.COB._.___.COB</v>
      </c>
      <c r="M321" s="1" t="str">
        <f t="shared" si="25"/>
        <v>FOT Summer June-Sept</v>
      </c>
      <c r="N321" s="1">
        <f t="shared" si="26"/>
        <v>2928</v>
      </c>
      <c r="O321" s="1">
        <f t="shared" si="30"/>
        <v>39.193989071038253</v>
      </c>
    </row>
    <row r="322" spans="1:15" x14ac:dyDescent="0.25">
      <c r="A322" s="1" t="s">
        <v>23</v>
      </c>
      <c r="B322" s="1" t="s">
        <v>2</v>
      </c>
      <c r="C322" s="1" t="s">
        <v>24</v>
      </c>
      <c r="D322" s="1" t="s">
        <v>5</v>
      </c>
      <c r="E322" s="1" t="s">
        <v>3</v>
      </c>
      <c r="F322" s="3">
        <v>47331</v>
      </c>
      <c r="G322" s="1">
        <v>74.569999999999993</v>
      </c>
      <c r="J322" s="1">
        <f t="shared" si="27"/>
        <v>8</v>
      </c>
      <c r="K322" s="1">
        <f t="shared" si="28"/>
        <v>2029</v>
      </c>
      <c r="L322" s="1" t="str">
        <f t="shared" si="29"/>
        <v>MKT.EX.COB._.___.COB</v>
      </c>
      <c r="M322" s="1" t="str">
        <f t="shared" ref="M322:M385" si="31">INDEX($Q$1:$S$13,MATCH($J322,$Q$1:$Q$13,0),MATCH(M$1,$Q$1:$S$1,0))</f>
        <v>FOT Summer June-Sept</v>
      </c>
      <c r="N322" s="1">
        <f t="shared" ref="N322:N385" si="32">INDEX($U$1:$W$4,MATCH($M322,$U$1:$U$4,0),MATCH(N$1,$U$1:$W$1,0))</f>
        <v>2928</v>
      </c>
      <c r="O322" s="1">
        <f t="shared" si="30"/>
        <v>25.467896174863387</v>
      </c>
    </row>
    <row r="323" spans="1:15" x14ac:dyDescent="0.25">
      <c r="A323" s="1" t="s">
        <v>23</v>
      </c>
      <c r="B323" s="1" t="s">
        <v>2</v>
      </c>
      <c r="C323" s="1" t="s">
        <v>24</v>
      </c>
      <c r="D323" s="1" t="s">
        <v>5</v>
      </c>
      <c r="E323" s="1" t="s">
        <v>3</v>
      </c>
      <c r="F323" s="3">
        <v>47362</v>
      </c>
      <c r="G323" s="1">
        <v>144.96</v>
      </c>
      <c r="J323" s="1">
        <f t="shared" ref="J323:J386" si="33">MONTH(F323)</f>
        <v>9</v>
      </c>
      <c r="K323" s="1">
        <f t="shared" ref="K323:K386" si="34">YEAR(F323)</f>
        <v>2029</v>
      </c>
      <c r="L323" s="1" t="str">
        <f t="shared" ref="L323:L386" si="35">D323&amp;INDEX($U$1:$W$4,MATCH($M323,$U$1:$U$4,0),MATCH(L$1,$U$1:$W$1,0))</f>
        <v>MKT.EX.COB._.___.COB</v>
      </c>
      <c r="M323" s="1" t="str">
        <f t="shared" si="31"/>
        <v>FOT Summer June-Sept</v>
      </c>
      <c r="N323" s="1">
        <f t="shared" si="32"/>
        <v>2928</v>
      </c>
      <c r="O323" s="1">
        <f t="shared" ref="O323:O386" si="36">IF(N323=0,0,(G323*1000)/N323)</f>
        <v>49.508196721311478</v>
      </c>
    </row>
    <row r="324" spans="1:15" x14ac:dyDescent="0.25">
      <c r="A324" s="1" t="s">
        <v>23</v>
      </c>
      <c r="B324" s="1" t="s">
        <v>2</v>
      </c>
      <c r="C324" s="1" t="s">
        <v>24</v>
      </c>
      <c r="D324" s="1" t="s">
        <v>5</v>
      </c>
      <c r="E324" s="1" t="s">
        <v>3</v>
      </c>
      <c r="F324" s="3">
        <v>47392</v>
      </c>
      <c r="G324" s="1">
        <v>158.12</v>
      </c>
      <c r="J324" s="1">
        <f t="shared" si="33"/>
        <v>10</v>
      </c>
      <c r="K324" s="1">
        <f t="shared" si="34"/>
        <v>2029</v>
      </c>
      <c r="L324" s="1" t="str">
        <f t="shared" si="35"/>
        <v>MKT.EX.COB._.___.COB</v>
      </c>
      <c r="M324" s="1" t="str">
        <f t="shared" si="31"/>
        <v>FOT Other months</v>
      </c>
      <c r="N324" s="1">
        <f t="shared" si="32"/>
        <v>0</v>
      </c>
      <c r="O324" s="1">
        <f t="shared" si="36"/>
        <v>0</v>
      </c>
    </row>
    <row r="325" spans="1:15" x14ac:dyDescent="0.25">
      <c r="A325" s="1" t="s">
        <v>23</v>
      </c>
      <c r="B325" s="1" t="s">
        <v>2</v>
      </c>
      <c r="C325" s="1" t="s">
        <v>24</v>
      </c>
      <c r="D325" s="1" t="s">
        <v>5</v>
      </c>
      <c r="E325" s="1" t="s">
        <v>3</v>
      </c>
      <c r="F325" s="3">
        <v>47423</v>
      </c>
      <c r="G325" s="1">
        <v>174.84</v>
      </c>
      <c r="J325" s="1">
        <f t="shared" si="33"/>
        <v>11</v>
      </c>
      <c r="K325" s="1">
        <f t="shared" si="34"/>
        <v>2029</v>
      </c>
      <c r="L325" s="1" t="str">
        <f t="shared" si="35"/>
        <v>MKT.EX.COB._.___.COB</v>
      </c>
      <c r="M325" s="1" t="str">
        <f t="shared" si="31"/>
        <v>FOT Other months</v>
      </c>
      <c r="N325" s="1">
        <f t="shared" si="32"/>
        <v>0</v>
      </c>
      <c r="O325" s="1">
        <f t="shared" si="36"/>
        <v>0</v>
      </c>
    </row>
    <row r="326" spans="1:15" x14ac:dyDescent="0.25">
      <c r="A326" s="1" t="s">
        <v>23</v>
      </c>
      <c r="B326" s="1" t="s">
        <v>2</v>
      </c>
      <c r="C326" s="1" t="s">
        <v>24</v>
      </c>
      <c r="D326" s="1" t="s">
        <v>5</v>
      </c>
      <c r="E326" s="1" t="s">
        <v>3</v>
      </c>
      <c r="F326" s="3">
        <v>47453</v>
      </c>
      <c r="G326" s="1">
        <v>0</v>
      </c>
      <c r="J326" s="1">
        <f t="shared" si="33"/>
        <v>12</v>
      </c>
      <c r="K326" s="1">
        <f t="shared" si="34"/>
        <v>2029</v>
      </c>
      <c r="L326" s="1" t="str">
        <f t="shared" si="35"/>
        <v>MKT.EX.COB._.___.COB-Wtr</v>
      </c>
      <c r="M326" s="1" t="str">
        <f t="shared" si="31"/>
        <v>FOT Winter December-January</v>
      </c>
      <c r="N326" s="1">
        <f t="shared" si="32"/>
        <v>1488</v>
      </c>
      <c r="O326" s="1">
        <f t="shared" si="36"/>
        <v>0</v>
      </c>
    </row>
    <row r="327" spans="1:15" x14ac:dyDescent="0.25">
      <c r="A327" s="1" t="s">
        <v>23</v>
      </c>
      <c r="B327" s="1" t="s">
        <v>2</v>
      </c>
      <c r="C327" s="1" t="s">
        <v>24</v>
      </c>
      <c r="D327" s="1" t="s">
        <v>5</v>
      </c>
      <c r="E327" s="1" t="s">
        <v>3</v>
      </c>
      <c r="F327" s="3">
        <v>47484</v>
      </c>
      <c r="G327" s="1">
        <v>0</v>
      </c>
      <c r="J327" s="1">
        <f t="shared" si="33"/>
        <v>1</v>
      </c>
      <c r="K327" s="1">
        <f t="shared" si="34"/>
        <v>2030</v>
      </c>
      <c r="L327" s="1" t="str">
        <f t="shared" si="35"/>
        <v>MKT.EX.COB._.___.COB-Wtr</v>
      </c>
      <c r="M327" s="1" t="str">
        <f t="shared" si="31"/>
        <v>FOT Winter December-January</v>
      </c>
      <c r="N327" s="1">
        <f t="shared" si="32"/>
        <v>1488</v>
      </c>
      <c r="O327" s="1">
        <f t="shared" si="36"/>
        <v>0</v>
      </c>
    </row>
    <row r="328" spans="1:15" x14ac:dyDescent="0.25">
      <c r="A328" s="1" t="s">
        <v>23</v>
      </c>
      <c r="B328" s="1" t="s">
        <v>2</v>
      </c>
      <c r="C328" s="1" t="s">
        <v>24</v>
      </c>
      <c r="D328" s="1" t="s">
        <v>5</v>
      </c>
      <c r="E328" s="1" t="s">
        <v>3</v>
      </c>
      <c r="F328" s="3">
        <v>47515</v>
      </c>
      <c r="G328" s="1">
        <v>0</v>
      </c>
      <c r="J328" s="1">
        <f t="shared" si="33"/>
        <v>2</v>
      </c>
      <c r="K328" s="1">
        <f t="shared" si="34"/>
        <v>2030</v>
      </c>
      <c r="L328" s="1" t="str">
        <f t="shared" si="35"/>
        <v>MKT.EX.COB._.___.COB</v>
      </c>
      <c r="M328" s="1" t="str">
        <f t="shared" si="31"/>
        <v>FOT Other months</v>
      </c>
      <c r="N328" s="1">
        <f t="shared" si="32"/>
        <v>0</v>
      </c>
      <c r="O328" s="1">
        <f t="shared" si="36"/>
        <v>0</v>
      </c>
    </row>
    <row r="329" spans="1:15" x14ac:dyDescent="0.25">
      <c r="A329" s="1" t="s">
        <v>23</v>
      </c>
      <c r="B329" s="1" t="s">
        <v>2</v>
      </c>
      <c r="C329" s="1" t="s">
        <v>24</v>
      </c>
      <c r="D329" s="1" t="s">
        <v>5</v>
      </c>
      <c r="E329" s="1" t="s">
        <v>3</v>
      </c>
      <c r="F329" s="3">
        <v>47543</v>
      </c>
      <c r="G329" s="1">
        <v>0</v>
      </c>
      <c r="J329" s="1">
        <f t="shared" si="33"/>
        <v>3</v>
      </c>
      <c r="K329" s="1">
        <f t="shared" si="34"/>
        <v>2030</v>
      </c>
      <c r="L329" s="1" t="str">
        <f t="shared" si="35"/>
        <v>MKT.EX.COB._.___.COB</v>
      </c>
      <c r="M329" s="1" t="str">
        <f t="shared" si="31"/>
        <v>FOT Other months</v>
      </c>
      <c r="N329" s="1">
        <f t="shared" si="32"/>
        <v>0</v>
      </c>
      <c r="O329" s="1">
        <f t="shared" si="36"/>
        <v>0</v>
      </c>
    </row>
    <row r="330" spans="1:15" x14ac:dyDescent="0.25">
      <c r="A330" s="1" t="s">
        <v>23</v>
      </c>
      <c r="B330" s="1" t="s">
        <v>2</v>
      </c>
      <c r="C330" s="1" t="s">
        <v>24</v>
      </c>
      <c r="D330" s="1" t="s">
        <v>5</v>
      </c>
      <c r="E330" s="1" t="s">
        <v>3</v>
      </c>
      <c r="F330" s="3">
        <v>47574</v>
      </c>
      <c r="G330" s="1">
        <v>160.41</v>
      </c>
      <c r="J330" s="1">
        <f t="shared" si="33"/>
        <v>4</v>
      </c>
      <c r="K330" s="1">
        <f t="shared" si="34"/>
        <v>2030</v>
      </c>
      <c r="L330" s="1" t="str">
        <f t="shared" si="35"/>
        <v>MKT.EX.COB._.___.COB</v>
      </c>
      <c r="M330" s="1" t="str">
        <f t="shared" si="31"/>
        <v>FOT Other months</v>
      </c>
      <c r="N330" s="1">
        <f t="shared" si="32"/>
        <v>0</v>
      </c>
      <c r="O330" s="1">
        <f t="shared" si="36"/>
        <v>0</v>
      </c>
    </row>
    <row r="331" spans="1:15" x14ac:dyDescent="0.25">
      <c r="A331" s="1" t="s">
        <v>23</v>
      </c>
      <c r="B331" s="1" t="s">
        <v>2</v>
      </c>
      <c r="C331" s="1" t="s">
        <v>24</v>
      </c>
      <c r="D331" s="1" t="s">
        <v>5</v>
      </c>
      <c r="E331" s="1" t="s">
        <v>3</v>
      </c>
      <c r="F331" s="3">
        <v>47604</v>
      </c>
      <c r="G331" s="1">
        <v>83.36</v>
      </c>
      <c r="J331" s="1">
        <f t="shared" si="33"/>
        <v>5</v>
      </c>
      <c r="K331" s="1">
        <f t="shared" si="34"/>
        <v>2030</v>
      </c>
      <c r="L331" s="1" t="str">
        <f t="shared" si="35"/>
        <v>MKT.EX.COB._.___.COB</v>
      </c>
      <c r="M331" s="1" t="str">
        <f t="shared" si="31"/>
        <v>FOT Other months</v>
      </c>
      <c r="N331" s="1">
        <f t="shared" si="32"/>
        <v>0</v>
      </c>
      <c r="O331" s="1">
        <f t="shared" si="36"/>
        <v>0</v>
      </c>
    </row>
    <row r="332" spans="1:15" x14ac:dyDescent="0.25">
      <c r="A332" s="1" t="s">
        <v>23</v>
      </c>
      <c r="B332" s="1" t="s">
        <v>2</v>
      </c>
      <c r="C332" s="1" t="s">
        <v>24</v>
      </c>
      <c r="D332" s="1" t="s">
        <v>5</v>
      </c>
      <c r="E332" s="1" t="s">
        <v>3</v>
      </c>
      <c r="F332" s="3">
        <v>47635</v>
      </c>
      <c r="G332" s="1">
        <v>86.3</v>
      </c>
      <c r="J332" s="1">
        <f t="shared" si="33"/>
        <v>6</v>
      </c>
      <c r="K332" s="1">
        <f t="shared" si="34"/>
        <v>2030</v>
      </c>
      <c r="L332" s="1" t="str">
        <f t="shared" si="35"/>
        <v>MKT.EX.COB._.___.COB</v>
      </c>
      <c r="M332" s="1" t="str">
        <f t="shared" si="31"/>
        <v>FOT Summer June-Sept</v>
      </c>
      <c r="N332" s="1">
        <f t="shared" si="32"/>
        <v>2928</v>
      </c>
      <c r="O332" s="1">
        <f t="shared" si="36"/>
        <v>29.474043715846996</v>
      </c>
    </row>
    <row r="333" spans="1:15" x14ac:dyDescent="0.25">
      <c r="A333" s="1" t="s">
        <v>23</v>
      </c>
      <c r="B333" s="1" t="s">
        <v>2</v>
      </c>
      <c r="C333" s="1" t="s">
        <v>24</v>
      </c>
      <c r="D333" s="1" t="s">
        <v>5</v>
      </c>
      <c r="E333" s="1" t="s">
        <v>3</v>
      </c>
      <c r="F333" s="3">
        <v>47665</v>
      </c>
      <c r="G333" s="1">
        <v>13.11</v>
      </c>
      <c r="J333" s="1">
        <f t="shared" si="33"/>
        <v>7</v>
      </c>
      <c r="K333" s="1">
        <f t="shared" si="34"/>
        <v>2030</v>
      </c>
      <c r="L333" s="1" t="str">
        <f t="shared" si="35"/>
        <v>MKT.EX.COB._.___.COB</v>
      </c>
      <c r="M333" s="1" t="str">
        <f t="shared" si="31"/>
        <v>FOT Summer June-Sept</v>
      </c>
      <c r="N333" s="1">
        <f t="shared" si="32"/>
        <v>2928</v>
      </c>
      <c r="O333" s="1">
        <f t="shared" si="36"/>
        <v>4.4774590163934427</v>
      </c>
    </row>
    <row r="334" spans="1:15" x14ac:dyDescent="0.25">
      <c r="A334" s="1" t="s">
        <v>23</v>
      </c>
      <c r="B334" s="1" t="s">
        <v>2</v>
      </c>
      <c r="C334" s="1" t="s">
        <v>24</v>
      </c>
      <c r="D334" s="1" t="s">
        <v>5</v>
      </c>
      <c r="E334" s="1" t="s">
        <v>3</v>
      </c>
      <c r="F334" s="3">
        <v>47696</v>
      </c>
      <c r="G334" s="1">
        <v>120.06</v>
      </c>
      <c r="J334" s="1">
        <f t="shared" si="33"/>
        <v>8</v>
      </c>
      <c r="K334" s="1">
        <f t="shared" si="34"/>
        <v>2030</v>
      </c>
      <c r="L334" s="1" t="str">
        <f t="shared" si="35"/>
        <v>MKT.EX.COB._.___.COB</v>
      </c>
      <c r="M334" s="1" t="str">
        <f t="shared" si="31"/>
        <v>FOT Summer June-Sept</v>
      </c>
      <c r="N334" s="1">
        <f t="shared" si="32"/>
        <v>2928</v>
      </c>
      <c r="O334" s="1">
        <f t="shared" si="36"/>
        <v>41.004098360655739</v>
      </c>
    </row>
    <row r="335" spans="1:15" x14ac:dyDescent="0.25">
      <c r="A335" s="1" t="s">
        <v>23</v>
      </c>
      <c r="B335" s="1" t="s">
        <v>2</v>
      </c>
      <c r="C335" s="1" t="s">
        <v>24</v>
      </c>
      <c r="D335" s="1" t="s">
        <v>5</v>
      </c>
      <c r="E335" s="1" t="s">
        <v>3</v>
      </c>
      <c r="F335" s="3">
        <v>47727</v>
      </c>
      <c r="G335" s="1">
        <v>57.21</v>
      </c>
      <c r="J335" s="1">
        <f t="shared" si="33"/>
        <v>9</v>
      </c>
      <c r="K335" s="1">
        <f t="shared" si="34"/>
        <v>2030</v>
      </c>
      <c r="L335" s="1" t="str">
        <f t="shared" si="35"/>
        <v>MKT.EX.COB._.___.COB</v>
      </c>
      <c r="M335" s="1" t="str">
        <f t="shared" si="31"/>
        <v>FOT Summer June-Sept</v>
      </c>
      <c r="N335" s="1">
        <f t="shared" si="32"/>
        <v>2928</v>
      </c>
      <c r="O335" s="1">
        <f t="shared" si="36"/>
        <v>19.53893442622951</v>
      </c>
    </row>
    <row r="336" spans="1:15" x14ac:dyDescent="0.25">
      <c r="A336" s="1" t="s">
        <v>23</v>
      </c>
      <c r="B336" s="1" t="s">
        <v>2</v>
      </c>
      <c r="C336" s="1" t="s">
        <v>24</v>
      </c>
      <c r="D336" s="1" t="s">
        <v>5</v>
      </c>
      <c r="E336" s="1" t="s">
        <v>3</v>
      </c>
      <c r="F336" s="3">
        <v>47757</v>
      </c>
      <c r="G336" s="1">
        <v>138.21</v>
      </c>
      <c r="J336" s="1">
        <f t="shared" si="33"/>
        <v>10</v>
      </c>
      <c r="K336" s="1">
        <f t="shared" si="34"/>
        <v>2030</v>
      </c>
      <c r="L336" s="1" t="str">
        <f t="shared" si="35"/>
        <v>MKT.EX.COB._.___.COB</v>
      </c>
      <c r="M336" s="1" t="str">
        <f t="shared" si="31"/>
        <v>FOT Other months</v>
      </c>
      <c r="N336" s="1">
        <f t="shared" si="32"/>
        <v>0</v>
      </c>
      <c r="O336" s="1">
        <f t="shared" si="36"/>
        <v>0</v>
      </c>
    </row>
    <row r="337" spans="1:15" x14ac:dyDescent="0.25">
      <c r="A337" s="1" t="s">
        <v>23</v>
      </c>
      <c r="B337" s="1" t="s">
        <v>2</v>
      </c>
      <c r="C337" s="1" t="s">
        <v>24</v>
      </c>
      <c r="D337" s="1" t="s">
        <v>5</v>
      </c>
      <c r="E337" s="1" t="s">
        <v>3</v>
      </c>
      <c r="F337" s="3">
        <v>47788</v>
      </c>
      <c r="G337" s="1">
        <v>156.63</v>
      </c>
      <c r="J337" s="1">
        <f t="shared" si="33"/>
        <v>11</v>
      </c>
      <c r="K337" s="1">
        <f t="shared" si="34"/>
        <v>2030</v>
      </c>
      <c r="L337" s="1" t="str">
        <f t="shared" si="35"/>
        <v>MKT.EX.COB._.___.COB</v>
      </c>
      <c r="M337" s="1" t="str">
        <f t="shared" si="31"/>
        <v>FOT Other months</v>
      </c>
      <c r="N337" s="1">
        <f t="shared" si="32"/>
        <v>0</v>
      </c>
      <c r="O337" s="1">
        <f t="shared" si="36"/>
        <v>0</v>
      </c>
    </row>
    <row r="338" spans="1:15" x14ac:dyDescent="0.25">
      <c r="A338" s="1" t="s">
        <v>23</v>
      </c>
      <c r="B338" s="1" t="s">
        <v>2</v>
      </c>
      <c r="C338" s="1" t="s">
        <v>24</v>
      </c>
      <c r="D338" s="1" t="s">
        <v>5</v>
      </c>
      <c r="E338" s="1" t="s">
        <v>3</v>
      </c>
      <c r="F338" s="3">
        <v>47818</v>
      </c>
      <c r="G338" s="1">
        <v>169.78</v>
      </c>
      <c r="J338" s="1">
        <f t="shared" si="33"/>
        <v>12</v>
      </c>
      <c r="K338" s="1">
        <f t="shared" si="34"/>
        <v>2030</v>
      </c>
      <c r="L338" s="1" t="str">
        <f t="shared" si="35"/>
        <v>MKT.EX.COB._.___.COB-Wtr</v>
      </c>
      <c r="M338" s="1" t="str">
        <f t="shared" si="31"/>
        <v>FOT Winter December-January</v>
      </c>
      <c r="N338" s="1">
        <f t="shared" si="32"/>
        <v>1488</v>
      </c>
      <c r="O338" s="1">
        <f t="shared" si="36"/>
        <v>114.09946236559139</v>
      </c>
    </row>
    <row r="339" spans="1:15" x14ac:dyDescent="0.25">
      <c r="A339" s="1" t="s">
        <v>23</v>
      </c>
      <c r="B339" s="1" t="s">
        <v>2</v>
      </c>
      <c r="C339" s="1" t="s">
        <v>24</v>
      </c>
      <c r="D339" s="1" t="s">
        <v>5</v>
      </c>
      <c r="E339" s="1" t="s">
        <v>3</v>
      </c>
      <c r="F339" s="3">
        <v>47849</v>
      </c>
      <c r="G339" s="1">
        <v>0</v>
      </c>
      <c r="J339" s="1">
        <f t="shared" si="33"/>
        <v>1</v>
      </c>
      <c r="K339" s="1">
        <f t="shared" si="34"/>
        <v>2031</v>
      </c>
      <c r="L339" s="1" t="str">
        <f t="shared" si="35"/>
        <v>MKT.EX.COB._.___.COB-Wtr</v>
      </c>
      <c r="M339" s="1" t="str">
        <f t="shared" si="31"/>
        <v>FOT Winter December-January</v>
      </c>
      <c r="N339" s="1">
        <f t="shared" si="32"/>
        <v>1488</v>
      </c>
      <c r="O339" s="1">
        <f t="shared" si="36"/>
        <v>0</v>
      </c>
    </row>
    <row r="340" spans="1:15" x14ac:dyDescent="0.25">
      <c r="A340" s="1" t="s">
        <v>23</v>
      </c>
      <c r="B340" s="1" t="s">
        <v>2</v>
      </c>
      <c r="C340" s="1" t="s">
        <v>24</v>
      </c>
      <c r="D340" s="1" t="s">
        <v>5</v>
      </c>
      <c r="E340" s="1" t="s">
        <v>3</v>
      </c>
      <c r="F340" s="3">
        <v>47880</v>
      </c>
      <c r="G340" s="1">
        <v>0</v>
      </c>
      <c r="J340" s="1">
        <f t="shared" si="33"/>
        <v>2</v>
      </c>
      <c r="K340" s="1">
        <f t="shared" si="34"/>
        <v>2031</v>
      </c>
      <c r="L340" s="1" t="str">
        <f t="shared" si="35"/>
        <v>MKT.EX.COB._.___.COB</v>
      </c>
      <c r="M340" s="1" t="str">
        <f t="shared" si="31"/>
        <v>FOT Other months</v>
      </c>
      <c r="N340" s="1">
        <f t="shared" si="32"/>
        <v>0</v>
      </c>
      <c r="O340" s="1">
        <f t="shared" si="36"/>
        <v>0</v>
      </c>
    </row>
    <row r="341" spans="1:15" x14ac:dyDescent="0.25">
      <c r="A341" s="1" t="s">
        <v>23</v>
      </c>
      <c r="B341" s="1" t="s">
        <v>2</v>
      </c>
      <c r="C341" s="1" t="s">
        <v>24</v>
      </c>
      <c r="D341" s="1" t="s">
        <v>5</v>
      </c>
      <c r="E341" s="1" t="s">
        <v>3</v>
      </c>
      <c r="F341" s="3">
        <v>47908</v>
      </c>
      <c r="G341" s="1">
        <v>0</v>
      </c>
      <c r="J341" s="1">
        <f t="shared" si="33"/>
        <v>3</v>
      </c>
      <c r="K341" s="1">
        <f t="shared" si="34"/>
        <v>2031</v>
      </c>
      <c r="L341" s="1" t="str">
        <f t="shared" si="35"/>
        <v>MKT.EX.COB._.___.COB</v>
      </c>
      <c r="M341" s="1" t="str">
        <f t="shared" si="31"/>
        <v>FOT Other months</v>
      </c>
      <c r="N341" s="1">
        <f t="shared" si="32"/>
        <v>0</v>
      </c>
      <c r="O341" s="1">
        <f t="shared" si="36"/>
        <v>0</v>
      </c>
    </row>
    <row r="342" spans="1:15" x14ac:dyDescent="0.25">
      <c r="A342" s="1" t="s">
        <v>23</v>
      </c>
      <c r="B342" s="1" t="s">
        <v>2</v>
      </c>
      <c r="C342" s="1" t="s">
        <v>24</v>
      </c>
      <c r="D342" s="1" t="s">
        <v>5</v>
      </c>
      <c r="E342" s="1" t="s">
        <v>3</v>
      </c>
      <c r="F342" s="3">
        <v>47939</v>
      </c>
      <c r="G342" s="1">
        <v>0</v>
      </c>
      <c r="J342" s="1">
        <f t="shared" si="33"/>
        <v>4</v>
      </c>
      <c r="K342" s="1">
        <f t="shared" si="34"/>
        <v>2031</v>
      </c>
      <c r="L342" s="1" t="str">
        <f t="shared" si="35"/>
        <v>MKT.EX.COB._.___.COB</v>
      </c>
      <c r="M342" s="1" t="str">
        <f t="shared" si="31"/>
        <v>FOT Other months</v>
      </c>
      <c r="N342" s="1">
        <f t="shared" si="32"/>
        <v>0</v>
      </c>
      <c r="O342" s="1">
        <f t="shared" si="36"/>
        <v>0</v>
      </c>
    </row>
    <row r="343" spans="1:15" x14ac:dyDescent="0.25">
      <c r="A343" s="1" t="s">
        <v>23</v>
      </c>
      <c r="B343" s="1" t="s">
        <v>2</v>
      </c>
      <c r="C343" s="1" t="s">
        <v>24</v>
      </c>
      <c r="D343" s="1" t="s">
        <v>5</v>
      </c>
      <c r="E343" s="1" t="s">
        <v>3</v>
      </c>
      <c r="F343" s="3">
        <v>47969</v>
      </c>
      <c r="G343" s="1">
        <v>151.38</v>
      </c>
      <c r="J343" s="1">
        <f t="shared" si="33"/>
        <v>5</v>
      </c>
      <c r="K343" s="1">
        <f t="shared" si="34"/>
        <v>2031</v>
      </c>
      <c r="L343" s="1" t="str">
        <f t="shared" si="35"/>
        <v>MKT.EX.COB._.___.COB</v>
      </c>
      <c r="M343" s="1" t="str">
        <f t="shared" si="31"/>
        <v>FOT Other months</v>
      </c>
      <c r="N343" s="1">
        <f t="shared" si="32"/>
        <v>0</v>
      </c>
      <c r="O343" s="1">
        <f t="shared" si="36"/>
        <v>0</v>
      </c>
    </row>
    <row r="344" spans="1:15" x14ac:dyDescent="0.25">
      <c r="A344" s="1" t="s">
        <v>23</v>
      </c>
      <c r="B344" s="1" t="s">
        <v>2</v>
      </c>
      <c r="C344" s="1" t="s">
        <v>24</v>
      </c>
      <c r="D344" s="1" t="s">
        <v>5</v>
      </c>
      <c r="E344" s="1" t="s">
        <v>3</v>
      </c>
      <c r="F344" s="3">
        <v>48000</v>
      </c>
      <c r="G344" s="1">
        <v>96.62</v>
      </c>
      <c r="J344" s="1">
        <f t="shared" si="33"/>
        <v>6</v>
      </c>
      <c r="K344" s="1">
        <f t="shared" si="34"/>
        <v>2031</v>
      </c>
      <c r="L344" s="1" t="str">
        <f t="shared" si="35"/>
        <v>MKT.EX.COB._.___.COB</v>
      </c>
      <c r="M344" s="1" t="str">
        <f t="shared" si="31"/>
        <v>FOT Summer June-Sept</v>
      </c>
      <c r="N344" s="1">
        <f t="shared" si="32"/>
        <v>2928</v>
      </c>
      <c r="O344" s="1">
        <f t="shared" si="36"/>
        <v>32.998633879781423</v>
      </c>
    </row>
    <row r="345" spans="1:15" x14ac:dyDescent="0.25">
      <c r="A345" s="1" t="s">
        <v>23</v>
      </c>
      <c r="B345" s="1" t="s">
        <v>2</v>
      </c>
      <c r="C345" s="1" t="s">
        <v>24</v>
      </c>
      <c r="D345" s="1" t="s">
        <v>5</v>
      </c>
      <c r="E345" s="1" t="s">
        <v>3</v>
      </c>
      <c r="F345" s="3">
        <v>48030</v>
      </c>
      <c r="G345" s="1">
        <v>99.88</v>
      </c>
      <c r="J345" s="1">
        <f t="shared" si="33"/>
        <v>7</v>
      </c>
      <c r="K345" s="1">
        <f t="shared" si="34"/>
        <v>2031</v>
      </c>
      <c r="L345" s="1" t="str">
        <f t="shared" si="35"/>
        <v>MKT.EX.COB._.___.COB</v>
      </c>
      <c r="M345" s="1" t="str">
        <f t="shared" si="31"/>
        <v>FOT Summer June-Sept</v>
      </c>
      <c r="N345" s="1">
        <f t="shared" si="32"/>
        <v>2928</v>
      </c>
      <c r="O345" s="1">
        <f t="shared" si="36"/>
        <v>34.112021857923494</v>
      </c>
    </row>
    <row r="346" spans="1:15" x14ac:dyDescent="0.25">
      <c r="A346" s="1" t="s">
        <v>23</v>
      </c>
      <c r="B346" s="1" t="s">
        <v>2</v>
      </c>
      <c r="C346" s="1" t="s">
        <v>24</v>
      </c>
      <c r="D346" s="1" t="s">
        <v>5</v>
      </c>
      <c r="E346" s="1" t="s">
        <v>3</v>
      </c>
      <c r="F346" s="3">
        <v>48061</v>
      </c>
      <c r="G346" s="1">
        <v>13.77</v>
      </c>
      <c r="J346" s="1">
        <f t="shared" si="33"/>
        <v>8</v>
      </c>
      <c r="K346" s="1">
        <f t="shared" si="34"/>
        <v>2031</v>
      </c>
      <c r="L346" s="1" t="str">
        <f t="shared" si="35"/>
        <v>MKT.EX.COB._.___.COB</v>
      </c>
      <c r="M346" s="1" t="str">
        <f t="shared" si="31"/>
        <v>FOT Summer June-Sept</v>
      </c>
      <c r="N346" s="1">
        <f t="shared" si="32"/>
        <v>2928</v>
      </c>
      <c r="O346" s="1">
        <f t="shared" si="36"/>
        <v>4.7028688524590168</v>
      </c>
    </row>
    <row r="347" spans="1:15" x14ac:dyDescent="0.25">
      <c r="A347" s="1" t="s">
        <v>23</v>
      </c>
      <c r="B347" s="1" t="s">
        <v>2</v>
      </c>
      <c r="C347" s="1" t="s">
        <v>24</v>
      </c>
      <c r="D347" s="1" t="s">
        <v>5</v>
      </c>
      <c r="E347" s="1" t="s">
        <v>3</v>
      </c>
      <c r="F347" s="3">
        <v>48092</v>
      </c>
      <c r="G347" s="1">
        <v>137.69</v>
      </c>
      <c r="J347" s="1">
        <f t="shared" si="33"/>
        <v>9</v>
      </c>
      <c r="K347" s="1">
        <f t="shared" si="34"/>
        <v>2031</v>
      </c>
      <c r="L347" s="1" t="str">
        <f t="shared" si="35"/>
        <v>MKT.EX.COB._.___.COB</v>
      </c>
      <c r="M347" s="1" t="str">
        <f t="shared" si="31"/>
        <v>FOT Summer June-Sept</v>
      </c>
      <c r="N347" s="1">
        <f t="shared" si="32"/>
        <v>2928</v>
      </c>
      <c r="O347" s="1">
        <f t="shared" si="36"/>
        <v>47.025273224043715</v>
      </c>
    </row>
    <row r="348" spans="1:15" x14ac:dyDescent="0.25">
      <c r="A348" s="1" t="s">
        <v>23</v>
      </c>
      <c r="B348" s="1" t="s">
        <v>2</v>
      </c>
      <c r="C348" s="1" t="s">
        <v>24</v>
      </c>
      <c r="D348" s="1" t="s">
        <v>5</v>
      </c>
      <c r="E348" s="1" t="s">
        <v>3</v>
      </c>
      <c r="F348" s="3">
        <v>48122</v>
      </c>
      <c r="G348" s="1">
        <v>81.39</v>
      </c>
      <c r="J348" s="1">
        <f t="shared" si="33"/>
        <v>10</v>
      </c>
      <c r="K348" s="1">
        <f t="shared" si="34"/>
        <v>2031</v>
      </c>
      <c r="L348" s="1" t="str">
        <f t="shared" si="35"/>
        <v>MKT.EX.COB._.___.COB</v>
      </c>
      <c r="M348" s="1" t="str">
        <f t="shared" si="31"/>
        <v>FOT Other months</v>
      </c>
      <c r="N348" s="1">
        <f t="shared" si="32"/>
        <v>0</v>
      </c>
      <c r="O348" s="1">
        <f t="shared" si="36"/>
        <v>0</v>
      </c>
    </row>
    <row r="349" spans="1:15" x14ac:dyDescent="0.25">
      <c r="A349" s="1" t="s">
        <v>23</v>
      </c>
      <c r="B349" s="1" t="s">
        <v>2</v>
      </c>
      <c r="C349" s="1" t="s">
        <v>24</v>
      </c>
      <c r="D349" s="1" t="s">
        <v>5</v>
      </c>
      <c r="E349" s="1" t="s">
        <v>3</v>
      </c>
      <c r="F349" s="3">
        <v>48153</v>
      </c>
      <c r="G349" s="1">
        <v>150.65</v>
      </c>
      <c r="J349" s="1">
        <f t="shared" si="33"/>
        <v>11</v>
      </c>
      <c r="K349" s="1">
        <f t="shared" si="34"/>
        <v>2031</v>
      </c>
      <c r="L349" s="1" t="str">
        <f t="shared" si="35"/>
        <v>MKT.EX.COB._.___.COB</v>
      </c>
      <c r="M349" s="1" t="str">
        <f t="shared" si="31"/>
        <v>FOT Other months</v>
      </c>
      <c r="N349" s="1">
        <f t="shared" si="32"/>
        <v>0</v>
      </c>
      <c r="O349" s="1">
        <f t="shared" si="36"/>
        <v>0</v>
      </c>
    </row>
    <row r="350" spans="1:15" x14ac:dyDescent="0.25">
      <c r="A350" s="1" t="s">
        <v>23</v>
      </c>
      <c r="B350" s="1" t="s">
        <v>2</v>
      </c>
      <c r="C350" s="1" t="s">
        <v>24</v>
      </c>
      <c r="D350" s="1" t="s">
        <v>5</v>
      </c>
      <c r="E350" s="1" t="s">
        <v>3</v>
      </c>
      <c r="F350" s="3">
        <v>48183</v>
      </c>
      <c r="G350" s="1">
        <v>163.62</v>
      </c>
      <c r="J350" s="1">
        <f t="shared" si="33"/>
        <v>12</v>
      </c>
      <c r="K350" s="1">
        <f t="shared" si="34"/>
        <v>2031</v>
      </c>
      <c r="L350" s="1" t="str">
        <f t="shared" si="35"/>
        <v>MKT.EX.COB._.___.COB-Wtr</v>
      </c>
      <c r="M350" s="1" t="str">
        <f t="shared" si="31"/>
        <v>FOT Winter December-January</v>
      </c>
      <c r="N350" s="1">
        <f t="shared" si="32"/>
        <v>1488</v>
      </c>
      <c r="O350" s="1">
        <f t="shared" si="36"/>
        <v>109.95967741935483</v>
      </c>
    </row>
    <row r="351" spans="1:15" x14ac:dyDescent="0.25">
      <c r="A351" s="1" t="s">
        <v>23</v>
      </c>
      <c r="B351" s="1" t="s">
        <v>2</v>
      </c>
      <c r="C351" s="1" t="s">
        <v>24</v>
      </c>
      <c r="D351" s="1" t="s">
        <v>5</v>
      </c>
      <c r="E351" s="1" t="s">
        <v>3</v>
      </c>
      <c r="F351" s="3">
        <v>48214</v>
      </c>
      <c r="G351" s="1">
        <v>174.49</v>
      </c>
      <c r="J351" s="1">
        <f t="shared" si="33"/>
        <v>1</v>
      </c>
      <c r="K351" s="1">
        <f t="shared" si="34"/>
        <v>2032</v>
      </c>
      <c r="L351" s="1" t="str">
        <f t="shared" si="35"/>
        <v>MKT.EX.COB._.___.COB-Wtr</v>
      </c>
      <c r="M351" s="1" t="str">
        <f t="shared" si="31"/>
        <v>FOT Winter December-January</v>
      </c>
      <c r="N351" s="1">
        <f t="shared" si="32"/>
        <v>1488</v>
      </c>
      <c r="O351" s="1">
        <f t="shared" si="36"/>
        <v>117.26478494623656</v>
      </c>
    </row>
    <row r="352" spans="1:15" x14ac:dyDescent="0.25">
      <c r="A352" s="1" t="s">
        <v>23</v>
      </c>
      <c r="B352" s="1" t="s">
        <v>2</v>
      </c>
      <c r="C352" s="1" t="s">
        <v>24</v>
      </c>
      <c r="D352" s="1" t="s">
        <v>5</v>
      </c>
      <c r="E352" s="1" t="s">
        <v>3</v>
      </c>
      <c r="F352" s="3">
        <v>48245</v>
      </c>
      <c r="G352" s="1">
        <v>0</v>
      </c>
      <c r="J352" s="1">
        <f t="shared" si="33"/>
        <v>2</v>
      </c>
      <c r="K352" s="1">
        <f t="shared" si="34"/>
        <v>2032</v>
      </c>
      <c r="L352" s="1" t="str">
        <f t="shared" si="35"/>
        <v>MKT.EX.COB._.___.COB</v>
      </c>
      <c r="M352" s="1" t="str">
        <f t="shared" si="31"/>
        <v>FOT Other months</v>
      </c>
      <c r="N352" s="1">
        <f t="shared" si="32"/>
        <v>0</v>
      </c>
      <c r="O352" s="1">
        <f t="shared" si="36"/>
        <v>0</v>
      </c>
    </row>
    <row r="353" spans="1:15" x14ac:dyDescent="0.25">
      <c r="A353" s="1" t="s">
        <v>23</v>
      </c>
      <c r="B353" s="1" t="s">
        <v>2</v>
      </c>
      <c r="C353" s="1" t="s">
        <v>24</v>
      </c>
      <c r="D353" s="1" t="s">
        <v>5</v>
      </c>
      <c r="E353" s="1" t="s">
        <v>3</v>
      </c>
      <c r="F353" s="3">
        <v>48274</v>
      </c>
      <c r="G353" s="1">
        <v>0</v>
      </c>
      <c r="J353" s="1">
        <f t="shared" si="33"/>
        <v>3</v>
      </c>
      <c r="K353" s="1">
        <f t="shared" si="34"/>
        <v>2032</v>
      </c>
      <c r="L353" s="1" t="str">
        <f t="shared" si="35"/>
        <v>MKT.EX.COB._.___.COB</v>
      </c>
      <c r="M353" s="1" t="str">
        <f t="shared" si="31"/>
        <v>FOT Other months</v>
      </c>
      <c r="N353" s="1">
        <f t="shared" si="32"/>
        <v>0</v>
      </c>
      <c r="O353" s="1">
        <f t="shared" si="36"/>
        <v>0</v>
      </c>
    </row>
    <row r="354" spans="1:15" x14ac:dyDescent="0.25">
      <c r="A354" s="1" t="s">
        <v>23</v>
      </c>
      <c r="B354" s="1" t="s">
        <v>2</v>
      </c>
      <c r="C354" s="1" t="s">
        <v>24</v>
      </c>
      <c r="D354" s="1" t="s">
        <v>5</v>
      </c>
      <c r="E354" s="1" t="s">
        <v>3</v>
      </c>
      <c r="F354" s="3">
        <v>48305</v>
      </c>
      <c r="G354" s="1">
        <v>0</v>
      </c>
      <c r="J354" s="1">
        <f t="shared" si="33"/>
        <v>4</v>
      </c>
      <c r="K354" s="1">
        <f t="shared" si="34"/>
        <v>2032</v>
      </c>
      <c r="L354" s="1" t="str">
        <f t="shared" si="35"/>
        <v>MKT.EX.COB._.___.COB</v>
      </c>
      <c r="M354" s="1" t="str">
        <f t="shared" si="31"/>
        <v>FOT Other months</v>
      </c>
      <c r="N354" s="1">
        <f t="shared" si="32"/>
        <v>0</v>
      </c>
      <c r="O354" s="1">
        <f t="shared" si="36"/>
        <v>0</v>
      </c>
    </row>
    <row r="355" spans="1:15" x14ac:dyDescent="0.25">
      <c r="A355" s="1" t="s">
        <v>23</v>
      </c>
      <c r="B355" s="1" t="s">
        <v>2</v>
      </c>
      <c r="C355" s="1" t="s">
        <v>24</v>
      </c>
      <c r="D355" s="1" t="s">
        <v>5</v>
      </c>
      <c r="E355" s="1" t="s">
        <v>3</v>
      </c>
      <c r="F355" s="3">
        <v>48335</v>
      </c>
      <c r="G355" s="1">
        <v>0</v>
      </c>
      <c r="J355" s="1">
        <f t="shared" si="33"/>
        <v>5</v>
      </c>
      <c r="K355" s="1">
        <f t="shared" si="34"/>
        <v>2032</v>
      </c>
      <c r="L355" s="1" t="str">
        <f t="shared" si="35"/>
        <v>MKT.EX.COB._.___.COB</v>
      </c>
      <c r="M355" s="1" t="str">
        <f t="shared" si="31"/>
        <v>FOT Other months</v>
      </c>
      <c r="N355" s="1">
        <f t="shared" si="32"/>
        <v>0</v>
      </c>
      <c r="O355" s="1">
        <f t="shared" si="36"/>
        <v>0</v>
      </c>
    </row>
    <row r="356" spans="1:15" x14ac:dyDescent="0.25">
      <c r="A356" s="1" t="s">
        <v>23</v>
      </c>
      <c r="B356" s="1" t="s">
        <v>2</v>
      </c>
      <c r="C356" s="1" t="s">
        <v>24</v>
      </c>
      <c r="D356" s="1" t="s">
        <v>5</v>
      </c>
      <c r="E356" s="1" t="s">
        <v>3</v>
      </c>
      <c r="F356" s="3">
        <v>48366</v>
      </c>
      <c r="G356" s="1">
        <v>150.61000000000001</v>
      </c>
      <c r="J356" s="1">
        <f t="shared" si="33"/>
        <v>6</v>
      </c>
      <c r="K356" s="1">
        <f t="shared" si="34"/>
        <v>2032</v>
      </c>
      <c r="L356" s="1" t="str">
        <f t="shared" si="35"/>
        <v>MKT.EX.COB._.___.COB</v>
      </c>
      <c r="M356" s="1" t="str">
        <f t="shared" si="31"/>
        <v>FOT Summer June-Sept</v>
      </c>
      <c r="N356" s="1">
        <f t="shared" si="32"/>
        <v>2928</v>
      </c>
      <c r="O356" s="1">
        <f t="shared" si="36"/>
        <v>51.437841530054648</v>
      </c>
    </row>
    <row r="357" spans="1:15" x14ac:dyDescent="0.25">
      <c r="A357" s="1" t="s">
        <v>23</v>
      </c>
      <c r="B357" s="1" t="s">
        <v>2</v>
      </c>
      <c r="C357" s="1" t="s">
        <v>24</v>
      </c>
      <c r="D357" s="1" t="s">
        <v>5</v>
      </c>
      <c r="E357" s="1" t="s">
        <v>3</v>
      </c>
      <c r="F357" s="3">
        <v>48396</v>
      </c>
      <c r="G357" s="1">
        <v>116.97</v>
      </c>
      <c r="J357" s="1">
        <f t="shared" si="33"/>
        <v>7</v>
      </c>
      <c r="K357" s="1">
        <f t="shared" si="34"/>
        <v>2032</v>
      </c>
      <c r="L357" s="1" t="str">
        <f t="shared" si="35"/>
        <v>MKT.EX.COB._.___.COB</v>
      </c>
      <c r="M357" s="1" t="str">
        <f t="shared" si="31"/>
        <v>FOT Summer June-Sept</v>
      </c>
      <c r="N357" s="1">
        <f t="shared" si="32"/>
        <v>2928</v>
      </c>
      <c r="O357" s="1">
        <f t="shared" si="36"/>
        <v>39.94877049180328</v>
      </c>
    </row>
    <row r="358" spans="1:15" x14ac:dyDescent="0.25">
      <c r="A358" s="1" t="s">
        <v>23</v>
      </c>
      <c r="B358" s="1" t="s">
        <v>2</v>
      </c>
      <c r="C358" s="1" t="s">
        <v>24</v>
      </c>
      <c r="D358" s="1" t="s">
        <v>5</v>
      </c>
      <c r="E358" s="1" t="s">
        <v>3</v>
      </c>
      <c r="F358" s="3">
        <v>48427</v>
      </c>
      <c r="G358" s="1">
        <v>106.56</v>
      </c>
      <c r="J358" s="1">
        <f t="shared" si="33"/>
        <v>8</v>
      </c>
      <c r="K358" s="1">
        <f t="shared" si="34"/>
        <v>2032</v>
      </c>
      <c r="L358" s="1" t="str">
        <f t="shared" si="35"/>
        <v>MKT.EX.COB._.___.COB</v>
      </c>
      <c r="M358" s="1" t="str">
        <f t="shared" si="31"/>
        <v>FOT Summer June-Sept</v>
      </c>
      <c r="N358" s="1">
        <f t="shared" si="32"/>
        <v>2928</v>
      </c>
      <c r="O358" s="1">
        <f t="shared" si="36"/>
        <v>36.393442622950822</v>
      </c>
    </row>
    <row r="359" spans="1:15" x14ac:dyDescent="0.25">
      <c r="A359" s="1" t="s">
        <v>23</v>
      </c>
      <c r="B359" s="1" t="s">
        <v>2</v>
      </c>
      <c r="C359" s="1" t="s">
        <v>24</v>
      </c>
      <c r="D359" s="1" t="s">
        <v>5</v>
      </c>
      <c r="E359" s="1" t="s">
        <v>3</v>
      </c>
      <c r="F359" s="3">
        <v>48458</v>
      </c>
      <c r="G359" s="1">
        <v>14.01</v>
      </c>
      <c r="J359" s="1">
        <f t="shared" si="33"/>
        <v>9</v>
      </c>
      <c r="K359" s="1">
        <f t="shared" si="34"/>
        <v>2032</v>
      </c>
      <c r="L359" s="1" t="str">
        <f t="shared" si="35"/>
        <v>MKT.EX.COB._.___.COB</v>
      </c>
      <c r="M359" s="1" t="str">
        <f t="shared" si="31"/>
        <v>FOT Summer June-Sept</v>
      </c>
      <c r="N359" s="1">
        <f t="shared" si="32"/>
        <v>2928</v>
      </c>
      <c r="O359" s="1">
        <f t="shared" si="36"/>
        <v>4.7848360655737707</v>
      </c>
    </row>
    <row r="360" spans="1:15" x14ac:dyDescent="0.25">
      <c r="A360" s="1" t="s">
        <v>23</v>
      </c>
      <c r="B360" s="1" t="s">
        <v>2</v>
      </c>
      <c r="C360" s="1" t="s">
        <v>24</v>
      </c>
      <c r="D360" s="1" t="s">
        <v>5</v>
      </c>
      <c r="E360" s="1" t="s">
        <v>3</v>
      </c>
      <c r="F360" s="3">
        <v>48488</v>
      </c>
      <c r="G360" s="1">
        <v>139.05000000000001</v>
      </c>
      <c r="J360" s="1">
        <f t="shared" si="33"/>
        <v>10</v>
      </c>
      <c r="K360" s="1">
        <f t="shared" si="34"/>
        <v>2032</v>
      </c>
      <c r="L360" s="1" t="str">
        <f t="shared" si="35"/>
        <v>MKT.EX.COB._.___.COB</v>
      </c>
      <c r="M360" s="1" t="str">
        <f t="shared" si="31"/>
        <v>FOT Other months</v>
      </c>
      <c r="N360" s="1">
        <f t="shared" si="32"/>
        <v>0</v>
      </c>
      <c r="O360" s="1">
        <f t="shared" si="36"/>
        <v>0</v>
      </c>
    </row>
    <row r="361" spans="1:15" x14ac:dyDescent="0.25">
      <c r="A361" s="1" t="s">
        <v>23</v>
      </c>
      <c r="B361" s="1" t="s">
        <v>2</v>
      </c>
      <c r="C361" s="1" t="s">
        <v>24</v>
      </c>
      <c r="D361" s="1" t="s">
        <v>5</v>
      </c>
      <c r="E361" s="1" t="s">
        <v>3</v>
      </c>
      <c r="F361" s="3">
        <v>48519</v>
      </c>
      <c r="G361" s="1">
        <v>59.47</v>
      </c>
      <c r="J361" s="1">
        <f t="shared" si="33"/>
        <v>11</v>
      </c>
      <c r="K361" s="1">
        <f t="shared" si="34"/>
        <v>2032</v>
      </c>
      <c r="L361" s="1" t="str">
        <f t="shared" si="35"/>
        <v>MKT.EX.COB._.___.COB</v>
      </c>
      <c r="M361" s="1" t="str">
        <f t="shared" si="31"/>
        <v>FOT Other months</v>
      </c>
      <c r="N361" s="1">
        <f t="shared" si="32"/>
        <v>0</v>
      </c>
      <c r="O361" s="1">
        <f t="shared" si="36"/>
        <v>0</v>
      </c>
    </row>
    <row r="362" spans="1:15" x14ac:dyDescent="0.25">
      <c r="A362" s="1" t="s">
        <v>23</v>
      </c>
      <c r="B362" s="1" t="s">
        <v>2</v>
      </c>
      <c r="C362" s="1" t="s">
        <v>24</v>
      </c>
      <c r="D362" s="1" t="s">
        <v>5</v>
      </c>
      <c r="E362" s="1" t="s">
        <v>3</v>
      </c>
      <c r="F362" s="3">
        <v>48549</v>
      </c>
      <c r="G362" s="1">
        <v>122.61</v>
      </c>
      <c r="J362" s="1">
        <f t="shared" si="33"/>
        <v>12</v>
      </c>
      <c r="K362" s="1">
        <f t="shared" si="34"/>
        <v>2032</v>
      </c>
      <c r="L362" s="1" t="str">
        <f t="shared" si="35"/>
        <v>MKT.EX.COB._.___.COB-Wtr</v>
      </c>
      <c r="M362" s="1" t="str">
        <f t="shared" si="31"/>
        <v>FOT Winter December-January</v>
      </c>
      <c r="N362" s="1">
        <f t="shared" si="32"/>
        <v>1488</v>
      </c>
      <c r="O362" s="1">
        <f t="shared" si="36"/>
        <v>82.399193548387103</v>
      </c>
    </row>
    <row r="363" spans="1:15" x14ac:dyDescent="0.25">
      <c r="A363" s="1" t="s">
        <v>23</v>
      </c>
      <c r="B363" s="1" t="s">
        <v>2</v>
      </c>
      <c r="C363" s="1" t="s">
        <v>24</v>
      </c>
      <c r="D363" s="1" t="s">
        <v>5</v>
      </c>
      <c r="E363" s="1" t="s">
        <v>3</v>
      </c>
      <c r="F363" s="3">
        <v>48580</v>
      </c>
      <c r="G363" s="1">
        <v>134.69</v>
      </c>
      <c r="J363" s="1">
        <f t="shared" si="33"/>
        <v>1</v>
      </c>
      <c r="K363" s="1">
        <f t="shared" si="34"/>
        <v>2033</v>
      </c>
      <c r="L363" s="1" t="str">
        <f t="shared" si="35"/>
        <v>MKT.EX.COB._.___.COB-Wtr</v>
      </c>
      <c r="M363" s="1" t="str">
        <f t="shared" si="31"/>
        <v>FOT Winter December-January</v>
      </c>
      <c r="N363" s="1">
        <f t="shared" si="32"/>
        <v>1488</v>
      </c>
      <c r="O363" s="1">
        <f t="shared" si="36"/>
        <v>90.517473118279568</v>
      </c>
    </row>
    <row r="364" spans="1:15" x14ac:dyDescent="0.25">
      <c r="A364" s="1" t="s">
        <v>23</v>
      </c>
      <c r="B364" s="1" t="s">
        <v>2</v>
      </c>
      <c r="C364" s="1" t="s">
        <v>24</v>
      </c>
      <c r="D364" s="1" t="s">
        <v>5</v>
      </c>
      <c r="E364" s="1" t="s">
        <v>3</v>
      </c>
      <c r="F364" s="3">
        <v>48611</v>
      </c>
      <c r="G364" s="1">
        <v>158.54</v>
      </c>
      <c r="J364" s="1">
        <f t="shared" si="33"/>
        <v>2</v>
      </c>
      <c r="K364" s="1">
        <f t="shared" si="34"/>
        <v>2033</v>
      </c>
      <c r="L364" s="1" t="str">
        <f t="shared" si="35"/>
        <v>MKT.EX.COB._.___.COB</v>
      </c>
      <c r="M364" s="1" t="str">
        <f t="shared" si="31"/>
        <v>FOT Other months</v>
      </c>
      <c r="N364" s="1">
        <f t="shared" si="32"/>
        <v>0</v>
      </c>
      <c r="O364" s="1">
        <f t="shared" si="36"/>
        <v>0</v>
      </c>
    </row>
    <row r="365" spans="1:15" x14ac:dyDescent="0.25">
      <c r="A365" s="1" t="s">
        <v>23</v>
      </c>
      <c r="B365" s="1" t="s">
        <v>2</v>
      </c>
      <c r="C365" s="1" t="s">
        <v>24</v>
      </c>
      <c r="D365" s="1" t="s">
        <v>5</v>
      </c>
      <c r="E365" s="1" t="s">
        <v>3</v>
      </c>
      <c r="F365" s="3">
        <v>48639</v>
      </c>
      <c r="G365" s="1">
        <v>0</v>
      </c>
      <c r="J365" s="1">
        <f t="shared" si="33"/>
        <v>3</v>
      </c>
      <c r="K365" s="1">
        <f t="shared" si="34"/>
        <v>2033</v>
      </c>
      <c r="L365" s="1" t="str">
        <f t="shared" si="35"/>
        <v>MKT.EX.COB._.___.COB</v>
      </c>
      <c r="M365" s="1" t="str">
        <f t="shared" si="31"/>
        <v>FOT Other months</v>
      </c>
      <c r="N365" s="1">
        <f t="shared" si="32"/>
        <v>0</v>
      </c>
      <c r="O365" s="1">
        <f t="shared" si="36"/>
        <v>0</v>
      </c>
    </row>
    <row r="366" spans="1:15" x14ac:dyDescent="0.25">
      <c r="A366" s="1" t="s">
        <v>23</v>
      </c>
      <c r="B366" s="1" t="s">
        <v>2</v>
      </c>
      <c r="C366" s="1" t="s">
        <v>24</v>
      </c>
      <c r="D366" s="1" t="s">
        <v>5</v>
      </c>
      <c r="E366" s="1" t="s">
        <v>3</v>
      </c>
      <c r="F366" s="3">
        <v>48670</v>
      </c>
      <c r="G366" s="1">
        <v>0</v>
      </c>
      <c r="J366" s="1">
        <f t="shared" si="33"/>
        <v>4</v>
      </c>
      <c r="K366" s="1">
        <f t="shared" si="34"/>
        <v>2033</v>
      </c>
      <c r="L366" s="1" t="str">
        <f t="shared" si="35"/>
        <v>MKT.EX.COB._.___.COB</v>
      </c>
      <c r="M366" s="1" t="str">
        <f t="shared" si="31"/>
        <v>FOT Other months</v>
      </c>
      <c r="N366" s="1">
        <f t="shared" si="32"/>
        <v>0</v>
      </c>
      <c r="O366" s="1">
        <f t="shared" si="36"/>
        <v>0</v>
      </c>
    </row>
    <row r="367" spans="1:15" x14ac:dyDescent="0.25">
      <c r="A367" s="1" t="s">
        <v>23</v>
      </c>
      <c r="B367" s="1" t="s">
        <v>2</v>
      </c>
      <c r="C367" s="1" t="s">
        <v>24</v>
      </c>
      <c r="D367" s="1" t="s">
        <v>5</v>
      </c>
      <c r="E367" s="1" t="s">
        <v>3</v>
      </c>
      <c r="F367" s="3">
        <v>48700</v>
      </c>
      <c r="G367" s="1">
        <v>0</v>
      </c>
      <c r="J367" s="1">
        <f t="shared" si="33"/>
        <v>5</v>
      </c>
      <c r="K367" s="1">
        <f t="shared" si="34"/>
        <v>2033</v>
      </c>
      <c r="L367" s="1" t="str">
        <f t="shared" si="35"/>
        <v>MKT.EX.COB._.___.COB</v>
      </c>
      <c r="M367" s="1" t="str">
        <f t="shared" si="31"/>
        <v>FOT Other months</v>
      </c>
      <c r="N367" s="1">
        <f t="shared" si="32"/>
        <v>0</v>
      </c>
      <c r="O367" s="1">
        <f t="shared" si="36"/>
        <v>0</v>
      </c>
    </row>
    <row r="368" spans="1:15" x14ac:dyDescent="0.25">
      <c r="A368" s="1" t="s">
        <v>23</v>
      </c>
      <c r="B368" s="1" t="s">
        <v>2</v>
      </c>
      <c r="C368" s="1" t="s">
        <v>24</v>
      </c>
      <c r="D368" s="1" t="s">
        <v>5</v>
      </c>
      <c r="E368" s="1" t="s">
        <v>3</v>
      </c>
      <c r="F368" s="3">
        <v>48731</v>
      </c>
      <c r="G368" s="1">
        <v>0</v>
      </c>
      <c r="J368" s="1">
        <f t="shared" si="33"/>
        <v>6</v>
      </c>
      <c r="K368" s="1">
        <f t="shared" si="34"/>
        <v>2033</v>
      </c>
      <c r="L368" s="1" t="str">
        <f t="shared" si="35"/>
        <v>MKT.EX.COB._.___.COB</v>
      </c>
      <c r="M368" s="1" t="str">
        <f t="shared" si="31"/>
        <v>FOT Summer June-Sept</v>
      </c>
      <c r="N368" s="1">
        <f t="shared" si="32"/>
        <v>2928</v>
      </c>
      <c r="O368" s="1">
        <f t="shared" si="36"/>
        <v>0</v>
      </c>
    </row>
    <row r="369" spans="1:15" x14ac:dyDescent="0.25">
      <c r="A369" s="1" t="s">
        <v>23</v>
      </c>
      <c r="B369" s="1" t="s">
        <v>2</v>
      </c>
      <c r="C369" s="1" t="s">
        <v>24</v>
      </c>
      <c r="D369" s="1" t="s">
        <v>5</v>
      </c>
      <c r="E369" s="1" t="s">
        <v>3</v>
      </c>
      <c r="F369" s="3">
        <v>48761</v>
      </c>
      <c r="G369" s="1">
        <v>126.42</v>
      </c>
      <c r="J369" s="1">
        <f t="shared" si="33"/>
        <v>7</v>
      </c>
      <c r="K369" s="1">
        <f t="shared" si="34"/>
        <v>2033</v>
      </c>
      <c r="L369" s="1" t="str">
        <f t="shared" si="35"/>
        <v>MKT.EX.COB._.___.COB</v>
      </c>
      <c r="M369" s="1" t="str">
        <f t="shared" si="31"/>
        <v>FOT Summer June-Sept</v>
      </c>
      <c r="N369" s="1">
        <f t="shared" si="32"/>
        <v>2928</v>
      </c>
      <c r="O369" s="1">
        <f t="shared" si="36"/>
        <v>43.17622950819672</v>
      </c>
    </row>
    <row r="370" spans="1:15" x14ac:dyDescent="0.25">
      <c r="A370" s="1" t="s">
        <v>23</v>
      </c>
      <c r="B370" s="1" t="s">
        <v>2</v>
      </c>
      <c r="C370" s="1" t="s">
        <v>24</v>
      </c>
      <c r="D370" s="1" t="s">
        <v>5</v>
      </c>
      <c r="E370" s="1" t="s">
        <v>3</v>
      </c>
      <c r="F370" s="3">
        <v>48792</v>
      </c>
      <c r="G370" s="1">
        <v>101.23</v>
      </c>
      <c r="J370" s="1">
        <f t="shared" si="33"/>
        <v>8</v>
      </c>
      <c r="K370" s="1">
        <f t="shared" si="34"/>
        <v>2033</v>
      </c>
      <c r="L370" s="1" t="str">
        <f t="shared" si="35"/>
        <v>MKT.EX.COB._.___.COB</v>
      </c>
      <c r="M370" s="1" t="str">
        <f t="shared" si="31"/>
        <v>FOT Summer June-Sept</v>
      </c>
      <c r="N370" s="1">
        <f t="shared" si="32"/>
        <v>2928</v>
      </c>
      <c r="O370" s="1">
        <f t="shared" si="36"/>
        <v>34.573087431693992</v>
      </c>
    </row>
    <row r="371" spans="1:15" x14ac:dyDescent="0.25">
      <c r="A371" s="1" t="s">
        <v>23</v>
      </c>
      <c r="B371" s="1" t="s">
        <v>2</v>
      </c>
      <c r="C371" s="1" t="s">
        <v>24</v>
      </c>
      <c r="D371" s="1" t="s">
        <v>5</v>
      </c>
      <c r="E371" s="1" t="s">
        <v>3</v>
      </c>
      <c r="F371" s="3">
        <v>48823</v>
      </c>
      <c r="G371" s="1">
        <v>121.48</v>
      </c>
      <c r="J371" s="1">
        <f t="shared" si="33"/>
        <v>9</v>
      </c>
      <c r="K371" s="1">
        <f t="shared" si="34"/>
        <v>2033</v>
      </c>
      <c r="L371" s="1" t="str">
        <f t="shared" si="35"/>
        <v>MKT.EX.COB._.___.COB</v>
      </c>
      <c r="M371" s="1" t="str">
        <f t="shared" si="31"/>
        <v>FOT Summer June-Sept</v>
      </c>
      <c r="N371" s="1">
        <f t="shared" si="32"/>
        <v>2928</v>
      </c>
      <c r="O371" s="1">
        <f t="shared" si="36"/>
        <v>41.489071038251367</v>
      </c>
    </row>
    <row r="372" spans="1:15" x14ac:dyDescent="0.25">
      <c r="A372" s="1" t="s">
        <v>23</v>
      </c>
      <c r="B372" s="1" t="s">
        <v>2</v>
      </c>
      <c r="C372" s="1" t="s">
        <v>24</v>
      </c>
      <c r="D372" s="1" t="s">
        <v>5</v>
      </c>
      <c r="E372" s="1" t="s">
        <v>3</v>
      </c>
      <c r="F372" s="3">
        <v>48853</v>
      </c>
      <c r="G372" s="1">
        <v>10.29</v>
      </c>
      <c r="J372" s="1">
        <f t="shared" si="33"/>
        <v>10</v>
      </c>
      <c r="K372" s="1">
        <f t="shared" si="34"/>
        <v>2033</v>
      </c>
      <c r="L372" s="1" t="str">
        <f t="shared" si="35"/>
        <v>MKT.EX.COB._.___.COB</v>
      </c>
      <c r="M372" s="1" t="str">
        <f t="shared" si="31"/>
        <v>FOT Other months</v>
      </c>
      <c r="N372" s="1">
        <f t="shared" si="32"/>
        <v>0</v>
      </c>
      <c r="O372" s="1">
        <f t="shared" si="36"/>
        <v>0</v>
      </c>
    </row>
    <row r="373" spans="1:15" x14ac:dyDescent="0.25">
      <c r="A373" s="1" t="s">
        <v>23</v>
      </c>
      <c r="B373" s="1" t="s">
        <v>2</v>
      </c>
      <c r="C373" s="1" t="s">
        <v>24</v>
      </c>
      <c r="D373" s="1" t="s">
        <v>5</v>
      </c>
      <c r="E373" s="1" t="s">
        <v>3</v>
      </c>
      <c r="F373" s="3">
        <v>48884</v>
      </c>
      <c r="G373" s="1">
        <v>145.62</v>
      </c>
      <c r="J373" s="1">
        <f t="shared" si="33"/>
        <v>11</v>
      </c>
      <c r="K373" s="1">
        <f t="shared" si="34"/>
        <v>2033</v>
      </c>
      <c r="L373" s="1" t="str">
        <f t="shared" si="35"/>
        <v>MKT.EX.COB._.___.COB</v>
      </c>
      <c r="M373" s="1" t="str">
        <f t="shared" si="31"/>
        <v>FOT Other months</v>
      </c>
      <c r="N373" s="1">
        <f t="shared" si="32"/>
        <v>0</v>
      </c>
      <c r="O373" s="1">
        <f t="shared" si="36"/>
        <v>0</v>
      </c>
    </row>
    <row r="374" spans="1:15" x14ac:dyDescent="0.25">
      <c r="A374" s="1" t="s">
        <v>23</v>
      </c>
      <c r="B374" s="1" t="s">
        <v>2</v>
      </c>
      <c r="C374" s="1" t="s">
        <v>24</v>
      </c>
      <c r="D374" s="1" t="s">
        <v>5</v>
      </c>
      <c r="E374" s="1" t="s">
        <v>3</v>
      </c>
      <c r="F374" s="3">
        <v>48914</v>
      </c>
      <c r="G374" s="1">
        <v>72.5</v>
      </c>
      <c r="J374" s="1">
        <f t="shared" si="33"/>
        <v>12</v>
      </c>
      <c r="K374" s="1">
        <f t="shared" si="34"/>
        <v>2033</v>
      </c>
      <c r="L374" s="1" t="str">
        <f t="shared" si="35"/>
        <v>MKT.EX.COB._.___.COB-Wtr</v>
      </c>
      <c r="M374" s="1" t="str">
        <f t="shared" si="31"/>
        <v>FOT Winter December-January</v>
      </c>
      <c r="N374" s="1">
        <f t="shared" si="32"/>
        <v>1488</v>
      </c>
      <c r="O374" s="1">
        <f t="shared" si="36"/>
        <v>48.723118279569896</v>
      </c>
    </row>
    <row r="375" spans="1:15" x14ac:dyDescent="0.25">
      <c r="A375" s="1" t="s">
        <v>23</v>
      </c>
      <c r="B375" s="1" t="s">
        <v>2</v>
      </c>
      <c r="C375" s="1" t="s">
        <v>24</v>
      </c>
      <c r="D375" s="1" t="s">
        <v>5</v>
      </c>
      <c r="E375" s="1" t="s">
        <v>3</v>
      </c>
      <c r="F375" s="3">
        <v>48945</v>
      </c>
      <c r="G375" s="1">
        <v>104.24</v>
      </c>
      <c r="J375" s="1">
        <f t="shared" si="33"/>
        <v>1</v>
      </c>
      <c r="K375" s="1">
        <f t="shared" si="34"/>
        <v>2034</v>
      </c>
      <c r="L375" s="1" t="str">
        <f t="shared" si="35"/>
        <v>MKT.EX.COB._.___.COB-Wtr</v>
      </c>
      <c r="M375" s="1" t="str">
        <f t="shared" si="31"/>
        <v>FOT Winter December-January</v>
      </c>
      <c r="N375" s="1">
        <f t="shared" si="32"/>
        <v>1488</v>
      </c>
      <c r="O375" s="1">
        <f t="shared" si="36"/>
        <v>70.053763440860209</v>
      </c>
    </row>
    <row r="376" spans="1:15" x14ac:dyDescent="0.25">
      <c r="A376" s="1" t="s">
        <v>23</v>
      </c>
      <c r="B376" s="1" t="s">
        <v>2</v>
      </c>
      <c r="C376" s="1" t="s">
        <v>24</v>
      </c>
      <c r="D376" s="1" t="s">
        <v>5</v>
      </c>
      <c r="E376" s="1" t="s">
        <v>3</v>
      </c>
      <c r="F376" s="3">
        <v>48976</v>
      </c>
      <c r="G376" s="1">
        <v>110.31</v>
      </c>
      <c r="J376" s="1">
        <f t="shared" si="33"/>
        <v>2</v>
      </c>
      <c r="K376" s="1">
        <f t="shared" si="34"/>
        <v>2034</v>
      </c>
      <c r="L376" s="1" t="str">
        <f t="shared" si="35"/>
        <v>MKT.EX.COB._.___.COB</v>
      </c>
      <c r="M376" s="1" t="str">
        <f t="shared" si="31"/>
        <v>FOT Other months</v>
      </c>
      <c r="N376" s="1">
        <f t="shared" si="32"/>
        <v>0</v>
      </c>
      <c r="O376" s="1">
        <f t="shared" si="36"/>
        <v>0</v>
      </c>
    </row>
    <row r="377" spans="1:15" x14ac:dyDescent="0.25">
      <c r="A377" s="1" t="s">
        <v>23</v>
      </c>
      <c r="B377" s="1" t="s">
        <v>2</v>
      </c>
      <c r="C377" s="1" t="s">
        <v>24</v>
      </c>
      <c r="D377" s="1" t="s">
        <v>5</v>
      </c>
      <c r="E377" s="1" t="s">
        <v>3</v>
      </c>
      <c r="F377" s="3">
        <v>49004</v>
      </c>
      <c r="G377" s="1">
        <v>143.54</v>
      </c>
      <c r="J377" s="1">
        <f t="shared" si="33"/>
        <v>3</v>
      </c>
      <c r="K377" s="1">
        <f t="shared" si="34"/>
        <v>2034</v>
      </c>
      <c r="L377" s="1" t="str">
        <f t="shared" si="35"/>
        <v>MKT.EX.COB._.___.COB</v>
      </c>
      <c r="M377" s="1" t="str">
        <f t="shared" si="31"/>
        <v>FOT Other months</v>
      </c>
      <c r="N377" s="1">
        <f t="shared" si="32"/>
        <v>0</v>
      </c>
      <c r="O377" s="1">
        <f t="shared" si="36"/>
        <v>0</v>
      </c>
    </row>
    <row r="378" spans="1:15" x14ac:dyDescent="0.25">
      <c r="A378" s="1" t="s">
        <v>23</v>
      </c>
      <c r="B378" s="1" t="s">
        <v>2</v>
      </c>
      <c r="C378" s="1" t="s">
        <v>24</v>
      </c>
      <c r="D378" s="1" t="s">
        <v>5</v>
      </c>
      <c r="E378" s="1" t="s">
        <v>3</v>
      </c>
      <c r="F378" s="3">
        <v>49035</v>
      </c>
      <c r="G378" s="1">
        <v>0</v>
      </c>
      <c r="J378" s="1">
        <f t="shared" si="33"/>
        <v>4</v>
      </c>
      <c r="K378" s="1">
        <f t="shared" si="34"/>
        <v>2034</v>
      </c>
      <c r="L378" s="1" t="str">
        <f t="shared" si="35"/>
        <v>MKT.EX.COB._.___.COB</v>
      </c>
      <c r="M378" s="1" t="str">
        <f t="shared" si="31"/>
        <v>FOT Other months</v>
      </c>
      <c r="N378" s="1">
        <f t="shared" si="32"/>
        <v>0</v>
      </c>
      <c r="O378" s="1">
        <f t="shared" si="36"/>
        <v>0</v>
      </c>
    </row>
    <row r="379" spans="1:15" x14ac:dyDescent="0.25">
      <c r="A379" s="1" t="s">
        <v>23</v>
      </c>
      <c r="B379" s="1" t="s">
        <v>2</v>
      </c>
      <c r="C379" s="1" t="s">
        <v>24</v>
      </c>
      <c r="D379" s="1" t="s">
        <v>5</v>
      </c>
      <c r="E379" s="1" t="s">
        <v>3</v>
      </c>
      <c r="F379" s="3">
        <v>49065</v>
      </c>
      <c r="G379" s="1">
        <v>0</v>
      </c>
      <c r="J379" s="1">
        <f t="shared" si="33"/>
        <v>5</v>
      </c>
      <c r="K379" s="1">
        <f t="shared" si="34"/>
        <v>2034</v>
      </c>
      <c r="L379" s="1" t="str">
        <f t="shared" si="35"/>
        <v>MKT.EX.COB._.___.COB</v>
      </c>
      <c r="M379" s="1" t="str">
        <f t="shared" si="31"/>
        <v>FOT Other months</v>
      </c>
      <c r="N379" s="1">
        <f t="shared" si="32"/>
        <v>0</v>
      </c>
      <c r="O379" s="1">
        <f t="shared" si="36"/>
        <v>0</v>
      </c>
    </row>
    <row r="380" spans="1:15" x14ac:dyDescent="0.25">
      <c r="A380" s="1" t="s">
        <v>23</v>
      </c>
      <c r="B380" s="1" t="s">
        <v>2</v>
      </c>
      <c r="C380" s="1" t="s">
        <v>24</v>
      </c>
      <c r="D380" s="1" t="s">
        <v>5</v>
      </c>
      <c r="E380" s="1" t="s">
        <v>3</v>
      </c>
      <c r="F380" s="3">
        <v>49096</v>
      </c>
      <c r="G380" s="1">
        <v>0</v>
      </c>
      <c r="J380" s="1">
        <f t="shared" si="33"/>
        <v>6</v>
      </c>
      <c r="K380" s="1">
        <f t="shared" si="34"/>
        <v>2034</v>
      </c>
      <c r="L380" s="1" t="str">
        <f t="shared" si="35"/>
        <v>MKT.EX.COB._.___.COB</v>
      </c>
      <c r="M380" s="1" t="str">
        <f t="shared" si="31"/>
        <v>FOT Summer June-Sept</v>
      </c>
      <c r="N380" s="1">
        <f t="shared" si="32"/>
        <v>2928</v>
      </c>
      <c r="O380" s="1">
        <f t="shared" si="36"/>
        <v>0</v>
      </c>
    </row>
    <row r="381" spans="1:15" x14ac:dyDescent="0.25">
      <c r="A381" s="1" t="s">
        <v>23</v>
      </c>
      <c r="B381" s="1" t="s">
        <v>2</v>
      </c>
      <c r="C381" s="1" t="s">
        <v>24</v>
      </c>
      <c r="D381" s="1" t="s">
        <v>5</v>
      </c>
      <c r="E381" s="1" t="s">
        <v>3</v>
      </c>
      <c r="F381" s="3">
        <v>49126</v>
      </c>
      <c r="G381" s="1">
        <v>0</v>
      </c>
      <c r="J381" s="1">
        <f t="shared" si="33"/>
        <v>7</v>
      </c>
      <c r="K381" s="1">
        <f t="shared" si="34"/>
        <v>2034</v>
      </c>
      <c r="L381" s="1" t="str">
        <f t="shared" si="35"/>
        <v>MKT.EX.COB._.___.COB</v>
      </c>
      <c r="M381" s="1" t="str">
        <f t="shared" si="31"/>
        <v>FOT Summer June-Sept</v>
      </c>
      <c r="N381" s="1">
        <f t="shared" si="32"/>
        <v>2928</v>
      </c>
      <c r="O381" s="1">
        <f t="shared" si="36"/>
        <v>0</v>
      </c>
    </row>
    <row r="382" spans="1:15" x14ac:dyDescent="0.25">
      <c r="A382" s="1" t="s">
        <v>23</v>
      </c>
      <c r="B382" s="1" t="s">
        <v>2</v>
      </c>
      <c r="C382" s="1" t="s">
        <v>24</v>
      </c>
      <c r="D382" s="1" t="s">
        <v>5</v>
      </c>
      <c r="E382" s="1" t="s">
        <v>3</v>
      </c>
      <c r="F382" s="3">
        <v>49157</v>
      </c>
      <c r="G382" s="1">
        <v>134.12</v>
      </c>
      <c r="J382" s="1">
        <f t="shared" si="33"/>
        <v>8</v>
      </c>
      <c r="K382" s="1">
        <f t="shared" si="34"/>
        <v>2034</v>
      </c>
      <c r="L382" s="1" t="str">
        <f t="shared" si="35"/>
        <v>MKT.EX.COB._.___.COB</v>
      </c>
      <c r="M382" s="1" t="str">
        <f t="shared" si="31"/>
        <v>FOT Summer June-Sept</v>
      </c>
      <c r="N382" s="1">
        <f t="shared" si="32"/>
        <v>2928</v>
      </c>
      <c r="O382" s="1">
        <f t="shared" si="36"/>
        <v>45.806010928961747</v>
      </c>
    </row>
    <row r="383" spans="1:15" x14ac:dyDescent="0.25">
      <c r="A383" s="1" t="s">
        <v>23</v>
      </c>
      <c r="B383" s="1" t="s">
        <v>2</v>
      </c>
      <c r="C383" s="1" t="s">
        <v>24</v>
      </c>
      <c r="D383" s="1" t="s">
        <v>5</v>
      </c>
      <c r="E383" s="1" t="s">
        <v>3</v>
      </c>
      <c r="F383" s="3">
        <v>49188</v>
      </c>
      <c r="G383" s="1">
        <v>117.84</v>
      </c>
      <c r="J383" s="1">
        <f t="shared" si="33"/>
        <v>9</v>
      </c>
      <c r="K383" s="1">
        <f t="shared" si="34"/>
        <v>2034</v>
      </c>
      <c r="L383" s="1" t="str">
        <f t="shared" si="35"/>
        <v>MKT.EX.COB._.___.COB</v>
      </c>
      <c r="M383" s="1" t="str">
        <f t="shared" si="31"/>
        <v>FOT Summer June-Sept</v>
      </c>
      <c r="N383" s="1">
        <f t="shared" si="32"/>
        <v>2928</v>
      </c>
      <c r="O383" s="1">
        <f t="shared" si="36"/>
        <v>40.245901639344261</v>
      </c>
    </row>
    <row r="384" spans="1:15" x14ac:dyDescent="0.25">
      <c r="A384" s="1" t="s">
        <v>23</v>
      </c>
      <c r="B384" s="1" t="s">
        <v>2</v>
      </c>
      <c r="C384" s="1" t="s">
        <v>24</v>
      </c>
      <c r="D384" s="1" t="s">
        <v>5</v>
      </c>
      <c r="E384" s="1" t="s">
        <v>3</v>
      </c>
      <c r="F384" s="3">
        <v>49218</v>
      </c>
      <c r="G384" s="1">
        <v>107.2</v>
      </c>
      <c r="J384" s="1">
        <f t="shared" si="33"/>
        <v>10</v>
      </c>
      <c r="K384" s="1">
        <f t="shared" si="34"/>
        <v>2034</v>
      </c>
      <c r="L384" s="1" t="str">
        <f t="shared" si="35"/>
        <v>MKT.EX.COB._.___.COB</v>
      </c>
      <c r="M384" s="1" t="str">
        <f t="shared" si="31"/>
        <v>FOT Other months</v>
      </c>
      <c r="N384" s="1">
        <f t="shared" si="32"/>
        <v>0</v>
      </c>
      <c r="O384" s="1">
        <f t="shared" si="36"/>
        <v>0</v>
      </c>
    </row>
    <row r="385" spans="1:15" x14ac:dyDescent="0.25">
      <c r="A385" s="1" t="s">
        <v>23</v>
      </c>
      <c r="B385" s="1" t="s">
        <v>2</v>
      </c>
      <c r="C385" s="1" t="s">
        <v>24</v>
      </c>
      <c r="D385" s="1" t="s">
        <v>5</v>
      </c>
      <c r="E385" s="1" t="s">
        <v>3</v>
      </c>
      <c r="F385" s="3">
        <v>49249</v>
      </c>
      <c r="G385" s="1">
        <v>11.35</v>
      </c>
      <c r="J385" s="1">
        <f t="shared" si="33"/>
        <v>11</v>
      </c>
      <c r="K385" s="1">
        <f t="shared" si="34"/>
        <v>2034</v>
      </c>
      <c r="L385" s="1" t="str">
        <f t="shared" si="35"/>
        <v>MKT.EX.COB._.___.COB</v>
      </c>
      <c r="M385" s="1" t="str">
        <f t="shared" si="31"/>
        <v>FOT Other months</v>
      </c>
      <c r="N385" s="1">
        <f t="shared" si="32"/>
        <v>0</v>
      </c>
      <c r="O385" s="1">
        <f t="shared" si="36"/>
        <v>0</v>
      </c>
    </row>
    <row r="386" spans="1:15" x14ac:dyDescent="0.25">
      <c r="A386" s="1" t="s">
        <v>23</v>
      </c>
      <c r="B386" s="1" t="s">
        <v>2</v>
      </c>
      <c r="C386" s="1" t="s">
        <v>24</v>
      </c>
      <c r="D386" s="1" t="s">
        <v>5</v>
      </c>
      <c r="E386" s="1" t="s">
        <v>3</v>
      </c>
      <c r="F386" s="3">
        <v>49279</v>
      </c>
      <c r="G386" s="1">
        <v>146.53</v>
      </c>
      <c r="J386" s="1">
        <f t="shared" si="33"/>
        <v>12</v>
      </c>
      <c r="K386" s="1">
        <f t="shared" si="34"/>
        <v>2034</v>
      </c>
      <c r="L386" s="1" t="str">
        <f t="shared" si="35"/>
        <v>MKT.EX.COB._.___.COB-Wtr</v>
      </c>
      <c r="M386" s="1" t="str">
        <f t="shared" ref="M386:M449" si="37">INDEX($Q$1:$S$13,MATCH($J386,$Q$1:$Q$13,0),MATCH(M$1,$Q$1:$S$1,0))</f>
        <v>FOT Winter December-January</v>
      </c>
      <c r="N386" s="1">
        <f t="shared" ref="N386:N449" si="38">INDEX($U$1:$W$4,MATCH($M386,$U$1:$U$4,0),MATCH(N$1,$U$1:$W$1,0))</f>
        <v>1488</v>
      </c>
      <c r="O386" s="1">
        <f t="shared" si="36"/>
        <v>98.474462365591393</v>
      </c>
    </row>
    <row r="387" spans="1:15" x14ac:dyDescent="0.25">
      <c r="A387" s="1" t="s">
        <v>23</v>
      </c>
      <c r="B387" s="1" t="s">
        <v>2</v>
      </c>
      <c r="C387" s="1" t="s">
        <v>24</v>
      </c>
      <c r="D387" s="1" t="s">
        <v>5</v>
      </c>
      <c r="E387" s="1" t="s">
        <v>3</v>
      </c>
      <c r="F387" s="3">
        <v>49310</v>
      </c>
      <c r="G387" s="1">
        <v>80.650000000000006</v>
      </c>
      <c r="J387" s="1">
        <f t="shared" ref="J387:J450" si="39">MONTH(F387)</f>
        <v>1</v>
      </c>
      <c r="K387" s="1">
        <f t="shared" ref="K387:K450" si="40">YEAR(F387)</f>
        <v>2035</v>
      </c>
      <c r="L387" s="1" t="str">
        <f t="shared" ref="L387:L450" si="41">D387&amp;INDEX($U$1:$W$4,MATCH($M387,$U$1:$U$4,0),MATCH(L$1,$U$1:$W$1,0))</f>
        <v>MKT.EX.COB._.___.COB-Wtr</v>
      </c>
      <c r="M387" s="1" t="str">
        <f t="shared" si="37"/>
        <v>FOT Winter December-January</v>
      </c>
      <c r="N387" s="1">
        <f t="shared" si="38"/>
        <v>1488</v>
      </c>
      <c r="O387" s="1">
        <f t="shared" ref="O387:O450" si="42">IF(N387=0,0,(G387*1000)/N387)</f>
        <v>54.200268817204304</v>
      </c>
    </row>
    <row r="388" spans="1:15" x14ac:dyDescent="0.25">
      <c r="A388" s="1" t="s">
        <v>23</v>
      </c>
      <c r="B388" s="1" t="s">
        <v>2</v>
      </c>
      <c r="C388" s="1" t="s">
        <v>24</v>
      </c>
      <c r="D388" s="1" t="s">
        <v>5</v>
      </c>
      <c r="E388" s="1" t="s">
        <v>3</v>
      </c>
      <c r="F388" s="3">
        <v>49341</v>
      </c>
      <c r="G388" s="1">
        <v>104.4</v>
      </c>
      <c r="J388" s="1">
        <f t="shared" si="39"/>
        <v>2</v>
      </c>
      <c r="K388" s="1">
        <f t="shared" si="40"/>
        <v>2035</v>
      </c>
      <c r="L388" s="1" t="str">
        <f t="shared" si="41"/>
        <v>MKT.EX.COB._.___.COB</v>
      </c>
      <c r="M388" s="1" t="str">
        <f t="shared" si="37"/>
        <v>FOT Other months</v>
      </c>
      <c r="N388" s="1">
        <f t="shared" si="38"/>
        <v>0</v>
      </c>
      <c r="O388" s="1">
        <f t="shared" si="42"/>
        <v>0</v>
      </c>
    </row>
    <row r="389" spans="1:15" x14ac:dyDescent="0.25">
      <c r="A389" s="1" t="s">
        <v>23</v>
      </c>
      <c r="B389" s="1" t="s">
        <v>2</v>
      </c>
      <c r="C389" s="1" t="s">
        <v>24</v>
      </c>
      <c r="D389" s="1" t="s">
        <v>5</v>
      </c>
      <c r="E389" s="1" t="s">
        <v>3</v>
      </c>
      <c r="F389" s="3">
        <v>49369</v>
      </c>
      <c r="G389" s="1">
        <v>110.26</v>
      </c>
      <c r="J389" s="1">
        <f t="shared" si="39"/>
        <v>3</v>
      </c>
      <c r="K389" s="1">
        <f t="shared" si="40"/>
        <v>2035</v>
      </c>
      <c r="L389" s="1" t="str">
        <f t="shared" si="41"/>
        <v>MKT.EX.COB._.___.COB</v>
      </c>
      <c r="M389" s="1" t="str">
        <f t="shared" si="37"/>
        <v>FOT Other months</v>
      </c>
      <c r="N389" s="1">
        <f t="shared" si="38"/>
        <v>0</v>
      </c>
      <c r="O389" s="1">
        <f t="shared" si="42"/>
        <v>0</v>
      </c>
    </row>
    <row r="390" spans="1:15" x14ac:dyDescent="0.25">
      <c r="A390" s="1" t="s">
        <v>23</v>
      </c>
      <c r="B390" s="1" t="s">
        <v>2</v>
      </c>
      <c r="C390" s="1" t="s">
        <v>24</v>
      </c>
      <c r="D390" s="1" t="s">
        <v>5</v>
      </c>
      <c r="E390" s="1" t="s">
        <v>3</v>
      </c>
      <c r="F390" s="3">
        <v>49400</v>
      </c>
      <c r="G390" s="1">
        <v>134.97999999999999</v>
      </c>
      <c r="J390" s="1">
        <f t="shared" si="39"/>
        <v>4</v>
      </c>
      <c r="K390" s="1">
        <f t="shared" si="40"/>
        <v>2035</v>
      </c>
      <c r="L390" s="1" t="str">
        <f t="shared" si="41"/>
        <v>MKT.EX.COB._.___.COB</v>
      </c>
      <c r="M390" s="1" t="str">
        <f t="shared" si="37"/>
        <v>FOT Other months</v>
      </c>
      <c r="N390" s="1">
        <f t="shared" si="38"/>
        <v>0</v>
      </c>
      <c r="O390" s="1">
        <f t="shared" si="42"/>
        <v>0</v>
      </c>
    </row>
    <row r="391" spans="1:15" x14ac:dyDescent="0.25">
      <c r="A391" s="1" t="s">
        <v>23</v>
      </c>
      <c r="B391" s="1" t="s">
        <v>2</v>
      </c>
      <c r="C391" s="1" t="s">
        <v>24</v>
      </c>
      <c r="D391" s="1" t="s">
        <v>5</v>
      </c>
      <c r="E391" s="1" t="s">
        <v>3</v>
      </c>
      <c r="F391" s="3">
        <v>49430</v>
      </c>
      <c r="G391" s="1">
        <v>0</v>
      </c>
      <c r="J391" s="1">
        <f t="shared" si="39"/>
        <v>5</v>
      </c>
      <c r="K391" s="1">
        <f t="shared" si="40"/>
        <v>2035</v>
      </c>
      <c r="L391" s="1" t="str">
        <f t="shared" si="41"/>
        <v>MKT.EX.COB._.___.COB</v>
      </c>
      <c r="M391" s="1" t="str">
        <f t="shared" si="37"/>
        <v>FOT Other months</v>
      </c>
      <c r="N391" s="1">
        <f t="shared" si="38"/>
        <v>0</v>
      </c>
      <c r="O391" s="1">
        <f t="shared" si="42"/>
        <v>0</v>
      </c>
    </row>
    <row r="392" spans="1:15" x14ac:dyDescent="0.25">
      <c r="A392" s="1" t="s">
        <v>23</v>
      </c>
      <c r="B392" s="1" t="s">
        <v>2</v>
      </c>
      <c r="C392" s="1" t="s">
        <v>24</v>
      </c>
      <c r="D392" s="1" t="s">
        <v>5</v>
      </c>
      <c r="E392" s="1" t="s">
        <v>3</v>
      </c>
      <c r="F392" s="3">
        <v>49461</v>
      </c>
      <c r="G392" s="1">
        <v>0</v>
      </c>
      <c r="J392" s="1">
        <f t="shared" si="39"/>
        <v>6</v>
      </c>
      <c r="K392" s="1">
        <f t="shared" si="40"/>
        <v>2035</v>
      </c>
      <c r="L392" s="1" t="str">
        <f t="shared" si="41"/>
        <v>MKT.EX.COB._.___.COB</v>
      </c>
      <c r="M392" s="1" t="str">
        <f t="shared" si="37"/>
        <v>FOT Summer June-Sept</v>
      </c>
      <c r="N392" s="1">
        <f t="shared" si="38"/>
        <v>2928</v>
      </c>
      <c r="O392" s="1">
        <f t="shared" si="42"/>
        <v>0</v>
      </c>
    </row>
    <row r="393" spans="1:15" x14ac:dyDescent="0.25">
      <c r="A393" s="1" t="s">
        <v>23</v>
      </c>
      <c r="B393" s="1" t="s">
        <v>2</v>
      </c>
      <c r="C393" s="1" t="s">
        <v>24</v>
      </c>
      <c r="D393" s="1" t="s">
        <v>5</v>
      </c>
      <c r="E393" s="1" t="s">
        <v>3</v>
      </c>
      <c r="F393" s="3">
        <v>49491</v>
      </c>
      <c r="G393" s="1">
        <v>0</v>
      </c>
      <c r="J393" s="1">
        <f t="shared" si="39"/>
        <v>7</v>
      </c>
      <c r="K393" s="1">
        <f t="shared" si="40"/>
        <v>2035</v>
      </c>
      <c r="L393" s="1" t="str">
        <f t="shared" si="41"/>
        <v>MKT.EX.COB._.___.COB</v>
      </c>
      <c r="M393" s="1" t="str">
        <f t="shared" si="37"/>
        <v>FOT Summer June-Sept</v>
      </c>
      <c r="N393" s="1">
        <f t="shared" si="38"/>
        <v>2928</v>
      </c>
      <c r="O393" s="1">
        <f t="shared" si="42"/>
        <v>0</v>
      </c>
    </row>
    <row r="394" spans="1:15" x14ac:dyDescent="0.25">
      <c r="A394" s="1" t="s">
        <v>23</v>
      </c>
      <c r="B394" s="1" t="s">
        <v>2</v>
      </c>
      <c r="C394" s="1" t="s">
        <v>24</v>
      </c>
      <c r="D394" s="1" t="s">
        <v>5</v>
      </c>
      <c r="E394" s="1" t="s">
        <v>3</v>
      </c>
      <c r="F394" s="3">
        <v>49522</v>
      </c>
      <c r="G394" s="1">
        <v>0</v>
      </c>
      <c r="J394" s="1">
        <f t="shared" si="39"/>
        <v>8</v>
      </c>
      <c r="K394" s="1">
        <f t="shared" si="40"/>
        <v>2035</v>
      </c>
      <c r="L394" s="1" t="str">
        <f t="shared" si="41"/>
        <v>MKT.EX.COB._.___.COB</v>
      </c>
      <c r="M394" s="1" t="str">
        <f t="shared" si="37"/>
        <v>FOT Summer June-Sept</v>
      </c>
      <c r="N394" s="1">
        <f t="shared" si="38"/>
        <v>2928</v>
      </c>
      <c r="O394" s="1">
        <f t="shared" si="42"/>
        <v>0</v>
      </c>
    </row>
    <row r="395" spans="1:15" x14ac:dyDescent="0.25">
      <c r="A395" s="1" t="s">
        <v>23</v>
      </c>
      <c r="B395" s="1" t="s">
        <v>2</v>
      </c>
      <c r="C395" s="1" t="s">
        <v>24</v>
      </c>
      <c r="D395" s="1" t="s">
        <v>5</v>
      </c>
      <c r="E395" s="1" t="s">
        <v>3</v>
      </c>
      <c r="F395" s="3">
        <v>49553</v>
      </c>
      <c r="G395" s="1">
        <v>130.59</v>
      </c>
      <c r="J395" s="1">
        <f t="shared" si="39"/>
        <v>9</v>
      </c>
      <c r="K395" s="1">
        <f t="shared" si="40"/>
        <v>2035</v>
      </c>
      <c r="L395" s="1" t="str">
        <f t="shared" si="41"/>
        <v>MKT.EX.COB._.___.COB</v>
      </c>
      <c r="M395" s="1" t="str">
        <f t="shared" si="37"/>
        <v>FOT Summer June-Sept</v>
      </c>
      <c r="N395" s="1">
        <f t="shared" si="38"/>
        <v>2928</v>
      </c>
      <c r="O395" s="1">
        <f t="shared" si="42"/>
        <v>44.600409836065573</v>
      </c>
    </row>
    <row r="396" spans="1:15" x14ac:dyDescent="0.25">
      <c r="A396" s="1" t="s">
        <v>23</v>
      </c>
      <c r="B396" s="1" t="s">
        <v>2</v>
      </c>
      <c r="C396" s="1" t="s">
        <v>24</v>
      </c>
      <c r="D396" s="1" t="s">
        <v>5</v>
      </c>
      <c r="E396" s="1" t="s">
        <v>3</v>
      </c>
      <c r="F396" s="3">
        <v>49583</v>
      </c>
      <c r="G396" s="1">
        <v>117.02</v>
      </c>
      <c r="J396" s="1">
        <f t="shared" si="39"/>
        <v>10</v>
      </c>
      <c r="K396" s="1">
        <f t="shared" si="40"/>
        <v>2035</v>
      </c>
      <c r="L396" s="1" t="str">
        <f t="shared" si="41"/>
        <v>MKT.EX.COB._.___.COB</v>
      </c>
      <c r="M396" s="1" t="str">
        <f t="shared" si="37"/>
        <v>FOT Other months</v>
      </c>
      <c r="N396" s="1">
        <f t="shared" si="38"/>
        <v>0</v>
      </c>
      <c r="O396" s="1">
        <f t="shared" si="42"/>
        <v>0</v>
      </c>
    </row>
    <row r="397" spans="1:15" x14ac:dyDescent="0.25">
      <c r="A397" s="1" t="s">
        <v>23</v>
      </c>
      <c r="B397" s="1" t="s">
        <v>2</v>
      </c>
      <c r="C397" s="1" t="s">
        <v>24</v>
      </c>
      <c r="D397" s="1" t="s">
        <v>5</v>
      </c>
      <c r="E397" s="1" t="s">
        <v>3</v>
      </c>
      <c r="F397" s="3">
        <v>49614</v>
      </c>
      <c r="G397" s="1">
        <v>97.72</v>
      </c>
      <c r="J397" s="1">
        <f t="shared" si="39"/>
        <v>11</v>
      </c>
      <c r="K397" s="1">
        <f t="shared" si="40"/>
        <v>2035</v>
      </c>
      <c r="L397" s="1" t="str">
        <f t="shared" si="41"/>
        <v>MKT.EX.COB._.___.COB</v>
      </c>
      <c r="M397" s="1" t="str">
        <f t="shared" si="37"/>
        <v>FOT Other months</v>
      </c>
      <c r="N397" s="1">
        <f t="shared" si="38"/>
        <v>0</v>
      </c>
      <c r="O397" s="1">
        <f t="shared" si="42"/>
        <v>0</v>
      </c>
    </row>
    <row r="398" spans="1:15" x14ac:dyDescent="0.25">
      <c r="A398" s="1" t="s">
        <v>23</v>
      </c>
      <c r="B398" s="1" t="s">
        <v>2</v>
      </c>
      <c r="C398" s="1" t="s">
        <v>24</v>
      </c>
      <c r="D398" s="1" t="s">
        <v>5</v>
      </c>
      <c r="E398" s="1" t="s">
        <v>3</v>
      </c>
      <c r="F398" s="3">
        <v>49644</v>
      </c>
      <c r="G398" s="1">
        <v>13.63</v>
      </c>
      <c r="J398" s="1">
        <f t="shared" si="39"/>
        <v>12</v>
      </c>
      <c r="K398" s="1">
        <f t="shared" si="40"/>
        <v>2035</v>
      </c>
      <c r="L398" s="1" t="str">
        <f t="shared" si="41"/>
        <v>MKT.EX.COB._.___.COB-Wtr</v>
      </c>
      <c r="M398" s="1" t="str">
        <f t="shared" si="37"/>
        <v>FOT Winter December-January</v>
      </c>
      <c r="N398" s="1">
        <f t="shared" si="38"/>
        <v>1488</v>
      </c>
      <c r="O398" s="1">
        <f t="shared" si="42"/>
        <v>9.15994623655914</v>
      </c>
    </row>
    <row r="399" spans="1:15" x14ac:dyDescent="0.25">
      <c r="A399" s="1" t="s">
        <v>23</v>
      </c>
      <c r="B399" s="1" t="s">
        <v>2</v>
      </c>
      <c r="C399" s="1" t="s">
        <v>24</v>
      </c>
      <c r="D399" s="1" t="s">
        <v>5</v>
      </c>
      <c r="E399" s="1" t="s">
        <v>3</v>
      </c>
      <c r="F399" s="3">
        <v>49675</v>
      </c>
      <c r="G399" s="1">
        <v>151.82</v>
      </c>
      <c r="J399" s="1">
        <f t="shared" si="39"/>
        <v>1</v>
      </c>
      <c r="K399" s="1">
        <f t="shared" si="40"/>
        <v>2036</v>
      </c>
      <c r="L399" s="1" t="str">
        <f t="shared" si="41"/>
        <v>MKT.EX.COB._.___.COB-Wtr</v>
      </c>
      <c r="M399" s="1" t="str">
        <f t="shared" si="37"/>
        <v>FOT Winter December-January</v>
      </c>
      <c r="N399" s="1">
        <f t="shared" si="38"/>
        <v>1488</v>
      </c>
      <c r="O399" s="1">
        <f t="shared" si="42"/>
        <v>102.02956989247312</v>
      </c>
    </row>
    <row r="400" spans="1:15" x14ac:dyDescent="0.25">
      <c r="A400" s="1" t="s">
        <v>23</v>
      </c>
      <c r="B400" s="1" t="s">
        <v>2</v>
      </c>
      <c r="C400" s="1" t="s">
        <v>24</v>
      </c>
      <c r="D400" s="1" t="s">
        <v>5</v>
      </c>
      <c r="E400" s="1" t="s">
        <v>3</v>
      </c>
      <c r="F400" s="3">
        <v>49706</v>
      </c>
      <c r="G400" s="1">
        <v>80.11</v>
      </c>
      <c r="J400" s="1">
        <f t="shared" si="39"/>
        <v>2</v>
      </c>
      <c r="K400" s="1">
        <f t="shared" si="40"/>
        <v>2036</v>
      </c>
      <c r="L400" s="1" t="str">
        <f t="shared" si="41"/>
        <v>MKT.EX.COB._.___.COB</v>
      </c>
      <c r="M400" s="1" t="str">
        <f t="shared" si="37"/>
        <v>FOT Other months</v>
      </c>
      <c r="N400" s="1">
        <f t="shared" si="38"/>
        <v>0</v>
      </c>
      <c r="O400" s="1">
        <f t="shared" si="42"/>
        <v>0</v>
      </c>
    </row>
    <row r="401" spans="1:15" x14ac:dyDescent="0.25">
      <c r="A401" s="1" t="s">
        <v>23</v>
      </c>
      <c r="B401" s="1" t="s">
        <v>2</v>
      </c>
      <c r="C401" s="1" t="s">
        <v>24</v>
      </c>
      <c r="D401" s="1" t="s">
        <v>5</v>
      </c>
      <c r="E401" s="1" t="s">
        <v>3</v>
      </c>
      <c r="F401" s="3">
        <v>49735</v>
      </c>
      <c r="G401" s="1">
        <v>96.68</v>
      </c>
      <c r="J401" s="1">
        <f t="shared" si="39"/>
        <v>3</v>
      </c>
      <c r="K401" s="1">
        <f t="shared" si="40"/>
        <v>2036</v>
      </c>
      <c r="L401" s="1" t="str">
        <f t="shared" si="41"/>
        <v>MKT.EX.COB._.___.COB</v>
      </c>
      <c r="M401" s="1" t="str">
        <f t="shared" si="37"/>
        <v>FOT Other months</v>
      </c>
      <c r="N401" s="1">
        <f t="shared" si="38"/>
        <v>0</v>
      </c>
      <c r="O401" s="1">
        <f t="shared" si="42"/>
        <v>0</v>
      </c>
    </row>
    <row r="402" spans="1:15" x14ac:dyDescent="0.25">
      <c r="A402" s="1" t="s">
        <v>23</v>
      </c>
      <c r="B402" s="1" t="s">
        <v>2</v>
      </c>
      <c r="C402" s="1" t="s">
        <v>24</v>
      </c>
      <c r="D402" s="1" t="s">
        <v>5</v>
      </c>
      <c r="E402" s="1" t="s">
        <v>3</v>
      </c>
      <c r="F402" s="3">
        <v>49766</v>
      </c>
      <c r="G402" s="1">
        <v>122.33</v>
      </c>
      <c r="J402" s="1">
        <f t="shared" si="39"/>
        <v>4</v>
      </c>
      <c r="K402" s="1">
        <f t="shared" si="40"/>
        <v>2036</v>
      </c>
      <c r="L402" s="1" t="str">
        <f t="shared" si="41"/>
        <v>MKT.EX.COB._.___.COB</v>
      </c>
      <c r="M402" s="1" t="str">
        <f t="shared" si="37"/>
        <v>FOT Other months</v>
      </c>
      <c r="N402" s="1">
        <f t="shared" si="38"/>
        <v>0</v>
      </c>
      <c r="O402" s="1">
        <f t="shared" si="42"/>
        <v>0</v>
      </c>
    </row>
    <row r="403" spans="1:15" x14ac:dyDescent="0.25">
      <c r="A403" s="1" t="s">
        <v>23</v>
      </c>
      <c r="B403" s="1" t="s">
        <v>2</v>
      </c>
      <c r="C403" s="1" t="s">
        <v>24</v>
      </c>
      <c r="D403" s="1" t="s">
        <v>5</v>
      </c>
      <c r="E403" s="1" t="s">
        <v>3</v>
      </c>
      <c r="F403" s="3">
        <v>49796</v>
      </c>
      <c r="G403" s="1">
        <v>140.53</v>
      </c>
      <c r="J403" s="1">
        <f t="shared" si="39"/>
        <v>5</v>
      </c>
      <c r="K403" s="1">
        <f t="shared" si="40"/>
        <v>2036</v>
      </c>
      <c r="L403" s="1" t="str">
        <f t="shared" si="41"/>
        <v>MKT.EX.COB._.___.COB</v>
      </c>
      <c r="M403" s="1" t="str">
        <f t="shared" si="37"/>
        <v>FOT Other months</v>
      </c>
      <c r="N403" s="1">
        <f t="shared" si="38"/>
        <v>0</v>
      </c>
      <c r="O403" s="1">
        <f t="shared" si="42"/>
        <v>0</v>
      </c>
    </row>
    <row r="404" spans="1:15" x14ac:dyDescent="0.25">
      <c r="A404" s="1" t="s">
        <v>23</v>
      </c>
      <c r="B404" s="1" t="s">
        <v>2</v>
      </c>
      <c r="C404" s="1" t="s">
        <v>24</v>
      </c>
      <c r="D404" s="1" t="s">
        <v>5</v>
      </c>
      <c r="E404" s="1" t="s">
        <v>3</v>
      </c>
      <c r="F404" s="3">
        <v>49827</v>
      </c>
      <c r="G404" s="1">
        <v>0</v>
      </c>
      <c r="J404" s="1">
        <f t="shared" si="39"/>
        <v>6</v>
      </c>
      <c r="K404" s="1">
        <f t="shared" si="40"/>
        <v>2036</v>
      </c>
      <c r="L404" s="1" t="str">
        <f t="shared" si="41"/>
        <v>MKT.EX.COB._.___.COB</v>
      </c>
      <c r="M404" s="1" t="str">
        <f t="shared" si="37"/>
        <v>FOT Summer June-Sept</v>
      </c>
      <c r="N404" s="1">
        <f t="shared" si="38"/>
        <v>2928</v>
      </c>
      <c r="O404" s="1">
        <f t="shared" si="42"/>
        <v>0</v>
      </c>
    </row>
    <row r="405" spans="1:15" x14ac:dyDescent="0.25">
      <c r="A405" s="1" t="s">
        <v>23</v>
      </c>
      <c r="B405" s="1" t="s">
        <v>2</v>
      </c>
      <c r="C405" s="1" t="s">
        <v>24</v>
      </c>
      <c r="D405" s="1" t="s">
        <v>5</v>
      </c>
      <c r="E405" s="1" t="s">
        <v>3</v>
      </c>
      <c r="F405" s="3">
        <v>49857</v>
      </c>
      <c r="G405" s="1">
        <v>0</v>
      </c>
      <c r="J405" s="1">
        <f t="shared" si="39"/>
        <v>7</v>
      </c>
      <c r="K405" s="1">
        <f t="shared" si="40"/>
        <v>2036</v>
      </c>
      <c r="L405" s="1" t="str">
        <f t="shared" si="41"/>
        <v>MKT.EX.COB._.___.COB</v>
      </c>
      <c r="M405" s="1" t="str">
        <f t="shared" si="37"/>
        <v>FOT Summer June-Sept</v>
      </c>
      <c r="N405" s="1">
        <f t="shared" si="38"/>
        <v>2928</v>
      </c>
      <c r="O405" s="1">
        <f t="shared" si="42"/>
        <v>0</v>
      </c>
    </row>
    <row r="406" spans="1:15" x14ac:dyDescent="0.25">
      <c r="A406" s="1" t="s">
        <v>23</v>
      </c>
      <c r="B406" s="1" t="s">
        <v>2</v>
      </c>
      <c r="C406" s="1" t="s">
        <v>24</v>
      </c>
      <c r="D406" s="1" t="s">
        <v>5</v>
      </c>
      <c r="E406" s="1" t="s">
        <v>3</v>
      </c>
      <c r="F406" s="3">
        <v>49888</v>
      </c>
      <c r="G406" s="1">
        <v>0</v>
      </c>
      <c r="J406" s="1">
        <f t="shared" si="39"/>
        <v>8</v>
      </c>
      <c r="K406" s="1">
        <f t="shared" si="40"/>
        <v>2036</v>
      </c>
      <c r="L406" s="1" t="str">
        <f t="shared" si="41"/>
        <v>MKT.EX.COB._.___.COB</v>
      </c>
      <c r="M406" s="1" t="str">
        <f t="shared" si="37"/>
        <v>FOT Summer June-Sept</v>
      </c>
      <c r="N406" s="1">
        <f t="shared" si="38"/>
        <v>2928</v>
      </c>
      <c r="O406" s="1">
        <f t="shared" si="42"/>
        <v>0</v>
      </c>
    </row>
    <row r="407" spans="1:15" x14ac:dyDescent="0.25">
      <c r="A407" s="1" t="s">
        <v>23</v>
      </c>
      <c r="B407" s="1" t="s">
        <v>2</v>
      </c>
      <c r="C407" s="1" t="s">
        <v>24</v>
      </c>
      <c r="D407" s="1" t="s">
        <v>5</v>
      </c>
      <c r="E407" s="1" t="s">
        <v>3</v>
      </c>
      <c r="F407" s="3">
        <v>49919</v>
      </c>
      <c r="G407" s="1">
        <v>0</v>
      </c>
      <c r="J407" s="1">
        <f t="shared" si="39"/>
        <v>9</v>
      </c>
      <c r="K407" s="1">
        <f t="shared" si="40"/>
        <v>2036</v>
      </c>
      <c r="L407" s="1" t="str">
        <f t="shared" si="41"/>
        <v>MKT.EX.COB._.___.COB</v>
      </c>
      <c r="M407" s="1" t="str">
        <f t="shared" si="37"/>
        <v>FOT Summer June-Sept</v>
      </c>
      <c r="N407" s="1">
        <f t="shared" si="38"/>
        <v>2928</v>
      </c>
      <c r="O407" s="1">
        <f t="shared" si="42"/>
        <v>0</v>
      </c>
    </row>
    <row r="408" spans="1:15" x14ac:dyDescent="0.25">
      <c r="A408" s="1" t="s">
        <v>23</v>
      </c>
      <c r="B408" s="1" t="s">
        <v>2</v>
      </c>
      <c r="C408" s="1" t="s">
        <v>24</v>
      </c>
      <c r="D408" s="1" t="s">
        <v>5</v>
      </c>
      <c r="E408" s="1" t="s">
        <v>3</v>
      </c>
      <c r="F408" s="3">
        <v>49949</v>
      </c>
      <c r="G408" s="1">
        <v>133.08000000000001</v>
      </c>
      <c r="J408" s="1">
        <f t="shared" si="39"/>
        <v>10</v>
      </c>
      <c r="K408" s="1">
        <f t="shared" si="40"/>
        <v>2036</v>
      </c>
      <c r="L408" s="1" t="str">
        <f t="shared" si="41"/>
        <v>MKT.EX.COB._.___.COB</v>
      </c>
      <c r="M408" s="1" t="str">
        <f t="shared" si="37"/>
        <v>FOT Other months</v>
      </c>
      <c r="N408" s="1">
        <f t="shared" si="38"/>
        <v>0</v>
      </c>
      <c r="O408" s="1">
        <f t="shared" si="42"/>
        <v>0</v>
      </c>
    </row>
    <row r="409" spans="1:15" x14ac:dyDescent="0.25">
      <c r="A409" s="1" t="s">
        <v>23</v>
      </c>
      <c r="B409" s="1" t="s">
        <v>2</v>
      </c>
      <c r="C409" s="1" t="s">
        <v>24</v>
      </c>
      <c r="D409" s="1" t="s">
        <v>5</v>
      </c>
      <c r="E409" s="1" t="s">
        <v>3</v>
      </c>
      <c r="F409" s="3">
        <v>49980</v>
      </c>
      <c r="G409" s="1">
        <v>113.8</v>
      </c>
      <c r="J409" s="1">
        <f t="shared" si="39"/>
        <v>11</v>
      </c>
      <c r="K409" s="1">
        <f t="shared" si="40"/>
        <v>2036</v>
      </c>
      <c r="L409" s="1" t="str">
        <f t="shared" si="41"/>
        <v>MKT.EX.COB._.___.COB</v>
      </c>
      <c r="M409" s="1" t="str">
        <f t="shared" si="37"/>
        <v>FOT Other months</v>
      </c>
      <c r="N409" s="1">
        <f t="shared" si="38"/>
        <v>0</v>
      </c>
      <c r="O409" s="1">
        <f t="shared" si="42"/>
        <v>0</v>
      </c>
    </row>
    <row r="410" spans="1:15" x14ac:dyDescent="0.25">
      <c r="A410" s="1" t="s">
        <v>23</v>
      </c>
      <c r="B410" s="1" t="s">
        <v>2</v>
      </c>
      <c r="C410" s="1" t="s">
        <v>24</v>
      </c>
      <c r="D410" s="1" t="s">
        <v>5</v>
      </c>
      <c r="E410" s="1" t="s">
        <v>3</v>
      </c>
      <c r="F410" s="3">
        <v>50010</v>
      </c>
      <c r="G410" s="1">
        <v>97.7</v>
      </c>
      <c r="J410" s="1">
        <f t="shared" si="39"/>
        <v>12</v>
      </c>
      <c r="K410" s="1">
        <f t="shared" si="40"/>
        <v>2036</v>
      </c>
      <c r="L410" s="1" t="str">
        <f t="shared" si="41"/>
        <v>MKT.EX.COB._.___.COB-Wtr</v>
      </c>
      <c r="M410" s="1" t="str">
        <f t="shared" si="37"/>
        <v>FOT Winter December-January</v>
      </c>
      <c r="N410" s="1">
        <f t="shared" si="38"/>
        <v>1488</v>
      </c>
      <c r="O410" s="1">
        <f t="shared" si="42"/>
        <v>65.658602150537632</v>
      </c>
    </row>
    <row r="411" spans="1:15" x14ac:dyDescent="0.25">
      <c r="A411" s="1" t="s">
        <v>23</v>
      </c>
      <c r="B411" s="1" t="s">
        <v>2</v>
      </c>
      <c r="C411" s="1" t="s">
        <v>24</v>
      </c>
      <c r="D411" s="1" t="s">
        <v>5</v>
      </c>
      <c r="E411" s="1" t="s">
        <v>3</v>
      </c>
      <c r="F411" s="3">
        <v>50041</v>
      </c>
      <c r="G411" s="1">
        <v>16.21</v>
      </c>
      <c r="J411" s="1">
        <f t="shared" si="39"/>
        <v>1</v>
      </c>
      <c r="K411" s="1">
        <f t="shared" si="40"/>
        <v>2037</v>
      </c>
      <c r="L411" s="1" t="str">
        <f t="shared" si="41"/>
        <v>MKT.EX.COB._.___.COB-Wtr</v>
      </c>
      <c r="M411" s="1" t="str">
        <f t="shared" si="37"/>
        <v>FOT Winter December-January</v>
      </c>
      <c r="N411" s="1">
        <f t="shared" si="38"/>
        <v>1488</v>
      </c>
      <c r="O411" s="1">
        <f t="shared" si="42"/>
        <v>10.893817204301076</v>
      </c>
    </row>
    <row r="412" spans="1:15" x14ac:dyDescent="0.25">
      <c r="A412" s="1" t="s">
        <v>23</v>
      </c>
      <c r="B412" s="1" t="s">
        <v>2</v>
      </c>
      <c r="C412" s="1" t="s">
        <v>24</v>
      </c>
      <c r="D412" s="1" t="s">
        <v>5</v>
      </c>
      <c r="E412" s="1" t="s">
        <v>3</v>
      </c>
      <c r="F412" s="3">
        <v>50072</v>
      </c>
      <c r="G412" s="1">
        <v>163.81</v>
      </c>
      <c r="J412" s="1">
        <f t="shared" si="39"/>
        <v>2</v>
      </c>
      <c r="K412" s="1">
        <f t="shared" si="40"/>
        <v>2037</v>
      </c>
      <c r="L412" s="1" t="str">
        <f t="shared" si="41"/>
        <v>MKT.EX.COB._.___.COB</v>
      </c>
      <c r="M412" s="1" t="str">
        <f t="shared" si="37"/>
        <v>FOT Other months</v>
      </c>
      <c r="N412" s="1">
        <f t="shared" si="38"/>
        <v>0</v>
      </c>
      <c r="O412" s="1">
        <f t="shared" si="42"/>
        <v>0</v>
      </c>
    </row>
    <row r="413" spans="1:15" x14ac:dyDescent="0.25">
      <c r="A413" s="1" t="s">
        <v>23</v>
      </c>
      <c r="B413" s="1" t="s">
        <v>2</v>
      </c>
      <c r="C413" s="1" t="s">
        <v>24</v>
      </c>
      <c r="D413" s="1" t="s">
        <v>5</v>
      </c>
      <c r="E413" s="1" t="s">
        <v>3</v>
      </c>
      <c r="F413" s="3">
        <v>50100</v>
      </c>
      <c r="G413" s="1">
        <v>81.8</v>
      </c>
      <c r="J413" s="1">
        <f t="shared" si="39"/>
        <v>3</v>
      </c>
      <c r="K413" s="1">
        <f t="shared" si="40"/>
        <v>2037</v>
      </c>
      <c r="L413" s="1" t="str">
        <f t="shared" si="41"/>
        <v>MKT.EX.COB._.___.COB</v>
      </c>
      <c r="M413" s="1" t="str">
        <f t="shared" si="37"/>
        <v>FOT Other months</v>
      </c>
      <c r="N413" s="1">
        <f t="shared" si="38"/>
        <v>0</v>
      </c>
      <c r="O413" s="1">
        <f t="shared" si="42"/>
        <v>0</v>
      </c>
    </row>
    <row r="414" spans="1:15" x14ac:dyDescent="0.25">
      <c r="A414" s="1" t="s">
        <v>23</v>
      </c>
      <c r="B414" s="1" t="s">
        <v>2</v>
      </c>
      <c r="C414" s="1" t="s">
        <v>24</v>
      </c>
      <c r="D414" s="1" t="s">
        <v>5</v>
      </c>
      <c r="E414" s="1" t="s">
        <v>3</v>
      </c>
      <c r="F414" s="3">
        <v>50131</v>
      </c>
      <c r="G414" s="1">
        <v>101.26</v>
      </c>
      <c r="J414" s="1">
        <f t="shared" si="39"/>
        <v>4</v>
      </c>
      <c r="K414" s="1">
        <f t="shared" si="40"/>
        <v>2037</v>
      </c>
      <c r="L414" s="1" t="str">
        <f t="shared" si="41"/>
        <v>MKT.EX.COB._.___.COB</v>
      </c>
      <c r="M414" s="1" t="str">
        <f t="shared" si="37"/>
        <v>FOT Other months</v>
      </c>
      <c r="N414" s="1">
        <f t="shared" si="38"/>
        <v>0</v>
      </c>
      <c r="O414" s="1">
        <f t="shared" si="42"/>
        <v>0</v>
      </c>
    </row>
    <row r="415" spans="1:15" x14ac:dyDescent="0.25">
      <c r="A415" s="1" t="s">
        <v>23</v>
      </c>
      <c r="B415" s="1" t="s">
        <v>2</v>
      </c>
      <c r="C415" s="1" t="s">
        <v>24</v>
      </c>
      <c r="D415" s="1" t="s">
        <v>5</v>
      </c>
      <c r="E415" s="1" t="s">
        <v>3</v>
      </c>
      <c r="F415" s="3">
        <v>50161</v>
      </c>
      <c r="G415" s="1">
        <v>118.5</v>
      </c>
      <c r="J415" s="1">
        <f t="shared" si="39"/>
        <v>5</v>
      </c>
      <c r="K415" s="1">
        <f t="shared" si="40"/>
        <v>2037</v>
      </c>
      <c r="L415" s="1" t="str">
        <f t="shared" si="41"/>
        <v>MKT.EX.COB._.___.COB</v>
      </c>
      <c r="M415" s="1" t="str">
        <f t="shared" si="37"/>
        <v>FOT Other months</v>
      </c>
      <c r="N415" s="1">
        <f t="shared" si="38"/>
        <v>0</v>
      </c>
      <c r="O415" s="1">
        <f t="shared" si="42"/>
        <v>0</v>
      </c>
    </row>
    <row r="416" spans="1:15" x14ac:dyDescent="0.25">
      <c r="A416" s="1" t="s">
        <v>23</v>
      </c>
      <c r="B416" s="1" t="s">
        <v>2</v>
      </c>
      <c r="C416" s="1" t="s">
        <v>24</v>
      </c>
      <c r="D416" s="1" t="s">
        <v>5</v>
      </c>
      <c r="E416" s="1" t="s">
        <v>3</v>
      </c>
      <c r="F416" s="3">
        <v>50192</v>
      </c>
      <c r="G416" s="1">
        <v>134.9</v>
      </c>
      <c r="J416" s="1">
        <f t="shared" si="39"/>
        <v>6</v>
      </c>
      <c r="K416" s="1">
        <f t="shared" si="40"/>
        <v>2037</v>
      </c>
      <c r="L416" s="1" t="str">
        <f t="shared" si="41"/>
        <v>MKT.EX.COB._.___.COB</v>
      </c>
      <c r="M416" s="1" t="str">
        <f t="shared" si="37"/>
        <v>FOT Summer June-Sept</v>
      </c>
      <c r="N416" s="1">
        <f t="shared" si="38"/>
        <v>2928</v>
      </c>
      <c r="O416" s="1">
        <f t="shared" si="42"/>
        <v>46.072404371584696</v>
      </c>
    </row>
    <row r="417" spans="1:15" x14ac:dyDescent="0.25">
      <c r="A417" s="1" t="s">
        <v>23</v>
      </c>
      <c r="B417" s="1" t="s">
        <v>2</v>
      </c>
      <c r="C417" s="1" t="s">
        <v>24</v>
      </c>
      <c r="D417" s="1" t="s">
        <v>5</v>
      </c>
      <c r="E417" s="1" t="s">
        <v>3</v>
      </c>
      <c r="F417" s="3">
        <v>50222</v>
      </c>
      <c r="G417" s="1">
        <v>0</v>
      </c>
      <c r="J417" s="1">
        <f t="shared" si="39"/>
        <v>7</v>
      </c>
      <c r="K417" s="1">
        <f t="shared" si="40"/>
        <v>2037</v>
      </c>
      <c r="L417" s="1" t="str">
        <f t="shared" si="41"/>
        <v>MKT.EX.COB._.___.COB</v>
      </c>
      <c r="M417" s="1" t="str">
        <f t="shared" si="37"/>
        <v>FOT Summer June-Sept</v>
      </c>
      <c r="N417" s="1">
        <f t="shared" si="38"/>
        <v>2928</v>
      </c>
      <c r="O417" s="1">
        <f t="shared" si="42"/>
        <v>0</v>
      </c>
    </row>
    <row r="418" spans="1:15" x14ac:dyDescent="0.25">
      <c r="A418" s="1" t="s">
        <v>23</v>
      </c>
      <c r="B418" s="1" t="s">
        <v>2</v>
      </c>
      <c r="C418" s="1" t="s">
        <v>24</v>
      </c>
      <c r="D418" s="1" t="s">
        <v>5</v>
      </c>
      <c r="E418" s="1" t="s">
        <v>3</v>
      </c>
      <c r="F418" s="3">
        <v>50253</v>
      </c>
      <c r="G418" s="1">
        <v>0</v>
      </c>
      <c r="J418" s="1">
        <f t="shared" si="39"/>
        <v>8</v>
      </c>
      <c r="K418" s="1">
        <f t="shared" si="40"/>
        <v>2037</v>
      </c>
      <c r="L418" s="1" t="str">
        <f t="shared" si="41"/>
        <v>MKT.EX.COB._.___.COB</v>
      </c>
      <c r="M418" s="1" t="str">
        <f t="shared" si="37"/>
        <v>FOT Summer June-Sept</v>
      </c>
      <c r="N418" s="1">
        <f t="shared" si="38"/>
        <v>2928</v>
      </c>
      <c r="O418" s="1">
        <f t="shared" si="42"/>
        <v>0</v>
      </c>
    </row>
    <row r="419" spans="1:15" x14ac:dyDescent="0.25">
      <c r="A419" s="1" t="s">
        <v>23</v>
      </c>
      <c r="B419" s="1" t="s">
        <v>2</v>
      </c>
      <c r="C419" s="1" t="s">
        <v>24</v>
      </c>
      <c r="D419" s="1" t="s">
        <v>5</v>
      </c>
      <c r="E419" s="1" t="s">
        <v>3</v>
      </c>
      <c r="F419" s="3">
        <v>50284</v>
      </c>
      <c r="G419" s="1">
        <v>0</v>
      </c>
      <c r="J419" s="1">
        <f t="shared" si="39"/>
        <v>9</v>
      </c>
      <c r="K419" s="1">
        <f t="shared" si="40"/>
        <v>2037</v>
      </c>
      <c r="L419" s="1" t="str">
        <f t="shared" si="41"/>
        <v>MKT.EX.COB._.___.COB</v>
      </c>
      <c r="M419" s="1" t="str">
        <f t="shared" si="37"/>
        <v>FOT Summer June-Sept</v>
      </c>
      <c r="N419" s="1">
        <f t="shared" si="38"/>
        <v>2928</v>
      </c>
      <c r="O419" s="1">
        <f t="shared" si="42"/>
        <v>0</v>
      </c>
    </row>
    <row r="420" spans="1:15" x14ac:dyDescent="0.25">
      <c r="A420" s="1" t="s">
        <v>23</v>
      </c>
      <c r="B420" s="1" t="s">
        <v>2</v>
      </c>
      <c r="C420" s="1" t="s">
        <v>24</v>
      </c>
      <c r="D420" s="1" t="s">
        <v>5</v>
      </c>
      <c r="E420" s="1" t="s">
        <v>3</v>
      </c>
      <c r="F420" s="3">
        <v>50314</v>
      </c>
      <c r="G420" s="1">
        <v>0</v>
      </c>
      <c r="J420" s="1">
        <f t="shared" si="39"/>
        <v>10</v>
      </c>
      <c r="K420" s="1">
        <f t="shared" si="40"/>
        <v>2037</v>
      </c>
      <c r="L420" s="1" t="str">
        <f t="shared" si="41"/>
        <v>MKT.EX.COB._.___.COB</v>
      </c>
      <c r="M420" s="1" t="str">
        <f t="shared" si="37"/>
        <v>FOT Other months</v>
      </c>
      <c r="N420" s="1">
        <f t="shared" si="38"/>
        <v>0</v>
      </c>
      <c r="O420" s="1">
        <f t="shared" si="42"/>
        <v>0</v>
      </c>
    </row>
    <row r="421" spans="1:15" x14ac:dyDescent="0.25">
      <c r="A421" s="1" t="s">
        <v>23</v>
      </c>
      <c r="B421" s="1" t="s">
        <v>2</v>
      </c>
      <c r="C421" s="1" t="s">
        <v>24</v>
      </c>
      <c r="D421" s="1" t="s">
        <v>5</v>
      </c>
      <c r="E421" s="1" t="s">
        <v>3</v>
      </c>
      <c r="F421" s="3">
        <v>50345</v>
      </c>
      <c r="G421" s="1">
        <v>139.9</v>
      </c>
      <c r="J421" s="1">
        <f t="shared" si="39"/>
        <v>11</v>
      </c>
      <c r="K421" s="1">
        <f t="shared" si="40"/>
        <v>2037</v>
      </c>
      <c r="L421" s="1" t="str">
        <f t="shared" si="41"/>
        <v>MKT.EX.COB._.___.COB</v>
      </c>
      <c r="M421" s="1" t="str">
        <f t="shared" si="37"/>
        <v>FOT Other months</v>
      </c>
      <c r="N421" s="1">
        <f t="shared" si="38"/>
        <v>0</v>
      </c>
      <c r="O421" s="1">
        <f t="shared" si="42"/>
        <v>0</v>
      </c>
    </row>
    <row r="422" spans="1:15" x14ac:dyDescent="0.25">
      <c r="A422" s="1" t="s">
        <v>23</v>
      </c>
      <c r="B422" s="1" t="s">
        <v>2</v>
      </c>
      <c r="C422" s="1" t="s">
        <v>24</v>
      </c>
      <c r="D422" s="1" t="s">
        <v>5</v>
      </c>
      <c r="E422" s="1" t="s">
        <v>3</v>
      </c>
      <c r="F422" s="3">
        <v>50375</v>
      </c>
      <c r="G422" s="1">
        <v>136.30000000000001</v>
      </c>
      <c r="J422" s="1">
        <f t="shared" si="39"/>
        <v>12</v>
      </c>
      <c r="K422" s="1">
        <f t="shared" si="40"/>
        <v>2037</v>
      </c>
      <c r="L422" s="1" t="str">
        <f t="shared" si="41"/>
        <v>MKT.EX.COB._.___.COB-Wtr</v>
      </c>
      <c r="M422" s="1" t="str">
        <f t="shared" si="37"/>
        <v>FOT Winter December-January</v>
      </c>
      <c r="N422" s="1">
        <f t="shared" si="38"/>
        <v>1488</v>
      </c>
      <c r="O422" s="1">
        <f t="shared" si="42"/>
        <v>91.599462365591393</v>
      </c>
    </row>
    <row r="423" spans="1:15" x14ac:dyDescent="0.25">
      <c r="A423" s="1" t="s">
        <v>23</v>
      </c>
      <c r="B423" s="1" t="s">
        <v>2</v>
      </c>
      <c r="C423" s="1" t="s">
        <v>24</v>
      </c>
      <c r="D423" s="1" t="s">
        <v>5</v>
      </c>
      <c r="E423" s="1" t="s">
        <v>3</v>
      </c>
      <c r="F423" s="3">
        <v>50406</v>
      </c>
      <c r="G423" s="1">
        <v>123.15</v>
      </c>
      <c r="J423" s="1">
        <f t="shared" si="39"/>
        <v>1</v>
      </c>
      <c r="K423" s="1">
        <f t="shared" si="40"/>
        <v>2038</v>
      </c>
      <c r="L423" s="1" t="str">
        <f t="shared" si="41"/>
        <v>MKT.EX.COB._.___.COB-Wtr</v>
      </c>
      <c r="M423" s="1" t="str">
        <f t="shared" si="37"/>
        <v>FOT Winter December-January</v>
      </c>
      <c r="N423" s="1">
        <f t="shared" si="38"/>
        <v>1488</v>
      </c>
      <c r="O423" s="1">
        <f t="shared" si="42"/>
        <v>82.762096774193552</v>
      </c>
    </row>
    <row r="424" spans="1:15" x14ac:dyDescent="0.25">
      <c r="A424" s="1" t="s">
        <v>23</v>
      </c>
      <c r="B424" s="1" t="s">
        <v>2</v>
      </c>
      <c r="C424" s="1" t="s">
        <v>24</v>
      </c>
      <c r="D424" s="1" t="s">
        <v>5</v>
      </c>
      <c r="E424" s="1" t="s">
        <v>3</v>
      </c>
      <c r="F424" s="3">
        <v>50437</v>
      </c>
      <c r="G424" s="1">
        <v>15.04</v>
      </c>
      <c r="J424" s="1">
        <f t="shared" si="39"/>
        <v>2</v>
      </c>
      <c r="K424" s="1">
        <f t="shared" si="40"/>
        <v>2038</v>
      </c>
      <c r="L424" s="1" t="str">
        <f t="shared" si="41"/>
        <v>MKT.EX.COB._.___.COB</v>
      </c>
      <c r="M424" s="1" t="str">
        <f t="shared" si="37"/>
        <v>FOT Other months</v>
      </c>
      <c r="N424" s="1">
        <f t="shared" si="38"/>
        <v>0</v>
      </c>
      <c r="O424" s="1">
        <f t="shared" si="42"/>
        <v>0</v>
      </c>
    </row>
    <row r="425" spans="1:15" x14ac:dyDescent="0.25">
      <c r="A425" s="1" t="s">
        <v>23</v>
      </c>
      <c r="B425" s="1" t="s">
        <v>2</v>
      </c>
      <c r="C425" s="1" t="s">
        <v>24</v>
      </c>
      <c r="D425" s="1" t="s">
        <v>5</v>
      </c>
      <c r="E425" s="1" t="s">
        <v>3</v>
      </c>
      <c r="F425" s="3">
        <v>50465</v>
      </c>
      <c r="G425" s="1">
        <v>152.97</v>
      </c>
      <c r="J425" s="1">
        <f t="shared" si="39"/>
        <v>3</v>
      </c>
      <c r="K425" s="1">
        <f t="shared" si="40"/>
        <v>2038</v>
      </c>
      <c r="L425" s="1" t="str">
        <f t="shared" si="41"/>
        <v>MKT.EX.COB._.___.COB</v>
      </c>
      <c r="M425" s="1" t="str">
        <f t="shared" si="37"/>
        <v>FOT Other months</v>
      </c>
      <c r="N425" s="1">
        <f t="shared" si="38"/>
        <v>0</v>
      </c>
      <c r="O425" s="1">
        <f t="shared" si="42"/>
        <v>0</v>
      </c>
    </row>
    <row r="426" spans="1:15" x14ac:dyDescent="0.25">
      <c r="A426" s="1" t="s">
        <v>23</v>
      </c>
      <c r="B426" s="1" t="s">
        <v>2</v>
      </c>
      <c r="C426" s="1" t="s">
        <v>24</v>
      </c>
      <c r="D426" s="1" t="s">
        <v>5</v>
      </c>
      <c r="E426" s="1" t="s">
        <v>3</v>
      </c>
      <c r="F426" s="3">
        <v>50496</v>
      </c>
      <c r="G426" s="1">
        <v>88.81</v>
      </c>
      <c r="J426" s="1">
        <f t="shared" si="39"/>
        <v>4</v>
      </c>
      <c r="K426" s="1">
        <f t="shared" si="40"/>
        <v>2038</v>
      </c>
      <c r="L426" s="1" t="str">
        <f t="shared" si="41"/>
        <v>MKT.EX.COB._.___.COB</v>
      </c>
      <c r="M426" s="1" t="str">
        <f t="shared" si="37"/>
        <v>FOT Other months</v>
      </c>
      <c r="N426" s="1">
        <f t="shared" si="38"/>
        <v>0</v>
      </c>
      <c r="O426" s="1">
        <f t="shared" si="42"/>
        <v>0</v>
      </c>
    </row>
    <row r="427" spans="1:15" x14ac:dyDescent="0.25">
      <c r="A427" s="1" t="s">
        <v>23</v>
      </c>
      <c r="B427" s="1" t="s">
        <v>2</v>
      </c>
      <c r="C427" s="1" t="s">
        <v>24</v>
      </c>
      <c r="D427" s="1" t="s">
        <v>5</v>
      </c>
      <c r="E427" s="1" t="s">
        <v>3</v>
      </c>
      <c r="F427" s="3">
        <v>50526</v>
      </c>
      <c r="G427" s="1">
        <v>105.99</v>
      </c>
      <c r="J427" s="1">
        <f t="shared" si="39"/>
        <v>5</v>
      </c>
      <c r="K427" s="1">
        <f t="shared" si="40"/>
        <v>2038</v>
      </c>
      <c r="L427" s="1" t="str">
        <f t="shared" si="41"/>
        <v>MKT.EX.COB._.___.COB</v>
      </c>
      <c r="M427" s="1" t="str">
        <f t="shared" si="37"/>
        <v>FOT Other months</v>
      </c>
      <c r="N427" s="1">
        <f t="shared" si="38"/>
        <v>0</v>
      </c>
      <c r="O427" s="1">
        <f t="shared" si="42"/>
        <v>0</v>
      </c>
    </row>
    <row r="428" spans="1:15" x14ac:dyDescent="0.25">
      <c r="A428" s="1" t="s">
        <v>23</v>
      </c>
      <c r="B428" s="1" t="s">
        <v>2</v>
      </c>
      <c r="C428" s="1" t="s">
        <v>24</v>
      </c>
      <c r="D428" s="1" t="s">
        <v>5</v>
      </c>
      <c r="E428" s="1" t="s">
        <v>3</v>
      </c>
      <c r="F428" s="3">
        <v>50557</v>
      </c>
      <c r="G428" s="1">
        <v>118.38</v>
      </c>
      <c r="J428" s="1">
        <f t="shared" si="39"/>
        <v>6</v>
      </c>
      <c r="K428" s="1">
        <f t="shared" si="40"/>
        <v>2038</v>
      </c>
      <c r="L428" s="1" t="str">
        <f t="shared" si="41"/>
        <v>MKT.EX.COB._.___.COB</v>
      </c>
      <c r="M428" s="1" t="str">
        <f t="shared" si="37"/>
        <v>FOT Summer June-Sept</v>
      </c>
      <c r="N428" s="1">
        <f t="shared" si="38"/>
        <v>2928</v>
      </c>
      <c r="O428" s="1">
        <f t="shared" si="42"/>
        <v>40.430327868852459</v>
      </c>
    </row>
    <row r="429" spans="1:15" x14ac:dyDescent="0.25">
      <c r="A429" s="1" t="s">
        <v>23</v>
      </c>
      <c r="B429" s="1" t="s">
        <v>2</v>
      </c>
      <c r="C429" s="1" t="s">
        <v>24</v>
      </c>
      <c r="D429" s="1" t="s">
        <v>5</v>
      </c>
      <c r="E429" s="1" t="s">
        <v>3</v>
      </c>
      <c r="F429" s="3">
        <v>50587</v>
      </c>
      <c r="G429" s="1">
        <v>120.21</v>
      </c>
      <c r="J429" s="1">
        <f t="shared" si="39"/>
        <v>7</v>
      </c>
      <c r="K429" s="1">
        <f t="shared" si="40"/>
        <v>2038</v>
      </c>
      <c r="L429" s="1" t="str">
        <f t="shared" si="41"/>
        <v>MKT.EX.COB._.___.COB</v>
      </c>
      <c r="M429" s="1" t="str">
        <f t="shared" si="37"/>
        <v>FOT Summer June-Sept</v>
      </c>
      <c r="N429" s="1">
        <f t="shared" si="38"/>
        <v>2928</v>
      </c>
      <c r="O429" s="1">
        <f t="shared" si="42"/>
        <v>41.055327868852459</v>
      </c>
    </row>
    <row r="430" spans="1:15" x14ac:dyDescent="0.25">
      <c r="A430" s="1" t="s">
        <v>23</v>
      </c>
      <c r="B430" s="1" t="s">
        <v>2</v>
      </c>
      <c r="C430" s="1" t="s">
        <v>24</v>
      </c>
      <c r="D430" s="1" t="s">
        <v>5</v>
      </c>
      <c r="E430" s="1" t="s">
        <v>3</v>
      </c>
      <c r="F430" s="3">
        <v>50618</v>
      </c>
      <c r="G430" s="1">
        <v>0</v>
      </c>
      <c r="J430" s="1">
        <f t="shared" si="39"/>
        <v>8</v>
      </c>
      <c r="K430" s="1">
        <f t="shared" si="40"/>
        <v>2038</v>
      </c>
      <c r="L430" s="1" t="str">
        <f t="shared" si="41"/>
        <v>MKT.EX.COB._.___.COB</v>
      </c>
      <c r="M430" s="1" t="str">
        <f t="shared" si="37"/>
        <v>FOT Summer June-Sept</v>
      </c>
      <c r="N430" s="1">
        <f t="shared" si="38"/>
        <v>2928</v>
      </c>
      <c r="O430" s="1">
        <f t="shared" si="42"/>
        <v>0</v>
      </c>
    </row>
    <row r="431" spans="1:15" x14ac:dyDescent="0.25">
      <c r="A431" s="1" t="s">
        <v>23</v>
      </c>
      <c r="B431" s="1" t="s">
        <v>2</v>
      </c>
      <c r="C431" s="1" t="s">
        <v>24</v>
      </c>
      <c r="D431" s="1" t="s">
        <v>5</v>
      </c>
      <c r="E431" s="1" t="s">
        <v>3</v>
      </c>
      <c r="F431" s="3">
        <v>50649</v>
      </c>
      <c r="G431" s="1">
        <v>0</v>
      </c>
      <c r="J431" s="1">
        <f t="shared" si="39"/>
        <v>9</v>
      </c>
      <c r="K431" s="1">
        <f t="shared" si="40"/>
        <v>2038</v>
      </c>
      <c r="L431" s="1" t="str">
        <f t="shared" si="41"/>
        <v>MKT.EX.COB._.___.COB</v>
      </c>
      <c r="M431" s="1" t="str">
        <f t="shared" si="37"/>
        <v>FOT Summer June-Sept</v>
      </c>
      <c r="N431" s="1">
        <f t="shared" si="38"/>
        <v>2928</v>
      </c>
      <c r="O431" s="1">
        <f t="shared" si="42"/>
        <v>0</v>
      </c>
    </row>
    <row r="432" spans="1:15" x14ac:dyDescent="0.25">
      <c r="A432" s="1" t="s">
        <v>23</v>
      </c>
      <c r="B432" s="1" t="s">
        <v>2</v>
      </c>
      <c r="C432" s="1" t="s">
        <v>24</v>
      </c>
      <c r="D432" s="1" t="s">
        <v>5</v>
      </c>
      <c r="E432" s="1" t="s">
        <v>3</v>
      </c>
      <c r="F432" s="3">
        <v>50679</v>
      </c>
      <c r="G432" s="1">
        <v>0</v>
      </c>
      <c r="J432" s="1">
        <f t="shared" si="39"/>
        <v>10</v>
      </c>
      <c r="K432" s="1">
        <f t="shared" si="40"/>
        <v>2038</v>
      </c>
      <c r="L432" s="1" t="str">
        <f t="shared" si="41"/>
        <v>MKT.EX.COB._.___.COB</v>
      </c>
      <c r="M432" s="1" t="str">
        <f t="shared" si="37"/>
        <v>FOT Other months</v>
      </c>
      <c r="N432" s="1">
        <f t="shared" si="38"/>
        <v>0</v>
      </c>
      <c r="O432" s="1">
        <f t="shared" si="42"/>
        <v>0</v>
      </c>
    </row>
    <row r="433" spans="1:15" x14ac:dyDescent="0.25">
      <c r="A433" s="1" t="s">
        <v>23</v>
      </c>
      <c r="B433" s="1" t="s">
        <v>2</v>
      </c>
      <c r="C433" s="1" t="s">
        <v>24</v>
      </c>
      <c r="D433" s="1" t="s">
        <v>5</v>
      </c>
      <c r="E433" s="1" t="s">
        <v>3</v>
      </c>
      <c r="F433" s="3">
        <v>50710</v>
      </c>
      <c r="G433" s="1">
        <v>0</v>
      </c>
      <c r="J433" s="1">
        <f t="shared" si="39"/>
        <v>11</v>
      </c>
      <c r="K433" s="1">
        <f t="shared" si="40"/>
        <v>2038</v>
      </c>
      <c r="L433" s="1" t="str">
        <f t="shared" si="41"/>
        <v>MKT.EX.COB._.___.COB</v>
      </c>
      <c r="M433" s="1" t="str">
        <f t="shared" si="37"/>
        <v>FOT Other months</v>
      </c>
      <c r="N433" s="1">
        <f t="shared" si="38"/>
        <v>0</v>
      </c>
      <c r="O433" s="1">
        <f t="shared" si="42"/>
        <v>0</v>
      </c>
    </row>
    <row r="434" spans="1:15" x14ac:dyDescent="0.25">
      <c r="A434" s="1" t="s">
        <v>23</v>
      </c>
      <c r="B434" s="1" t="s">
        <v>2</v>
      </c>
      <c r="C434" s="1" t="s">
        <v>24</v>
      </c>
      <c r="D434" s="1" t="s">
        <v>5</v>
      </c>
      <c r="E434" s="1" t="s">
        <v>3</v>
      </c>
      <c r="F434" s="3">
        <v>50740</v>
      </c>
      <c r="G434" s="1">
        <v>139.78</v>
      </c>
      <c r="J434" s="1">
        <f t="shared" si="39"/>
        <v>12</v>
      </c>
      <c r="K434" s="1">
        <f t="shared" si="40"/>
        <v>2038</v>
      </c>
      <c r="L434" s="1" t="str">
        <f t="shared" si="41"/>
        <v>MKT.EX.COB._.___.COB-Wtr</v>
      </c>
      <c r="M434" s="1" t="str">
        <f t="shared" si="37"/>
        <v>FOT Winter December-January</v>
      </c>
      <c r="N434" s="1">
        <f t="shared" si="38"/>
        <v>1488</v>
      </c>
      <c r="O434" s="1">
        <f t="shared" si="42"/>
        <v>93.938172043010752</v>
      </c>
    </row>
    <row r="435" spans="1:15" x14ac:dyDescent="0.25">
      <c r="A435" s="1" t="s">
        <v>23</v>
      </c>
      <c r="B435" s="1" t="s">
        <v>2</v>
      </c>
      <c r="C435" s="1" t="s">
        <v>24</v>
      </c>
      <c r="D435" s="1" t="s">
        <v>5</v>
      </c>
      <c r="E435" s="1" t="s">
        <v>3</v>
      </c>
      <c r="F435" s="3">
        <v>50771</v>
      </c>
      <c r="G435" s="1">
        <v>111.48</v>
      </c>
      <c r="J435" s="1">
        <f t="shared" si="39"/>
        <v>1</v>
      </c>
      <c r="K435" s="1">
        <f t="shared" si="40"/>
        <v>2039</v>
      </c>
      <c r="L435" s="1" t="str">
        <f t="shared" si="41"/>
        <v>MKT.EX.COB._.___.COB-Wtr</v>
      </c>
      <c r="M435" s="1" t="str">
        <f t="shared" si="37"/>
        <v>FOT Winter December-January</v>
      </c>
      <c r="N435" s="1">
        <f t="shared" si="38"/>
        <v>1488</v>
      </c>
      <c r="O435" s="1">
        <f t="shared" si="42"/>
        <v>74.91935483870968</v>
      </c>
    </row>
    <row r="436" spans="1:15" x14ac:dyDescent="0.25">
      <c r="A436" s="1" t="s">
        <v>23</v>
      </c>
      <c r="B436" s="1" t="s">
        <v>2</v>
      </c>
      <c r="C436" s="1" t="s">
        <v>24</v>
      </c>
      <c r="D436" s="1" t="s">
        <v>5</v>
      </c>
      <c r="E436" s="1" t="s">
        <v>3</v>
      </c>
      <c r="F436" s="3">
        <v>50802</v>
      </c>
      <c r="G436" s="1">
        <v>120.08</v>
      </c>
      <c r="J436" s="1">
        <f t="shared" si="39"/>
        <v>2</v>
      </c>
      <c r="K436" s="1">
        <f t="shared" si="40"/>
        <v>2039</v>
      </c>
      <c r="L436" s="1" t="str">
        <f t="shared" si="41"/>
        <v>MKT.EX.COB._.___.COB</v>
      </c>
      <c r="M436" s="1" t="str">
        <f t="shared" si="37"/>
        <v>FOT Other months</v>
      </c>
      <c r="N436" s="1">
        <f t="shared" si="38"/>
        <v>0</v>
      </c>
      <c r="O436" s="1">
        <f t="shared" si="42"/>
        <v>0</v>
      </c>
    </row>
    <row r="437" spans="1:15" x14ac:dyDescent="0.25">
      <c r="A437" s="1" t="s">
        <v>23</v>
      </c>
      <c r="B437" s="1" t="s">
        <v>2</v>
      </c>
      <c r="C437" s="1" t="s">
        <v>24</v>
      </c>
      <c r="D437" s="1" t="s">
        <v>5</v>
      </c>
      <c r="E437" s="1" t="s">
        <v>3</v>
      </c>
      <c r="F437" s="3">
        <v>50830</v>
      </c>
      <c r="G437" s="1">
        <v>15.04</v>
      </c>
      <c r="J437" s="1">
        <f t="shared" si="39"/>
        <v>3</v>
      </c>
      <c r="K437" s="1">
        <f t="shared" si="40"/>
        <v>2039</v>
      </c>
      <c r="L437" s="1" t="str">
        <f t="shared" si="41"/>
        <v>MKT.EX.COB._.___.COB</v>
      </c>
      <c r="M437" s="1" t="str">
        <f t="shared" si="37"/>
        <v>FOT Other months</v>
      </c>
      <c r="N437" s="1">
        <f t="shared" si="38"/>
        <v>0</v>
      </c>
      <c r="O437" s="1">
        <f t="shared" si="42"/>
        <v>0</v>
      </c>
    </row>
    <row r="438" spans="1:15" x14ac:dyDescent="0.25">
      <c r="A438" s="1" t="s">
        <v>23</v>
      </c>
      <c r="B438" s="1" t="s">
        <v>2</v>
      </c>
      <c r="C438" s="1" t="s">
        <v>24</v>
      </c>
      <c r="D438" s="1" t="s">
        <v>5</v>
      </c>
      <c r="E438" s="1" t="s">
        <v>3</v>
      </c>
      <c r="F438" s="3">
        <v>50861</v>
      </c>
      <c r="G438" s="1">
        <v>149.88999999999999</v>
      </c>
      <c r="J438" s="1">
        <f t="shared" si="39"/>
        <v>4</v>
      </c>
      <c r="K438" s="1">
        <f t="shared" si="40"/>
        <v>2039</v>
      </c>
      <c r="L438" s="1" t="str">
        <f t="shared" si="41"/>
        <v>MKT.EX.COB._.___.COB</v>
      </c>
      <c r="M438" s="1" t="str">
        <f t="shared" si="37"/>
        <v>FOT Other months</v>
      </c>
      <c r="N438" s="1">
        <f t="shared" si="38"/>
        <v>0</v>
      </c>
      <c r="O438" s="1">
        <f t="shared" si="42"/>
        <v>0</v>
      </c>
    </row>
    <row r="439" spans="1:15" x14ac:dyDescent="0.25">
      <c r="A439" s="1" t="s">
        <v>23</v>
      </c>
      <c r="B439" s="1" t="s">
        <v>2</v>
      </c>
      <c r="C439" s="1" t="s">
        <v>24</v>
      </c>
      <c r="D439" s="1" t="s">
        <v>5</v>
      </c>
      <c r="E439" s="1" t="s">
        <v>3</v>
      </c>
      <c r="F439" s="3">
        <v>50891</v>
      </c>
      <c r="G439" s="1">
        <v>80.67</v>
      </c>
      <c r="J439" s="1">
        <f t="shared" si="39"/>
        <v>5</v>
      </c>
      <c r="K439" s="1">
        <f t="shared" si="40"/>
        <v>2039</v>
      </c>
      <c r="L439" s="1" t="str">
        <f t="shared" si="41"/>
        <v>MKT.EX.COB._.___.COB</v>
      </c>
      <c r="M439" s="1" t="str">
        <f t="shared" si="37"/>
        <v>FOT Other months</v>
      </c>
      <c r="N439" s="1">
        <f t="shared" si="38"/>
        <v>0</v>
      </c>
      <c r="O439" s="1">
        <f t="shared" si="42"/>
        <v>0</v>
      </c>
    </row>
    <row r="440" spans="1:15" x14ac:dyDescent="0.25">
      <c r="A440" s="1" t="s">
        <v>23</v>
      </c>
      <c r="B440" s="1" t="s">
        <v>2</v>
      </c>
      <c r="C440" s="1" t="s">
        <v>24</v>
      </c>
      <c r="D440" s="1" t="s">
        <v>5</v>
      </c>
      <c r="E440" s="1" t="s">
        <v>3</v>
      </c>
      <c r="F440" s="3">
        <v>50922</v>
      </c>
      <c r="G440" s="1">
        <v>97.39</v>
      </c>
      <c r="J440" s="1">
        <f t="shared" si="39"/>
        <v>6</v>
      </c>
      <c r="K440" s="1">
        <f t="shared" si="40"/>
        <v>2039</v>
      </c>
      <c r="L440" s="1" t="str">
        <f t="shared" si="41"/>
        <v>MKT.EX.COB._.___.COB</v>
      </c>
      <c r="M440" s="1" t="str">
        <f t="shared" si="37"/>
        <v>FOT Summer June-Sept</v>
      </c>
      <c r="N440" s="1">
        <f t="shared" si="38"/>
        <v>2928</v>
      </c>
      <c r="O440" s="1">
        <f t="shared" si="42"/>
        <v>33.261612021857921</v>
      </c>
    </row>
    <row r="441" spans="1:15" x14ac:dyDescent="0.25">
      <c r="A441" s="1" t="s">
        <v>23</v>
      </c>
      <c r="B441" s="1" t="s">
        <v>2</v>
      </c>
      <c r="C441" s="1" t="s">
        <v>24</v>
      </c>
      <c r="D441" s="1" t="s">
        <v>5</v>
      </c>
      <c r="E441" s="1" t="s">
        <v>3</v>
      </c>
      <c r="F441" s="3">
        <v>50952</v>
      </c>
      <c r="G441" s="1">
        <v>118.09</v>
      </c>
      <c r="J441" s="1">
        <f t="shared" si="39"/>
        <v>7</v>
      </c>
      <c r="K441" s="1">
        <f t="shared" si="40"/>
        <v>2039</v>
      </c>
      <c r="L441" s="1" t="str">
        <f t="shared" si="41"/>
        <v>MKT.EX.COB._.___.COB</v>
      </c>
      <c r="M441" s="1" t="str">
        <f t="shared" si="37"/>
        <v>FOT Summer June-Sept</v>
      </c>
      <c r="N441" s="1">
        <f t="shared" si="38"/>
        <v>2928</v>
      </c>
      <c r="O441" s="1">
        <f t="shared" si="42"/>
        <v>40.331284153005463</v>
      </c>
    </row>
    <row r="442" spans="1:15" x14ac:dyDescent="0.25">
      <c r="A442" s="1" t="s">
        <v>23</v>
      </c>
      <c r="B442" s="1" t="s">
        <v>2</v>
      </c>
      <c r="C442" s="1" t="s">
        <v>24</v>
      </c>
      <c r="D442" s="1" t="s">
        <v>5</v>
      </c>
      <c r="E442" s="1" t="s">
        <v>3</v>
      </c>
      <c r="F442" s="3">
        <v>50983</v>
      </c>
      <c r="G442" s="1">
        <v>124.48</v>
      </c>
      <c r="J442" s="1">
        <f t="shared" si="39"/>
        <v>8</v>
      </c>
      <c r="K442" s="1">
        <f t="shared" si="40"/>
        <v>2039</v>
      </c>
      <c r="L442" s="1" t="str">
        <f t="shared" si="41"/>
        <v>MKT.EX.COB._.___.COB</v>
      </c>
      <c r="M442" s="1" t="str">
        <f t="shared" si="37"/>
        <v>FOT Summer June-Sept</v>
      </c>
      <c r="N442" s="1">
        <f t="shared" si="38"/>
        <v>2928</v>
      </c>
      <c r="O442" s="1">
        <f t="shared" si="42"/>
        <v>42.513661202185794</v>
      </c>
    </row>
    <row r="443" spans="1:15" x14ac:dyDescent="0.25">
      <c r="A443" s="1" t="s">
        <v>23</v>
      </c>
      <c r="B443" s="1" t="s">
        <v>2</v>
      </c>
      <c r="C443" s="1" t="s">
        <v>24</v>
      </c>
      <c r="D443" s="1" t="s">
        <v>5</v>
      </c>
      <c r="E443" s="1" t="s">
        <v>3</v>
      </c>
      <c r="F443" s="3">
        <v>51014</v>
      </c>
      <c r="G443" s="1">
        <v>0</v>
      </c>
      <c r="J443" s="1">
        <f t="shared" si="39"/>
        <v>9</v>
      </c>
      <c r="K443" s="1">
        <f t="shared" si="40"/>
        <v>2039</v>
      </c>
      <c r="L443" s="1" t="str">
        <f t="shared" si="41"/>
        <v>MKT.EX.COB._.___.COB</v>
      </c>
      <c r="M443" s="1" t="str">
        <f t="shared" si="37"/>
        <v>FOT Summer June-Sept</v>
      </c>
      <c r="N443" s="1">
        <f t="shared" si="38"/>
        <v>2928</v>
      </c>
      <c r="O443" s="1">
        <f t="shared" si="42"/>
        <v>0</v>
      </c>
    </row>
    <row r="444" spans="1:15" x14ac:dyDescent="0.25">
      <c r="A444" s="1" t="s">
        <v>23</v>
      </c>
      <c r="B444" s="1" t="s">
        <v>2</v>
      </c>
      <c r="C444" s="1" t="s">
        <v>24</v>
      </c>
      <c r="D444" s="1" t="s">
        <v>5</v>
      </c>
      <c r="E444" s="1" t="s">
        <v>3</v>
      </c>
      <c r="F444" s="3">
        <v>51044</v>
      </c>
      <c r="G444" s="1">
        <v>0</v>
      </c>
      <c r="J444" s="1">
        <f t="shared" si="39"/>
        <v>10</v>
      </c>
      <c r="K444" s="1">
        <f t="shared" si="40"/>
        <v>2039</v>
      </c>
      <c r="L444" s="1" t="str">
        <f t="shared" si="41"/>
        <v>MKT.EX.COB._.___.COB</v>
      </c>
      <c r="M444" s="1" t="str">
        <f t="shared" si="37"/>
        <v>FOT Other months</v>
      </c>
      <c r="N444" s="1">
        <f t="shared" si="38"/>
        <v>0</v>
      </c>
      <c r="O444" s="1">
        <f t="shared" si="42"/>
        <v>0</v>
      </c>
    </row>
    <row r="445" spans="1:15" x14ac:dyDescent="0.25">
      <c r="A445" s="1" t="s">
        <v>23</v>
      </c>
      <c r="B445" s="1" t="s">
        <v>2</v>
      </c>
      <c r="C445" s="1" t="s">
        <v>24</v>
      </c>
      <c r="D445" s="1" t="s">
        <v>5</v>
      </c>
      <c r="E445" s="1" t="s">
        <v>3</v>
      </c>
      <c r="F445" s="3">
        <v>51075</v>
      </c>
      <c r="G445" s="1">
        <v>0</v>
      </c>
      <c r="J445" s="1">
        <f t="shared" si="39"/>
        <v>11</v>
      </c>
      <c r="K445" s="1">
        <f t="shared" si="40"/>
        <v>2039</v>
      </c>
      <c r="L445" s="1" t="str">
        <f t="shared" si="41"/>
        <v>MKT.EX.COB._.___.COB</v>
      </c>
      <c r="M445" s="1" t="str">
        <f t="shared" si="37"/>
        <v>FOT Other months</v>
      </c>
      <c r="N445" s="1">
        <f t="shared" si="38"/>
        <v>0</v>
      </c>
      <c r="O445" s="1">
        <f t="shared" si="42"/>
        <v>0</v>
      </c>
    </row>
    <row r="446" spans="1:15" x14ac:dyDescent="0.25">
      <c r="A446" s="1" t="s">
        <v>23</v>
      </c>
      <c r="B446" s="1" t="s">
        <v>2</v>
      </c>
      <c r="C446" s="1" t="s">
        <v>24</v>
      </c>
      <c r="D446" s="1" t="s">
        <v>5</v>
      </c>
      <c r="E446" s="1" t="s">
        <v>3</v>
      </c>
      <c r="F446" s="3">
        <v>51105</v>
      </c>
      <c r="G446" s="1">
        <v>0</v>
      </c>
      <c r="J446" s="1">
        <f t="shared" si="39"/>
        <v>12</v>
      </c>
      <c r="K446" s="1">
        <f t="shared" si="40"/>
        <v>2039</v>
      </c>
      <c r="L446" s="1" t="str">
        <f t="shared" si="41"/>
        <v>MKT.EX.COB._.___.COB-Wtr</v>
      </c>
      <c r="M446" s="1" t="str">
        <f t="shared" si="37"/>
        <v>FOT Winter December-January</v>
      </c>
      <c r="N446" s="1">
        <f t="shared" si="38"/>
        <v>1488</v>
      </c>
      <c r="O446" s="1">
        <f t="shared" si="42"/>
        <v>0</v>
      </c>
    </row>
    <row r="447" spans="1:15" x14ac:dyDescent="0.25">
      <c r="A447" s="1" t="s">
        <v>23</v>
      </c>
      <c r="B447" s="1" t="s">
        <v>2</v>
      </c>
      <c r="C447" s="1" t="s">
        <v>24</v>
      </c>
      <c r="D447" s="1" t="s">
        <v>5</v>
      </c>
      <c r="E447" s="1" t="s">
        <v>3</v>
      </c>
      <c r="F447" s="3">
        <v>51136</v>
      </c>
      <c r="G447" s="1">
        <v>140.26</v>
      </c>
      <c r="J447" s="1">
        <f t="shared" si="39"/>
        <v>1</v>
      </c>
      <c r="K447" s="1">
        <f t="shared" si="40"/>
        <v>2040</v>
      </c>
      <c r="L447" s="1" t="str">
        <f t="shared" si="41"/>
        <v>MKT.EX.COB._.___.COB-Wtr</v>
      </c>
      <c r="M447" s="1" t="str">
        <f t="shared" si="37"/>
        <v>FOT Winter December-January</v>
      </c>
      <c r="N447" s="1">
        <f t="shared" si="38"/>
        <v>1488</v>
      </c>
      <c r="O447" s="1">
        <f t="shared" si="42"/>
        <v>94.260752688172047</v>
      </c>
    </row>
    <row r="448" spans="1:15" x14ac:dyDescent="0.25">
      <c r="A448" s="1" t="s">
        <v>23</v>
      </c>
      <c r="B448" s="1" t="s">
        <v>2</v>
      </c>
      <c r="C448" s="1" t="s">
        <v>24</v>
      </c>
      <c r="D448" s="1" t="s">
        <v>5</v>
      </c>
      <c r="E448" s="1" t="s">
        <v>3</v>
      </c>
      <c r="F448" s="3">
        <v>51167</v>
      </c>
      <c r="G448" s="1">
        <v>112.12</v>
      </c>
      <c r="J448" s="1">
        <f t="shared" si="39"/>
        <v>2</v>
      </c>
      <c r="K448" s="1">
        <f t="shared" si="40"/>
        <v>2040</v>
      </c>
      <c r="L448" s="1" t="str">
        <f t="shared" si="41"/>
        <v>MKT.EX.COB._.___.COB</v>
      </c>
      <c r="M448" s="1" t="str">
        <f t="shared" si="37"/>
        <v>FOT Other months</v>
      </c>
      <c r="N448" s="1">
        <f t="shared" si="38"/>
        <v>0</v>
      </c>
      <c r="O448" s="1">
        <f t="shared" si="42"/>
        <v>0</v>
      </c>
    </row>
    <row r="449" spans="1:15" x14ac:dyDescent="0.25">
      <c r="A449" s="1" t="s">
        <v>23</v>
      </c>
      <c r="B449" s="1" t="s">
        <v>2</v>
      </c>
      <c r="C449" s="1" t="s">
        <v>24</v>
      </c>
      <c r="D449" s="1" t="s">
        <v>5</v>
      </c>
      <c r="E449" s="1" t="s">
        <v>3</v>
      </c>
      <c r="F449" s="3">
        <v>51196</v>
      </c>
      <c r="G449" s="1">
        <v>118.85</v>
      </c>
      <c r="J449" s="1">
        <f t="shared" si="39"/>
        <v>3</v>
      </c>
      <c r="K449" s="1">
        <f t="shared" si="40"/>
        <v>2040</v>
      </c>
      <c r="L449" s="1" t="str">
        <f t="shared" si="41"/>
        <v>MKT.EX.COB._.___.COB</v>
      </c>
      <c r="M449" s="1" t="str">
        <f t="shared" si="37"/>
        <v>FOT Other months</v>
      </c>
      <c r="N449" s="1">
        <f t="shared" si="38"/>
        <v>0</v>
      </c>
      <c r="O449" s="1">
        <f t="shared" si="42"/>
        <v>0</v>
      </c>
    </row>
    <row r="450" spans="1:15" x14ac:dyDescent="0.25">
      <c r="A450" s="1" t="s">
        <v>23</v>
      </c>
      <c r="B450" s="1" t="s">
        <v>2</v>
      </c>
      <c r="C450" s="1" t="s">
        <v>24</v>
      </c>
      <c r="D450" s="1" t="s">
        <v>5</v>
      </c>
      <c r="E450" s="1" t="s">
        <v>3</v>
      </c>
      <c r="F450" s="3">
        <v>51227</v>
      </c>
      <c r="G450" s="1">
        <v>14.1</v>
      </c>
      <c r="J450" s="1">
        <f t="shared" si="39"/>
        <v>4</v>
      </c>
      <c r="K450" s="1">
        <f t="shared" si="40"/>
        <v>2040</v>
      </c>
      <c r="L450" s="1" t="str">
        <f t="shared" si="41"/>
        <v>MKT.EX.COB._.___.COB</v>
      </c>
      <c r="M450" s="1" t="str">
        <f t="shared" ref="M450:M513" si="43">INDEX($Q$1:$S$13,MATCH($J450,$Q$1:$Q$13,0),MATCH(M$1,$Q$1:$S$1,0))</f>
        <v>FOT Other months</v>
      </c>
      <c r="N450" s="1">
        <f t="shared" ref="N450:N513" si="44">INDEX($U$1:$W$4,MATCH($M450,$U$1:$U$4,0),MATCH(N$1,$U$1:$W$1,0))</f>
        <v>0</v>
      </c>
      <c r="O450" s="1">
        <f t="shared" si="42"/>
        <v>0</v>
      </c>
    </row>
    <row r="451" spans="1:15" x14ac:dyDescent="0.25">
      <c r="A451" s="1" t="s">
        <v>23</v>
      </c>
      <c r="B451" s="1" t="s">
        <v>2</v>
      </c>
      <c r="C451" s="1" t="s">
        <v>24</v>
      </c>
      <c r="D451" s="1" t="s">
        <v>5</v>
      </c>
      <c r="E451" s="1" t="s">
        <v>3</v>
      </c>
      <c r="F451" s="3">
        <v>51257</v>
      </c>
      <c r="G451" s="1">
        <v>154.36000000000001</v>
      </c>
      <c r="J451" s="1">
        <f t="shared" ref="J451:J514" si="45">MONTH(F451)</f>
        <v>5</v>
      </c>
      <c r="K451" s="1">
        <f t="shared" ref="K451:K514" si="46">YEAR(F451)</f>
        <v>2040</v>
      </c>
      <c r="L451" s="1" t="str">
        <f t="shared" ref="L451:L514" si="47">D451&amp;INDEX($U$1:$W$4,MATCH($M451,$U$1:$U$4,0),MATCH(L$1,$U$1:$W$1,0))</f>
        <v>MKT.EX.COB._.___.COB</v>
      </c>
      <c r="M451" s="1" t="str">
        <f t="shared" si="43"/>
        <v>FOT Other months</v>
      </c>
      <c r="N451" s="1">
        <f t="shared" si="44"/>
        <v>0</v>
      </c>
      <c r="O451" s="1">
        <f t="shared" ref="O451:O514" si="48">IF(N451=0,0,(G451*1000)/N451)</f>
        <v>0</v>
      </c>
    </row>
    <row r="452" spans="1:15" x14ac:dyDescent="0.25">
      <c r="A452" s="1" t="s">
        <v>23</v>
      </c>
      <c r="B452" s="1" t="s">
        <v>2</v>
      </c>
      <c r="C452" s="1" t="s">
        <v>24</v>
      </c>
      <c r="D452" s="1" t="s">
        <v>5</v>
      </c>
      <c r="E452" s="1" t="s">
        <v>3</v>
      </c>
      <c r="F452" s="3">
        <v>51288</v>
      </c>
      <c r="G452" s="1">
        <v>80.62</v>
      </c>
      <c r="J452" s="1">
        <f t="shared" si="45"/>
        <v>6</v>
      </c>
      <c r="K452" s="1">
        <f t="shared" si="46"/>
        <v>2040</v>
      </c>
      <c r="L452" s="1" t="str">
        <f t="shared" si="47"/>
        <v>MKT.EX.COB._.___.COB</v>
      </c>
      <c r="M452" s="1" t="str">
        <f t="shared" si="43"/>
        <v>FOT Summer June-Sept</v>
      </c>
      <c r="N452" s="1">
        <f t="shared" si="44"/>
        <v>2928</v>
      </c>
      <c r="O452" s="1">
        <f t="shared" si="48"/>
        <v>27.534153005464482</v>
      </c>
    </row>
    <row r="453" spans="1:15" x14ac:dyDescent="0.25">
      <c r="A453" s="1" t="s">
        <v>23</v>
      </c>
      <c r="B453" s="1" t="s">
        <v>2</v>
      </c>
      <c r="C453" s="1" t="s">
        <v>24</v>
      </c>
      <c r="D453" s="1" t="s">
        <v>5</v>
      </c>
      <c r="E453" s="1" t="s">
        <v>3</v>
      </c>
      <c r="F453" s="3">
        <v>51318</v>
      </c>
      <c r="G453" s="1">
        <v>107.06</v>
      </c>
      <c r="J453" s="1">
        <f t="shared" si="45"/>
        <v>7</v>
      </c>
      <c r="K453" s="1">
        <f t="shared" si="46"/>
        <v>2040</v>
      </c>
      <c r="L453" s="1" t="str">
        <f t="shared" si="47"/>
        <v>MKT.EX.COB._.___.COB</v>
      </c>
      <c r="M453" s="1" t="str">
        <f t="shared" si="43"/>
        <v>FOT Summer June-Sept</v>
      </c>
      <c r="N453" s="1">
        <f t="shared" si="44"/>
        <v>2928</v>
      </c>
      <c r="O453" s="1">
        <f t="shared" si="48"/>
        <v>36.564207650273225</v>
      </c>
    </row>
    <row r="454" spans="1:15" x14ac:dyDescent="0.25">
      <c r="A454" s="1" t="s">
        <v>23</v>
      </c>
      <c r="B454" s="1" t="s">
        <v>2</v>
      </c>
      <c r="C454" s="1" t="s">
        <v>24</v>
      </c>
      <c r="D454" s="1" t="s">
        <v>5</v>
      </c>
      <c r="E454" s="1" t="s">
        <v>3</v>
      </c>
      <c r="F454" s="3">
        <v>51349</v>
      </c>
      <c r="G454" s="1">
        <v>115.15</v>
      </c>
      <c r="J454" s="1">
        <f t="shared" si="45"/>
        <v>8</v>
      </c>
      <c r="K454" s="1">
        <f t="shared" si="46"/>
        <v>2040</v>
      </c>
      <c r="L454" s="1" t="str">
        <f t="shared" si="47"/>
        <v>MKT.EX.COB._.___.COB</v>
      </c>
      <c r="M454" s="1" t="str">
        <f t="shared" si="43"/>
        <v>FOT Summer June-Sept</v>
      </c>
      <c r="N454" s="1">
        <f t="shared" si="44"/>
        <v>2928</v>
      </c>
      <c r="O454" s="1">
        <f t="shared" si="48"/>
        <v>39.327185792349724</v>
      </c>
    </row>
    <row r="455" spans="1:15" x14ac:dyDescent="0.25">
      <c r="A455" s="1" t="s">
        <v>23</v>
      </c>
      <c r="B455" s="1" t="s">
        <v>2</v>
      </c>
      <c r="C455" s="1" t="s">
        <v>24</v>
      </c>
      <c r="D455" s="1" t="s">
        <v>5</v>
      </c>
      <c r="E455" s="1" t="s">
        <v>3</v>
      </c>
      <c r="F455" s="3">
        <v>51380</v>
      </c>
      <c r="G455" s="1">
        <v>123.59</v>
      </c>
      <c r="J455" s="1">
        <f t="shared" si="45"/>
        <v>9</v>
      </c>
      <c r="K455" s="1">
        <f t="shared" si="46"/>
        <v>2040</v>
      </c>
      <c r="L455" s="1" t="str">
        <f t="shared" si="47"/>
        <v>MKT.EX.COB._.___.COB</v>
      </c>
      <c r="M455" s="1" t="str">
        <f t="shared" si="43"/>
        <v>FOT Summer June-Sept</v>
      </c>
      <c r="N455" s="1">
        <f t="shared" si="44"/>
        <v>2928</v>
      </c>
      <c r="O455" s="1">
        <f t="shared" si="48"/>
        <v>42.209699453551913</v>
      </c>
    </row>
    <row r="456" spans="1:15" x14ac:dyDescent="0.25">
      <c r="A456" s="1" t="s">
        <v>23</v>
      </c>
      <c r="B456" s="1" t="s">
        <v>2</v>
      </c>
      <c r="C456" s="1" t="s">
        <v>24</v>
      </c>
      <c r="D456" s="1" t="s">
        <v>5</v>
      </c>
      <c r="E456" s="1" t="s">
        <v>3</v>
      </c>
      <c r="F456" s="3">
        <v>51410</v>
      </c>
      <c r="G456" s="1">
        <v>0</v>
      </c>
      <c r="J456" s="1">
        <f t="shared" si="45"/>
        <v>10</v>
      </c>
      <c r="K456" s="1">
        <f t="shared" si="46"/>
        <v>2040</v>
      </c>
      <c r="L456" s="1" t="str">
        <f t="shared" si="47"/>
        <v>MKT.EX.COB._.___.COB</v>
      </c>
      <c r="M456" s="1" t="str">
        <f t="shared" si="43"/>
        <v>FOT Other months</v>
      </c>
      <c r="N456" s="1">
        <f t="shared" si="44"/>
        <v>0</v>
      </c>
      <c r="O456" s="1">
        <f t="shared" si="48"/>
        <v>0</v>
      </c>
    </row>
    <row r="457" spans="1:15" x14ac:dyDescent="0.25">
      <c r="A457" s="1" t="s">
        <v>23</v>
      </c>
      <c r="B457" s="1" t="s">
        <v>2</v>
      </c>
      <c r="C457" s="1" t="s">
        <v>24</v>
      </c>
      <c r="D457" s="1" t="s">
        <v>5</v>
      </c>
      <c r="E457" s="1" t="s">
        <v>3</v>
      </c>
      <c r="F457" s="3">
        <v>51441</v>
      </c>
      <c r="G457" s="1">
        <v>0</v>
      </c>
      <c r="J457" s="1">
        <f t="shared" si="45"/>
        <v>11</v>
      </c>
      <c r="K457" s="1">
        <f t="shared" si="46"/>
        <v>2040</v>
      </c>
      <c r="L457" s="1" t="str">
        <f t="shared" si="47"/>
        <v>MKT.EX.COB._.___.COB</v>
      </c>
      <c r="M457" s="1" t="str">
        <f t="shared" si="43"/>
        <v>FOT Other months</v>
      </c>
      <c r="N457" s="1">
        <f t="shared" si="44"/>
        <v>0</v>
      </c>
      <c r="O457" s="1">
        <f t="shared" si="48"/>
        <v>0</v>
      </c>
    </row>
    <row r="458" spans="1:15" x14ac:dyDescent="0.25">
      <c r="A458" s="1" t="s">
        <v>23</v>
      </c>
      <c r="B458" s="1" t="s">
        <v>2</v>
      </c>
      <c r="C458" s="1" t="s">
        <v>24</v>
      </c>
      <c r="D458" s="1" t="s">
        <v>5</v>
      </c>
      <c r="E458" s="1" t="s">
        <v>3</v>
      </c>
      <c r="F458" s="3">
        <v>51471</v>
      </c>
      <c r="G458" s="1">
        <v>0</v>
      </c>
      <c r="J458" s="1">
        <f t="shared" si="45"/>
        <v>12</v>
      </c>
      <c r="K458" s="1">
        <f t="shared" si="46"/>
        <v>2040</v>
      </c>
      <c r="L458" s="1" t="str">
        <f t="shared" si="47"/>
        <v>MKT.EX.COB._.___.COB-Wtr</v>
      </c>
      <c r="M458" s="1" t="str">
        <f t="shared" si="43"/>
        <v>FOT Winter December-January</v>
      </c>
      <c r="N458" s="1">
        <f t="shared" si="44"/>
        <v>1488</v>
      </c>
      <c r="O458" s="1">
        <f t="shared" si="48"/>
        <v>0</v>
      </c>
    </row>
    <row r="459" spans="1:15" x14ac:dyDescent="0.25">
      <c r="A459" s="1" t="s">
        <v>23</v>
      </c>
      <c r="B459" s="1" t="s">
        <v>2</v>
      </c>
      <c r="C459" s="1" t="s">
        <v>24</v>
      </c>
      <c r="D459" s="1" t="s">
        <v>5</v>
      </c>
      <c r="E459" s="1" t="s">
        <v>3</v>
      </c>
      <c r="F459" s="3">
        <v>51502</v>
      </c>
      <c r="G459" s="1">
        <v>0</v>
      </c>
      <c r="J459" s="1">
        <f t="shared" si="45"/>
        <v>1</v>
      </c>
      <c r="K459" s="1">
        <f t="shared" si="46"/>
        <v>2041</v>
      </c>
      <c r="L459" s="1" t="str">
        <f t="shared" si="47"/>
        <v>MKT.EX.COB._.___.COB-Wtr</v>
      </c>
      <c r="M459" s="1" t="str">
        <f t="shared" si="43"/>
        <v>FOT Winter December-January</v>
      </c>
      <c r="N459" s="1">
        <f t="shared" si="44"/>
        <v>1488</v>
      </c>
      <c r="O459" s="1">
        <f t="shared" si="48"/>
        <v>0</v>
      </c>
    </row>
    <row r="460" spans="1:15" x14ac:dyDescent="0.25">
      <c r="A460" s="1" t="s">
        <v>23</v>
      </c>
      <c r="B460" s="1" t="s">
        <v>2</v>
      </c>
      <c r="C460" s="1" t="s">
        <v>24</v>
      </c>
      <c r="D460" s="1" t="s">
        <v>5</v>
      </c>
      <c r="E460" s="1" t="s">
        <v>3</v>
      </c>
      <c r="F460" s="3">
        <v>51533</v>
      </c>
      <c r="G460" s="1">
        <v>143.34</v>
      </c>
      <c r="J460" s="1">
        <f t="shared" si="45"/>
        <v>2</v>
      </c>
      <c r="K460" s="1">
        <f t="shared" si="46"/>
        <v>2041</v>
      </c>
      <c r="L460" s="1" t="str">
        <f t="shared" si="47"/>
        <v>MKT.EX.COB._.___.COB</v>
      </c>
      <c r="M460" s="1" t="str">
        <f t="shared" si="43"/>
        <v>FOT Other months</v>
      </c>
      <c r="N460" s="1">
        <f t="shared" si="44"/>
        <v>0</v>
      </c>
      <c r="O460" s="1">
        <f t="shared" si="48"/>
        <v>0</v>
      </c>
    </row>
    <row r="461" spans="1:15" x14ac:dyDescent="0.25">
      <c r="A461" s="1" t="s">
        <v>23</v>
      </c>
      <c r="B461" s="1" t="s">
        <v>2</v>
      </c>
      <c r="C461" s="1" t="s">
        <v>24</v>
      </c>
      <c r="D461" s="1" t="s">
        <v>5</v>
      </c>
      <c r="E461" s="1" t="s">
        <v>3</v>
      </c>
      <c r="F461" s="3">
        <v>51561</v>
      </c>
      <c r="G461" s="1">
        <v>113.52</v>
      </c>
      <c r="J461" s="1">
        <f t="shared" si="45"/>
        <v>3</v>
      </c>
      <c r="K461" s="1">
        <f t="shared" si="46"/>
        <v>2041</v>
      </c>
      <c r="L461" s="1" t="str">
        <f t="shared" si="47"/>
        <v>MKT.EX.COB._.___.COB</v>
      </c>
      <c r="M461" s="1" t="str">
        <f t="shared" si="43"/>
        <v>FOT Other months</v>
      </c>
      <c r="N461" s="1">
        <f t="shared" si="44"/>
        <v>0</v>
      </c>
      <c r="O461" s="1">
        <f t="shared" si="48"/>
        <v>0</v>
      </c>
    </row>
    <row r="462" spans="1:15" x14ac:dyDescent="0.25">
      <c r="A462" s="1" t="s">
        <v>23</v>
      </c>
      <c r="B462" s="1" t="s">
        <v>2</v>
      </c>
      <c r="C462" s="1" t="s">
        <v>24</v>
      </c>
      <c r="D462" s="1" t="s">
        <v>5</v>
      </c>
      <c r="E462" s="1" t="s">
        <v>3</v>
      </c>
      <c r="F462" s="3">
        <v>51592</v>
      </c>
      <c r="G462" s="1">
        <v>115.52</v>
      </c>
      <c r="J462" s="1">
        <f t="shared" si="45"/>
        <v>4</v>
      </c>
      <c r="K462" s="1">
        <f t="shared" si="46"/>
        <v>2041</v>
      </c>
      <c r="L462" s="1" t="str">
        <f t="shared" si="47"/>
        <v>MKT.EX.COB._.___.COB</v>
      </c>
      <c r="M462" s="1" t="str">
        <f t="shared" si="43"/>
        <v>FOT Other months</v>
      </c>
      <c r="N462" s="1">
        <f t="shared" si="44"/>
        <v>0</v>
      </c>
      <c r="O462" s="1">
        <f t="shared" si="48"/>
        <v>0</v>
      </c>
    </row>
    <row r="463" spans="1:15" x14ac:dyDescent="0.25">
      <c r="A463" s="1" t="s">
        <v>23</v>
      </c>
      <c r="B463" s="1" t="s">
        <v>2</v>
      </c>
      <c r="C463" s="1" t="s">
        <v>24</v>
      </c>
      <c r="D463" s="1" t="s">
        <v>5</v>
      </c>
      <c r="E463" s="1" t="s">
        <v>3</v>
      </c>
      <c r="F463" s="3">
        <v>51622</v>
      </c>
      <c r="G463" s="1">
        <v>12.22</v>
      </c>
      <c r="J463" s="1">
        <f t="shared" si="45"/>
        <v>5</v>
      </c>
      <c r="K463" s="1">
        <f t="shared" si="46"/>
        <v>2041</v>
      </c>
      <c r="L463" s="1" t="str">
        <f t="shared" si="47"/>
        <v>MKT.EX.COB._.___.COB</v>
      </c>
      <c r="M463" s="1" t="str">
        <f t="shared" si="43"/>
        <v>FOT Other months</v>
      </c>
      <c r="N463" s="1">
        <f t="shared" si="44"/>
        <v>0</v>
      </c>
      <c r="O463" s="1">
        <f t="shared" si="48"/>
        <v>0</v>
      </c>
    </row>
    <row r="464" spans="1:15" x14ac:dyDescent="0.25">
      <c r="A464" s="1" t="s">
        <v>23</v>
      </c>
      <c r="B464" s="1" t="s">
        <v>2</v>
      </c>
      <c r="C464" s="1" t="s">
        <v>24</v>
      </c>
      <c r="D464" s="1" t="s">
        <v>5</v>
      </c>
      <c r="E464" s="1" t="s">
        <v>3</v>
      </c>
      <c r="F464" s="3">
        <v>51653</v>
      </c>
      <c r="G464" s="1">
        <v>149.05000000000001</v>
      </c>
      <c r="J464" s="1">
        <f t="shared" si="45"/>
        <v>6</v>
      </c>
      <c r="K464" s="1">
        <f t="shared" si="46"/>
        <v>2041</v>
      </c>
      <c r="L464" s="1" t="str">
        <f t="shared" si="47"/>
        <v>MKT.EX.COB._.___.COB</v>
      </c>
      <c r="M464" s="1" t="str">
        <f t="shared" si="43"/>
        <v>FOT Summer June-Sept</v>
      </c>
      <c r="N464" s="1">
        <f t="shared" si="44"/>
        <v>2928</v>
      </c>
      <c r="O464" s="1">
        <f t="shared" si="48"/>
        <v>50.905054644808743</v>
      </c>
    </row>
    <row r="465" spans="1:15" x14ac:dyDescent="0.25">
      <c r="A465" s="1" t="s">
        <v>23</v>
      </c>
      <c r="B465" s="1" t="s">
        <v>2</v>
      </c>
      <c r="C465" s="1" t="s">
        <v>24</v>
      </c>
      <c r="D465" s="1" t="s">
        <v>5</v>
      </c>
      <c r="E465" s="1" t="s">
        <v>3</v>
      </c>
      <c r="F465" s="3">
        <v>51683</v>
      </c>
      <c r="G465" s="1">
        <v>83.89</v>
      </c>
      <c r="J465" s="1">
        <f t="shared" si="45"/>
        <v>7</v>
      </c>
      <c r="K465" s="1">
        <f t="shared" si="46"/>
        <v>2041</v>
      </c>
      <c r="L465" s="1" t="str">
        <f t="shared" si="47"/>
        <v>MKT.EX.COB._.___.COB</v>
      </c>
      <c r="M465" s="1" t="str">
        <f t="shared" si="43"/>
        <v>FOT Summer June-Sept</v>
      </c>
      <c r="N465" s="1">
        <f t="shared" si="44"/>
        <v>2928</v>
      </c>
      <c r="O465" s="1">
        <f t="shared" si="48"/>
        <v>28.650956284153004</v>
      </c>
    </row>
    <row r="466" spans="1:15" x14ac:dyDescent="0.25">
      <c r="A466" s="1" t="s">
        <v>23</v>
      </c>
      <c r="B466" s="1" t="s">
        <v>2</v>
      </c>
      <c r="C466" s="1" t="s">
        <v>24</v>
      </c>
      <c r="D466" s="1" t="s">
        <v>5</v>
      </c>
      <c r="E466" s="1" t="s">
        <v>3</v>
      </c>
      <c r="F466" s="3">
        <v>51714</v>
      </c>
      <c r="G466" s="1">
        <v>114.12</v>
      </c>
      <c r="J466" s="1">
        <f t="shared" si="45"/>
        <v>8</v>
      </c>
      <c r="K466" s="1">
        <f t="shared" si="46"/>
        <v>2041</v>
      </c>
      <c r="L466" s="1" t="str">
        <f t="shared" si="47"/>
        <v>MKT.EX.COB._.___.COB</v>
      </c>
      <c r="M466" s="1" t="str">
        <f t="shared" si="43"/>
        <v>FOT Summer June-Sept</v>
      </c>
      <c r="N466" s="1">
        <f t="shared" si="44"/>
        <v>2928</v>
      </c>
      <c r="O466" s="1">
        <f t="shared" si="48"/>
        <v>38.975409836065573</v>
      </c>
    </row>
    <row r="467" spans="1:15" x14ac:dyDescent="0.25">
      <c r="A467" s="1" t="s">
        <v>23</v>
      </c>
      <c r="B467" s="1" t="s">
        <v>2</v>
      </c>
      <c r="C467" s="1" t="s">
        <v>24</v>
      </c>
      <c r="D467" s="1" t="s">
        <v>5</v>
      </c>
      <c r="E467" s="1" t="s">
        <v>3</v>
      </c>
      <c r="F467" s="3">
        <v>51745</v>
      </c>
      <c r="G467" s="1">
        <v>121.25</v>
      </c>
      <c r="J467" s="1">
        <f t="shared" si="45"/>
        <v>9</v>
      </c>
      <c r="K467" s="1">
        <f t="shared" si="46"/>
        <v>2041</v>
      </c>
      <c r="L467" s="1" t="str">
        <f t="shared" si="47"/>
        <v>MKT.EX.COB._.___.COB</v>
      </c>
      <c r="M467" s="1" t="str">
        <f t="shared" si="43"/>
        <v>FOT Summer June-Sept</v>
      </c>
      <c r="N467" s="1">
        <f t="shared" si="44"/>
        <v>2928</v>
      </c>
      <c r="O467" s="1">
        <f t="shared" si="48"/>
        <v>41.410519125683059</v>
      </c>
    </row>
    <row r="468" spans="1:15" x14ac:dyDescent="0.25">
      <c r="A468" s="1" t="s">
        <v>23</v>
      </c>
      <c r="B468" s="1" t="s">
        <v>2</v>
      </c>
      <c r="C468" s="1" t="s">
        <v>24</v>
      </c>
      <c r="D468" s="1" t="s">
        <v>5</v>
      </c>
      <c r="E468" s="1" t="s">
        <v>3</v>
      </c>
      <c r="F468" s="3">
        <v>51775</v>
      </c>
      <c r="G468" s="1">
        <v>147</v>
      </c>
      <c r="J468" s="1">
        <f t="shared" si="45"/>
        <v>10</v>
      </c>
      <c r="K468" s="1">
        <f t="shared" si="46"/>
        <v>2041</v>
      </c>
      <c r="L468" s="1" t="str">
        <f t="shared" si="47"/>
        <v>MKT.EX.COB._.___.COB</v>
      </c>
      <c r="M468" s="1" t="str">
        <f t="shared" si="43"/>
        <v>FOT Other months</v>
      </c>
      <c r="N468" s="1">
        <f t="shared" si="44"/>
        <v>0</v>
      </c>
      <c r="O468" s="1">
        <f t="shared" si="48"/>
        <v>0</v>
      </c>
    </row>
    <row r="469" spans="1:15" x14ac:dyDescent="0.25">
      <c r="A469" s="1" t="s">
        <v>23</v>
      </c>
      <c r="B469" s="1" t="s">
        <v>2</v>
      </c>
      <c r="C469" s="1" t="s">
        <v>24</v>
      </c>
      <c r="D469" s="1" t="s">
        <v>5</v>
      </c>
      <c r="E469" s="1" t="s">
        <v>3</v>
      </c>
      <c r="F469" s="3">
        <v>51806</v>
      </c>
      <c r="G469" s="1">
        <v>0</v>
      </c>
      <c r="J469" s="1">
        <f t="shared" si="45"/>
        <v>11</v>
      </c>
      <c r="K469" s="1">
        <f t="shared" si="46"/>
        <v>2041</v>
      </c>
      <c r="L469" s="1" t="str">
        <f t="shared" si="47"/>
        <v>MKT.EX.COB._.___.COB</v>
      </c>
      <c r="M469" s="1" t="str">
        <f t="shared" si="43"/>
        <v>FOT Other months</v>
      </c>
      <c r="N469" s="1">
        <f t="shared" si="44"/>
        <v>0</v>
      </c>
      <c r="O469" s="1">
        <f t="shared" si="48"/>
        <v>0</v>
      </c>
    </row>
    <row r="470" spans="1:15" x14ac:dyDescent="0.25">
      <c r="A470" s="1" t="s">
        <v>23</v>
      </c>
      <c r="B470" s="1" t="s">
        <v>2</v>
      </c>
      <c r="C470" s="1" t="s">
        <v>24</v>
      </c>
      <c r="D470" s="1" t="s">
        <v>5</v>
      </c>
      <c r="E470" s="1" t="s">
        <v>3</v>
      </c>
      <c r="F470" s="3">
        <v>51836</v>
      </c>
      <c r="G470" s="1">
        <v>0</v>
      </c>
      <c r="J470" s="1">
        <f t="shared" si="45"/>
        <v>12</v>
      </c>
      <c r="K470" s="1">
        <f t="shared" si="46"/>
        <v>2041</v>
      </c>
      <c r="L470" s="1" t="str">
        <f t="shared" si="47"/>
        <v>MKT.EX.COB._.___.COB-Wtr</v>
      </c>
      <c r="M470" s="1" t="str">
        <f t="shared" si="43"/>
        <v>FOT Winter December-January</v>
      </c>
      <c r="N470" s="1">
        <f t="shared" si="44"/>
        <v>1488</v>
      </c>
      <c r="O470" s="1">
        <f t="shared" si="48"/>
        <v>0</v>
      </c>
    </row>
    <row r="471" spans="1:15" x14ac:dyDescent="0.25">
      <c r="A471" s="1" t="s">
        <v>23</v>
      </c>
      <c r="B471" s="1" t="s">
        <v>2</v>
      </c>
      <c r="C471" s="1" t="s">
        <v>24</v>
      </c>
      <c r="D471" s="1" t="s">
        <v>5</v>
      </c>
      <c r="E471" s="1" t="s">
        <v>3</v>
      </c>
      <c r="F471" s="3">
        <v>51867</v>
      </c>
      <c r="G471" s="1">
        <v>0</v>
      </c>
      <c r="J471" s="1">
        <f t="shared" si="45"/>
        <v>1</v>
      </c>
      <c r="K471" s="1">
        <f t="shared" si="46"/>
        <v>2042</v>
      </c>
      <c r="L471" s="1" t="str">
        <f t="shared" si="47"/>
        <v>MKT.EX.COB._.___.COB-Wtr</v>
      </c>
      <c r="M471" s="1" t="str">
        <f t="shared" si="43"/>
        <v>FOT Winter December-January</v>
      </c>
      <c r="N471" s="1">
        <f t="shared" si="44"/>
        <v>1488</v>
      </c>
      <c r="O471" s="1">
        <f t="shared" si="48"/>
        <v>0</v>
      </c>
    </row>
    <row r="472" spans="1:15" x14ac:dyDescent="0.25">
      <c r="A472" s="1" t="s">
        <v>23</v>
      </c>
      <c r="B472" s="1" t="s">
        <v>2</v>
      </c>
      <c r="C472" s="1" t="s">
        <v>24</v>
      </c>
      <c r="D472" s="1" t="s">
        <v>5</v>
      </c>
      <c r="E472" s="1" t="s">
        <v>3</v>
      </c>
      <c r="F472" s="3">
        <v>51898</v>
      </c>
      <c r="G472" s="1">
        <v>0</v>
      </c>
      <c r="J472" s="1">
        <f t="shared" si="45"/>
        <v>2</v>
      </c>
      <c r="K472" s="1">
        <f t="shared" si="46"/>
        <v>2042</v>
      </c>
      <c r="L472" s="1" t="str">
        <f t="shared" si="47"/>
        <v>MKT.EX.COB._.___.COB</v>
      </c>
      <c r="M472" s="1" t="str">
        <f t="shared" si="43"/>
        <v>FOT Other months</v>
      </c>
      <c r="N472" s="1">
        <f t="shared" si="44"/>
        <v>0</v>
      </c>
      <c r="O472" s="1">
        <f t="shared" si="48"/>
        <v>0</v>
      </c>
    </row>
    <row r="473" spans="1:15" x14ac:dyDescent="0.25">
      <c r="A473" s="1" t="s">
        <v>23</v>
      </c>
      <c r="B473" s="1" t="s">
        <v>2</v>
      </c>
      <c r="C473" s="1" t="s">
        <v>24</v>
      </c>
      <c r="D473" s="1" t="s">
        <v>5</v>
      </c>
      <c r="E473" s="1" t="s">
        <v>3</v>
      </c>
      <c r="F473" s="3">
        <v>51926</v>
      </c>
      <c r="G473" s="1">
        <v>147.07</v>
      </c>
      <c r="J473" s="1">
        <f t="shared" si="45"/>
        <v>3</v>
      </c>
      <c r="K473" s="1">
        <f t="shared" si="46"/>
        <v>2042</v>
      </c>
      <c r="L473" s="1" t="str">
        <f t="shared" si="47"/>
        <v>MKT.EX.COB._.___.COB</v>
      </c>
      <c r="M473" s="1" t="str">
        <f t="shared" si="43"/>
        <v>FOT Other months</v>
      </c>
      <c r="N473" s="1">
        <f t="shared" si="44"/>
        <v>0</v>
      </c>
      <c r="O473" s="1">
        <f t="shared" si="48"/>
        <v>0</v>
      </c>
    </row>
    <row r="474" spans="1:15" x14ac:dyDescent="0.25">
      <c r="A474" s="1" t="s">
        <v>23</v>
      </c>
      <c r="B474" s="1" t="s">
        <v>2</v>
      </c>
      <c r="C474" s="1" t="s">
        <v>24</v>
      </c>
      <c r="D474" s="1" t="s">
        <v>5</v>
      </c>
      <c r="E474" s="1" t="s">
        <v>3</v>
      </c>
      <c r="F474" s="3">
        <v>51957</v>
      </c>
      <c r="G474" s="1">
        <v>116.55</v>
      </c>
      <c r="J474" s="1">
        <f t="shared" si="45"/>
        <v>4</v>
      </c>
      <c r="K474" s="1">
        <f t="shared" si="46"/>
        <v>2042</v>
      </c>
      <c r="L474" s="1" t="str">
        <f t="shared" si="47"/>
        <v>MKT.EX.COB._.___.COB</v>
      </c>
      <c r="M474" s="1" t="str">
        <f t="shared" si="43"/>
        <v>FOT Other months</v>
      </c>
      <c r="N474" s="1">
        <f t="shared" si="44"/>
        <v>0</v>
      </c>
      <c r="O474" s="1">
        <f t="shared" si="48"/>
        <v>0</v>
      </c>
    </row>
    <row r="475" spans="1:15" x14ac:dyDescent="0.25">
      <c r="A475" s="1" t="s">
        <v>23</v>
      </c>
      <c r="B475" s="1" t="s">
        <v>2</v>
      </c>
      <c r="C475" s="1" t="s">
        <v>24</v>
      </c>
      <c r="D475" s="1" t="s">
        <v>5</v>
      </c>
      <c r="E475" s="1" t="s">
        <v>3</v>
      </c>
      <c r="F475" s="3">
        <v>51987</v>
      </c>
      <c r="G475" s="1">
        <v>111.13</v>
      </c>
      <c r="J475" s="1">
        <f t="shared" si="45"/>
        <v>5</v>
      </c>
      <c r="K475" s="1">
        <f t="shared" si="46"/>
        <v>2042</v>
      </c>
      <c r="L475" s="1" t="str">
        <f t="shared" si="47"/>
        <v>MKT.EX.COB._.___.COB</v>
      </c>
      <c r="M475" s="1" t="str">
        <f t="shared" si="43"/>
        <v>FOT Other months</v>
      </c>
      <c r="N475" s="1">
        <f t="shared" si="44"/>
        <v>0</v>
      </c>
      <c r="O475" s="1">
        <f t="shared" si="48"/>
        <v>0</v>
      </c>
    </row>
    <row r="476" spans="1:15" x14ac:dyDescent="0.25">
      <c r="A476" s="1" t="s">
        <v>23</v>
      </c>
      <c r="B476" s="1" t="s">
        <v>2</v>
      </c>
      <c r="C476" s="1" t="s">
        <v>24</v>
      </c>
      <c r="D476" s="1" t="s">
        <v>5</v>
      </c>
      <c r="E476" s="1" t="s">
        <v>3</v>
      </c>
      <c r="F476" s="3">
        <v>52018</v>
      </c>
      <c r="G476" s="1">
        <v>16.21</v>
      </c>
      <c r="J476" s="1">
        <f t="shared" si="45"/>
        <v>6</v>
      </c>
      <c r="K476" s="1">
        <f t="shared" si="46"/>
        <v>2042</v>
      </c>
      <c r="L476" s="1" t="str">
        <f t="shared" si="47"/>
        <v>MKT.EX.COB._.___.COB</v>
      </c>
      <c r="M476" s="1" t="str">
        <f t="shared" si="43"/>
        <v>FOT Summer June-Sept</v>
      </c>
      <c r="N476" s="1">
        <f t="shared" si="44"/>
        <v>2928</v>
      </c>
      <c r="O476" s="1">
        <f t="shared" si="48"/>
        <v>5.5362021857923498</v>
      </c>
    </row>
    <row r="477" spans="1:15" x14ac:dyDescent="0.25">
      <c r="A477" s="1" t="s">
        <v>23</v>
      </c>
      <c r="B477" s="1" t="s">
        <v>2</v>
      </c>
      <c r="C477" s="1" t="s">
        <v>24</v>
      </c>
      <c r="D477" s="1" t="s">
        <v>5</v>
      </c>
      <c r="E477" s="1" t="s">
        <v>3</v>
      </c>
      <c r="F477" s="3">
        <v>52048</v>
      </c>
      <c r="G477" s="1">
        <v>163.65</v>
      </c>
      <c r="J477" s="1">
        <f t="shared" si="45"/>
        <v>7</v>
      </c>
      <c r="K477" s="1">
        <f t="shared" si="46"/>
        <v>2042</v>
      </c>
      <c r="L477" s="1" t="str">
        <f t="shared" si="47"/>
        <v>MKT.EX.COB._.___.COB</v>
      </c>
      <c r="M477" s="1" t="str">
        <f t="shared" si="43"/>
        <v>FOT Summer June-Sept</v>
      </c>
      <c r="N477" s="1">
        <f t="shared" si="44"/>
        <v>2928</v>
      </c>
      <c r="O477" s="1">
        <f t="shared" si="48"/>
        <v>55.891393442622949</v>
      </c>
    </row>
    <row r="478" spans="1:15" x14ac:dyDescent="0.25">
      <c r="A478" s="1" t="s">
        <v>23</v>
      </c>
      <c r="B478" s="1" t="s">
        <v>2</v>
      </c>
      <c r="C478" s="1" t="s">
        <v>24</v>
      </c>
      <c r="D478" s="1" t="s">
        <v>5</v>
      </c>
      <c r="E478" s="1" t="s">
        <v>3</v>
      </c>
      <c r="F478" s="3">
        <v>52079</v>
      </c>
      <c r="G478" s="1">
        <v>82.84</v>
      </c>
      <c r="J478" s="1">
        <f t="shared" si="45"/>
        <v>8</v>
      </c>
      <c r="K478" s="1">
        <f t="shared" si="46"/>
        <v>2042</v>
      </c>
      <c r="L478" s="1" t="str">
        <f t="shared" si="47"/>
        <v>MKT.EX.COB._.___.COB</v>
      </c>
      <c r="M478" s="1" t="str">
        <f t="shared" si="43"/>
        <v>FOT Summer June-Sept</v>
      </c>
      <c r="N478" s="1">
        <f t="shared" si="44"/>
        <v>2928</v>
      </c>
      <c r="O478" s="1">
        <f t="shared" si="48"/>
        <v>28.292349726775956</v>
      </c>
    </row>
    <row r="479" spans="1:15" x14ac:dyDescent="0.25">
      <c r="A479" s="1" t="s">
        <v>23</v>
      </c>
      <c r="B479" s="1" t="s">
        <v>2</v>
      </c>
      <c r="C479" s="1" t="s">
        <v>24</v>
      </c>
      <c r="D479" s="1" t="s">
        <v>5</v>
      </c>
      <c r="E479" s="1" t="s">
        <v>3</v>
      </c>
      <c r="F479" s="3">
        <v>52110</v>
      </c>
      <c r="G479" s="1">
        <v>115.59</v>
      </c>
      <c r="J479" s="1">
        <f t="shared" si="45"/>
        <v>9</v>
      </c>
      <c r="K479" s="1">
        <f t="shared" si="46"/>
        <v>2042</v>
      </c>
      <c r="L479" s="1" t="str">
        <f t="shared" si="47"/>
        <v>MKT.EX.COB._.___.COB</v>
      </c>
      <c r="M479" s="1" t="str">
        <f t="shared" si="43"/>
        <v>FOT Summer June-Sept</v>
      </c>
      <c r="N479" s="1">
        <f t="shared" si="44"/>
        <v>2928</v>
      </c>
      <c r="O479" s="1">
        <f t="shared" si="48"/>
        <v>39.477459016393439</v>
      </c>
    </row>
    <row r="480" spans="1:15" x14ac:dyDescent="0.25">
      <c r="A480" s="1" t="s">
        <v>23</v>
      </c>
      <c r="B480" s="1" t="s">
        <v>2</v>
      </c>
      <c r="C480" s="1" t="s">
        <v>24</v>
      </c>
      <c r="D480" s="1" t="s">
        <v>5</v>
      </c>
      <c r="E480" s="1" t="s">
        <v>3</v>
      </c>
      <c r="F480" s="3">
        <v>52140</v>
      </c>
      <c r="G480" s="1">
        <v>131.05000000000001</v>
      </c>
      <c r="J480" s="1">
        <f t="shared" si="45"/>
        <v>10</v>
      </c>
      <c r="K480" s="1">
        <f t="shared" si="46"/>
        <v>2042</v>
      </c>
      <c r="L480" s="1" t="str">
        <f t="shared" si="47"/>
        <v>MKT.EX.COB._.___.COB</v>
      </c>
      <c r="M480" s="1" t="str">
        <f t="shared" si="43"/>
        <v>FOT Other months</v>
      </c>
      <c r="N480" s="1">
        <f t="shared" si="44"/>
        <v>0</v>
      </c>
      <c r="O480" s="1">
        <f t="shared" si="48"/>
        <v>0</v>
      </c>
    </row>
    <row r="481" spans="1:15" x14ac:dyDescent="0.25">
      <c r="A481" s="1" t="s">
        <v>23</v>
      </c>
      <c r="B481" s="1" t="s">
        <v>2</v>
      </c>
      <c r="C481" s="1" t="s">
        <v>24</v>
      </c>
      <c r="D481" s="1" t="s">
        <v>5</v>
      </c>
      <c r="E481" s="1" t="s">
        <v>3</v>
      </c>
      <c r="F481" s="3">
        <v>52171</v>
      </c>
      <c r="G481" s="1">
        <v>148.69999999999999</v>
      </c>
      <c r="J481" s="1">
        <f t="shared" si="45"/>
        <v>11</v>
      </c>
      <c r="K481" s="1">
        <f t="shared" si="46"/>
        <v>2042</v>
      </c>
      <c r="L481" s="1" t="str">
        <f t="shared" si="47"/>
        <v>MKT.EX.COB._.___.COB</v>
      </c>
      <c r="M481" s="1" t="str">
        <f t="shared" si="43"/>
        <v>FOT Other months</v>
      </c>
      <c r="N481" s="1">
        <f t="shared" si="44"/>
        <v>0</v>
      </c>
      <c r="O481" s="1">
        <f t="shared" si="48"/>
        <v>0</v>
      </c>
    </row>
    <row r="482" spans="1:15" x14ac:dyDescent="0.25">
      <c r="A482" s="1" t="s">
        <v>23</v>
      </c>
      <c r="B482" s="1" t="s">
        <v>2</v>
      </c>
      <c r="C482" s="1" t="s">
        <v>24</v>
      </c>
      <c r="D482" s="1" t="s">
        <v>5</v>
      </c>
      <c r="E482" s="1" t="s">
        <v>3</v>
      </c>
      <c r="F482" s="3">
        <v>52201</v>
      </c>
      <c r="G482" s="1">
        <v>0</v>
      </c>
      <c r="J482" s="1">
        <f t="shared" si="45"/>
        <v>12</v>
      </c>
      <c r="K482" s="1">
        <f t="shared" si="46"/>
        <v>2042</v>
      </c>
      <c r="L482" s="1" t="str">
        <f t="shared" si="47"/>
        <v>MKT.EX.COB._.___.COB-Wtr</v>
      </c>
      <c r="M482" s="1" t="str">
        <f t="shared" si="43"/>
        <v>FOT Winter December-January</v>
      </c>
      <c r="N482" s="1">
        <f t="shared" si="44"/>
        <v>1488</v>
      </c>
      <c r="O482" s="1">
        <f t="shared" si="48"/>
        <v>0</v>
      </c>
    </row>
    <row r="483" spans="1:15" x14ac:dyDescent="0.25">
      <c r="A483" s="1" t="s">
        <v>23</v>
      </c>
      <c r="B483" s="1" t="s">
        <v>2</v>
      </c>
      <c r="C483" s="1" t="s">
        <v>24</v>
      </c>
      <c r="D483" s="1" t="s">
        <v>5</v>
      </c>
      <c r="E483" s="1" t="s">
        <v>3</v>
      </c>
      <c r="F483" s="3">
        <v>52232</v>
      </c>
      <c r="G483" s="1">
        <v>0</v>
      </c>
      <c r="J483" s="1">
        <f t="shared" si="45"/>
        <v>1</v>
      </c>
      <c r="K483" s="1">
        <f t="shared" si="46"/>
        <v>2043</v>
      </c>
      <c r="L483" s="1" t="str">
        <f t="shared" si="47"/>
        <v>MKT.EX.COB._.___.COB-Wtr</v>
      </c>
      <c r="M483" s="1" t="str">
        <f t="shared" si="43"/>
        <v>FOT Winter December-January</v>
      </c>
      <c r="N483" s="1">
        <f t="shared" si="44"/>
        <v>1488</v>
      </c>
      <c r="O483" s="1">
        <f t="shared" si="48"/>
        <v>0</v>
      </c>
    </row>
    <row r="484" spans="1:15" x14ac:dyDescent="0.25">
      <c r="A484" s="1" t="s">
        <v>23</v>
      </c>
      <c r="B484" s="1" t="s">
        <v>2</v>
      </c>
      <c r="C484" s="1" t="s">
        <v>24</v>
      </c>
      <c r="D484" s="1" t="s">
        <v>6</v>
      </c>
      <c r="E484" s="1" t="s">
        <v>3</v>
      </c>
      <c r="F484" s="3">
        <v>44927</v>
      </c>
      <c r="G484" s="1">
        <v>43.94</v>
      </c>
      <c r="J484" s="1">
        <f t="shared" si="45"/>
        <v>1</v>
      </c>
      <c r="K484" s="1">
        <f t="shared" si="46"/>
        <v>2023</v>
      </c>
      <c r="L484" s="1" t="str">
        <f t="shared" si="47"/>
        <v>MKT.EX.MDC._.___.MidC-Wtr</v>
      </c>
      <c r="M484" s="1" t="str">
        <f t="shared" si="43"/>
        <v>FOT Winter December-January</v>
      </c>
      <c r="N484" s="1">
        <f t="shared" si="44"/>
        <v>1488</v>
      </c>
      <c r="O484" s="1">
        <f t="shared" si="48"/>
        <v>29.52956989247312</v>
      </c>
    </row>
    <row r="485" spans="1:15" x14ac:dyDescent="0.25">
      <c r="A485" s="1" t="s">
        <v>23</v>
      </c>
      <c r="B485" s="1" t="s">
        <v>2</v>
      </c>
      <c r="C485" s="1" t="s">
        <v>24</v>
      </c>
      <c r="D485" s="1" t="s">
        <v>6</v>
      </c>
      <c r="E485" s="1" t="s">
        <v>3</v>
      </c>
      <c r="F485" s="3">
        <v>44958</v>
      </c>
      <c r="G485" s="1">
        <v>30.88</v>
      </c>
      <c r="J485" s="1">
        <f t="shared" si="45"/>
        <v>2</v>
      </c>
      <c r="K485" s="1">
        <f t="shared" si="46"/>
        <v>2023</v>
      </c>
      <c r="L485" s="1" t="str">
        <f t="shared" si="47"/>
        <v>MKT.EX.MDC._.___.MidC</v>
      </c>
      <c r="M485" s="1" t="str">
        <f t="shared" si="43"/>
        <v>FOT Other months</v>
      </c>
      <c r="N485" s="1">
        <f t="shared" si="44"/>
        <v>0</v>
      </c>
      <c r="O485" s="1">
        <f t="shared" si="48"/>
        <v>0</v>
      </c>
    </row>
    <row r="486" spans="1:15" x14ac:dyDescent="0.25">
      <c r="A486" s="1" t="s">
        <v>23</v>
      </c>
      <c r="B486" s="1" t="s">
        <v>2</v>
      </c>
      <c r="C486" s="1" t="s">
        <v>24</v>
      </c>
      <c r="D486" s="1" t="s">
        <v>6</v>
      </c>
      <c r="E486" s="1" t="s">
        <v>3</v>
      </c>
      <c r="F486" s="3">
        <v>44986</v>
      </c>
      <c r="G486" s="1">
        <v>31.49</v>
      </c>
      <c r="J486" s="1">
        <f t="shared" si="45"/>
        <v>3</v>
      </c>
      <c r="K486" s="1">
        <f t="shared" si="46"/>
        <v>2023</v>
      </c>
      <c r="L486" s="1" t="str">
        <f t="shared" si="47"/>
        <v>MKT.EX.MDC._.___.MidC</v>
      </c>
      <c r="M486" s="1" t="str">
        <f t="shared" si="43"/>
        <v>FOT Other months</v>
      </c>
      <c r="N486" s="1">
        <f t="shared" si="44"/>
        <v>0</v>
      </c>
      <c r="O486" s="1">
        <f t="shared" si="48"/>
        <v>0</v>
      </c>
    </row>
    <row r="487" spans="1:15" x14ac:dyDescent="0.25">
      <c r="A487" s="1" t="s">
        <v>23</v>
      </c>
      <c r="B487" s="1" t="s">
        <v>2</v>
      </c>
      <c r="C487" s="1" t="s">
        <v>24</v>
      </c>
      <c r="D487" s="1" t="s">
        <v>6</v>
      </c>
      <c r="E487" s="1" t="s">
        <v>3</v>
      </c>
      <c r="F487" s="3">
        <v>45017</v>
      </c>
      <c r="G487" s="1">
        <v>13.81</v>
      </c>
      <c r="J487" s="1">
        <f t="shared" si="45"/>
        <v>4</v>
      </c>
      <c r="K487" s="1">
        <f t="shared" si="46"/>
        <v>2023</v>
      </c>
      <c r="L487" s="1" t="str">
        <f t="shared" si="47"/>
        <v>MKT.EX.MDC._.___.MidC</v>
      </c>
      <c r="M487" s="1" t="str">
        <f t="shared" si="43"/>
        <v>FOT Other months</v>
      </c>
      <c r="N487" s="1">
        <f t="shared" si="44"/>
        <v>0</v>
      </c>
      <c r="O487" s="1">
        <f t="shared" si="48"/>
        <v>0</v>
      </c>
    </row>
    <row r="488" spans="1:15" x14ac:dyDescent="0.25">
      <c r="A488" s="1" t="s">
        <v>23</v>
      </c>
      <c r="B488" s="1" t="s">
        <v>2</v>
      </c>
      <c r="C488" s="1" t="s">
        <v>24</v>
      </c>
      <c r="D488" s="1" t="s">
        <v>6</v>
      </c>
      <c r="E488" s="1" t="s">
        <v>3</v>
      </c>
      <c r="F488" s="3">
        <v>45047</v>
      </c>
      <c r="G488" s="1">
        <v>699.59</v>
      </c>
      <c r="J488" s="1">
        <f t="shared" si="45"/>
        <v>5</v>
      </c>
      <c r="K488" s="1">
        <f t="shared" si="46"/>
        <v>2023</v>
      </c>
      <c r="L488" s="1" t="str">
        <f t="shared" si="47"/>
        <v>MKT.EX.MDC._.___.MidC</v>
      </c>
      <c r="M488" s="1" t="str">
        <f t="shared" si="43"/>
        <v>FOT Other months</v>
      </c>
      <c r="N488" s="1">
        <f t="shared" si="44"/>
        <v>0</v>
      </c>
      <c r="O488" s="1">
        <f t="shared" si="48"/>
        <v>0</v>
      </c>
    </row>
    <row r="489" spans="1:15" x14ac:dyDescent="0.25">
      <c r="A489" s="1" t="s">
        <v>23</v>
      </c>
      <c r="B489" s="1" t="s">
        <v>2</v>
      </c>
      <c r="C489" s="1" t="s">
        <v>24</v>
      </c>
      <c r="D489" s="1" t="s">
        <v>6</v>
      </c>
      <c r="E489" s="1" t="s">
        <v>3</v>
      </c>
      <c r="F489" s="3">
        <v>45078</v>
      </c>
      <c r="G489" s="1">
        <v>171.46</v>
      </c>
      <c r="J489" s="1">
        <f t="shared" si="45"/>
        <v>6</v>
      </c>
      <c r="K489" s="1">
        <f t="shared" si="46"/>
        <v>2023</v>
      </c>
      <c r="L489" s="1" t="str">
        <f t="shared" si="47"/>
        <v>MKT.EX.MDC._.___.MidC</v>
      </c>
      <c r="M489" s="1" t="str">
        <f t="shared" si="43"/>
        <v>FOT Summer June-Sept</v>
      </c>
      <c r="N489" s="1">
        <f t="shared" si="44"/>
        <v>2928</v>
      </c>
      <c r="O489" s="1">
        <f t="shared" si="48"/>
        <v>58.558743169398909</v>
      </c>
    </row>
    <row r="490" spans="1:15" x14ac:dyDescent="0.25">
      <c r="A490" s="1" t="s">
        <v>23</v>
      </c>
      <c r="B490" s="1" t="s">
        <v>2</v>
      </c>
      <c r="C490" s="1" t="s">
        <v>24</v>
      </c>
      <c r="D490" s="1" t="s">
        <v>6</v>
      </c>
      <c r="E490" s="1" t="s">
        <v>3</v>
      </c>
      <c r="F490" s="3">
        <v>45108</v>
      </c>
      <c r="G490" s="1">
        <v>230.82</v>
      </c>
      <c r="J490" s="1">
        <f t="shared" si="45"/>
        <v>7</v>
      </c>
      <c r="K490" s="1">
        <f t="shared" si="46"/>
        <v>2023</v>
      </c>
      <c r="L490" s="1" t="str">
        <f t="shared" si="47"/>
        <v>MKT.EX.MDC._.___.MidC</v>
      </c>
      <c r="M490" s="1" t="str">
        <f t="shared" si="43"/>
        <v>FOT Summer June-Sept</v>
      </c>
      <c r="N490" s="1">
        <f t="shared" si="44"/>
        <v>2928</v>
      </c>
      <c r="O490" s="1">
        <f t="shared" si="48"/>
        <v>78.831967213114751</v>
      </c>
    </row>
    <row r="491" spans="1:15" x14ac:dyDescent="0.25">
      <c r="A491" s="1" t="s">
        <v>23</v>
      </c>
      <c r="B491" s="1" t="s">
        <v>2</v>
      </c>
      <c r="C491" s="1" t="s">
        <v>24</v>
      </c>
      <c r="D491" s="1" t="s">
        <v>6</v>
      </c>
      <c r="E491" s="1" t="s">
        <v>3</v>
      </c>
      <c r="F491" s="3">
        <v>45139</v>
      </c>
      <c r="G491" s="1">
        <v>39.130000000000003</v>
      </c>
      <c r="J491" s="1">
        <f t="shared" si="45"/>
        <v>8</v>
      </c>
      <c r="K491" s="1">
        <f t="shared" si="46"/>
        <v>2023</v>
      </c>
      <c r="L491" s="1" t="str">
        <f t="shared" si="47"/>
        <v>MKT.EX.MDC._.___.MidC</v>
      </c>
      <c r="M491" s="1" t="str">
        <f t="shared" si="43"/>
        <v>FOT Summer June-Sept</v>
      </c>
      <c r="N491" s="1">
        <f t="shared" si="44"/>
        <v>2928</v>
      </c>
      <c r="O491" s="1">
        <f t="shared" si="48"/>
        <v>13.364071038251366</v>
      </c>
    </row>
    <row r="492" spans="1:15" x14ac:dyDescent="0.25">
      <c r="A492" s="1" t="s">
        <v>23</v>
      </c>
      <c r="B492" s="1" t="s">
        <v>2</v>
      </c>
      <c r="C492" s="1" t="s">
        <v>24</v>
      </c>
      <c r="D492" s="1" t="s">
        <v>6</v>
      </c>
      <c r="E492" s="1" t="s">
        <v>3</v>
      </c>
      <c r="F492" s="3">
        <v>45170</v>
      </c>
      <c r="G492" s="1">
        <v>192.89</v>
      </c>
      <c r="J492" s="1">
        <f t="shared" si="45"/>
        <v>9</v>
      </c>
      <c r="K492" s="1">
        <f t="shared" si="46"/>
        <v>2023</v>
      </c>
      <c r="L492" s="1" t="str">
        <f t="shared" si="47"/>
        <v>MKT.EX.MDC._.___.MidC</v>
      </c>
      <c r="M492" s="1" t="str">
        <f t="shared" si="43"/>
        <v>FOT Summer June-Sept</v>
      </c>
      <c r="N492" s="1">
        <f t="shared" si="44"/>
        <v>2928</v>
      </c>
      <c r="O492" s="1">
        <f t="shared" si="48"/>
        <v>65.877732240437155</v>
      </c>
    </row>
    <row r="493" spans="1:15" x14ac:dyDescent="0.25">
      <c r="A493" s="1" t="s">
        <v>23</v>
      </c>
      <c r="B493" s="1" t="s">
        <v>2</v>
      </c>
      <c r="C493" s="1" t="s">
        <v>24</v>
      </c>
      <c r="D493" s="1" t="s">
        <v>6</v>
      </c>
      <c r="E493" s="1" t="s">
        <v>3</v>
      </c>
      <c r="F493" s="3">
        <v>45200</v>
      </c>
      <c r="G493" s="1">
        <v>46.43</v>
      </c>
      <c r="J493" s="1">
        <f t="shared" si="45"/>
        <v>10</v>
      </c>
      <c r="K493" s="1">
        <f t="shared" si="46"/>
        <v>2023</v>
      </c>
      <c r="L493" s="1" t="str">
        <f t="shared" si="47"/>
        <v>MKT.EX.MDC._.___.MidC</v>
      </c>
      <c r="M493" s="1" t="str">
        <f t="shared" si="43"/>
        <v>FOT Other months</v>
      </c>
      <c r="N493" s="1">
        <f t="shared" si="44"/>
        <v>0</v>
      </c>
      <c r="O493" s="1">
        <f t="shared" si="48"/>
        <v>0</v>
      </c>
    </row>
    <row r="494" spans="1:15" x14ac:dyDescent="0.25">
      <c r="A494" s="1" t="s">
        <v>23</v>
      </c>
      <c r="B494" s="1" t="s">
        <v>2</v>
      </c>
      <c r="C494" s="1" t="s">
        <v>24</v>
      </c>
      <c r="D494" s="1" t="s">
        <v>6</v>
      </c>
      <c r="E494" s="1" t="s">
        <v>3</v>
      </c>
      <c r="F494" s="3">
        <v>45231</v>
      </c>
      <c r="G494" s="1">
        <v>85.15</v>
      </c>
      <c r="J494" s="1">
        <f t="shared" si="45"/>
        <v>11</v>
      </c>
      <c r="K494" s="1">
        <f t="shared" si="46"/>
        <v>2023</v>
      </c>
      <c r="L494" s="1" t="str">
        <f t="shared" si="47"/>
        <v>MKT.EX.MDC._.___.MidC</v>
      </c>
      <c r="M494" s="1" t="str">
        <f t="shared" si="43"/>
        <v>FOT Other months</v>
      </c>
      <c r="N494" s="1">
        <f t="shared" si="44"/>
        <v>0</v>
      </c>
      <c r="O494" s="1">
        <f t="shared" si="48"/>
        <v>0</v>
      </c>
    </row>
    <row r="495" spans="1:15" x14ac:dyDescent="0.25">
      <c r="A495" s="1" t="s">
        <v>23</v>
      </c>
      <c r="B495" s="1" t="s">
        <v>2</v>
      </c>
      <c r="C495" s="1" t="s">
        <v>24</v>
      </c>
      <c r="D495" s="1" t="s">
        <v>6</v>
      </c>
      <c r="E495" s="1" t="s">
        <v>3</v>
      </c>
      <c r="F495" s="3">
        <v>45261</v>
      </c>
      <c r="G495" s="1">
        <v>116.56</v>
      </c>
      <c r="J495" s="1">
        <f t="shared" si="45"/>
        <v>12</v>
      </c>
      <c r="K495" s="1">
        <f t="shared" si="46"/>
        <v>2023</v>
      </c>
      <c r="L495" s="1" t="str">
        <f t="shared" si="47"/>
        <v>MKT.EX.MDC._.___.MidC-Wtr</v>
      </c>
      <c r="M495" s="1" t="str">
        <f t="shared" si="43"/>
        <v>FOT Winter December-January</v>
      </c>
      <c r="N495" s="1">
        <f t="shared" si="44"/>
        <v>1488</v>
      </c>
      <c r="O495" s="1">
        <f t="shared" si="48"/>
        <v>78.333333333333329</v>
      </c>
    </row>
    <row r="496" spans="1:15" x14ac:dyDescent="0.25">
      <c r="A496" s="1" t="s">
        <v>23</v>
      </c>
      <c r="B496" s="1" t="s">
        <v>2</v>
      </c>
      <c r="C496" s="1" t="s">
        <v>24</v>
      </c>
      <c r="D496" s="1" t="s">
        <v>6</v>
      </c>
      <c r="E496" s="1" t="s">
        <v>3</v>
      </c>
      <c r="F496" s="3">
        <v>45292</v>
      </c>
      <c r="G496" s="1">
        <v>14.33</v>
      </c>
      <c r="J496" s="1">
        <f t="shared" si="45"/>
        <v>1</v>
      </c>
      <c r="K496" s="1">
        <f t="shared" si="46"/>
        <v>2024</v>
      </c>
      <c r="L496" s="1" t="str">
        <f t="shared" si="47"/>
        <v>MKT.EX.MDC._.___.MidC-Wtr</v>
      </c>
      <c r="M496" s="1" t="str">
        <f t="shared" si="43"/>
        <v>FOT Winter December-January</v>
      </c>
      <c r="N496" s="1">
        <f t="shared" si="44"/>
        <v>1488</v>
      </c>
      <c r="O496" s="1">
        <f t="shared" si="48"/>
        <v>9.6303763440860219</v>
      </c>
    </row>
    <row r="497" spans="1:15" x14ac:dyDescent="0.25">
      <c r="A497" s="1" t="s">
        <v>23</v>
      </c>
      <c r="B497" s="1" t="s">
        <v>2</v>
      </c>
      <c r="C497" s="1" t="s">
        <v>24</v>
      </c>
      <c r="D497" s="1" t="s">
        <v>6</v>
      </c>
      <c r="E497" s="1" t="s">
        <v>3</v>
      </c>
      <c r="F497" s="3">
        <v>45323</v>
      </c>
      <c r="G497" s="1">
        <v>174</v>
      </c>
      <c r="J497" s="1">
        <f t="shared" si="45"/>
        <v>2</v>
      </c>
      <c r="K497" s="1">
        <f t="shared" si="46"/>
        <v>2024</v>
      </c>
      <c r="L497" s="1" t="str">
        <f t="shared" si="47"/>
        <v>MKT.EX.MDC._.___.MidC</v>
      </c>
      <c r="M497" s="1" t="str">
        <f t="shared" si="43"/>
        <v>FOT Other months</v>
      </c>
      <c r="N497" s="1">
        <f t="shared" si="44"/>
        <v>0</v>
      </c>
      <c r="O497" s="1">
        <f t="shared" si="48"/>
        <v>0</v>
      </c>
    </row>
    <row r="498" spans="1:15" x14ac:dyDescent="0.25">
      <c r="A498" s="1" t="s">
        <v>23</v>
      </c>
      <c r="B498" s="1" t="s">
        <v>2</v>
      </c>
      <c r="C498" s="1" t="s">
        <v>24</v>
      </c>
      <c r="D498" s="1" t="s">
        <v>6</v>
      </c>
      <c r="E498" s="1" t="s">
        <v>3</v>
      </c>
      <c r="F498" s="3">
        <v>45352</v>
      </c>
      <c r="G498" s="1">
        <v>120.25</v>
      </c>
      <c r="J498" s="1">
        <f t="shared" si="45"/>
        <v>3</v>
      </c>
      <c r="K498" s="1">
        <f t="shared" si="46"/>
        <v>2024</v>
      </c>
      <c r="L498" s="1" t="str">
        <f t="shared" si="47"/>
        <v>MKT.EX.MDC._.___.MidC</v>
      </c>
      <c r="M498" s="1" t="str">
        <f t="shared" si="43"/>
        <v>FOT Other months</v>
      </c>
      <c r="N498" s="1">
        <f t="shared" si="44"/>
        <v>0</v>
      </c>
      <c r="O498" s="1">
        <f t="shared" si="48"/>
        <v>0</v>
      </c>
    </row>
    <row r="499" spans="1:15" x14ac:dyDescent="0.25">
      <c r="A499" s="1" t="s">
        <v>23</v>
      </c>
      <c r="B499" s="1" t="s">
        <v>2</v>
      </c>
      <c r="C499" s="1" t="s">
        <v>24</v>
      </c>
      <c r="D499" s="1" t="s">
        <v>6</v>
      </c>
      <c r="E499" s="1" t="s">
        <v>3</v>
      </c>
      <c r="F499" s="3">
        <v>45383</v>
      </c>
      <c r="G499" s="1">
        <v>99.63</v>
      </c>
      <c r="J499" s="1">
        <f t="shared" si="45"/>
        <v>4</v>
      </c>
      <c r="K499" s="1">
        <f t="shared" si="46"/>
        <v>2024</v>
      </c>
      <c r="L499" s="1" t="str">
        <f t="shared" si="47"/>
        <v>MKT.EX.MDC._.___.MidC</v>
      </c>
      <c r="M499" s="1" t="str">
        <f t="shared" si="43"/>
        <v>FOT Other months</v>
      </c>
      <c r="N499" s="1">
        <f t="shared" si="44"/>
        <v>0</v>
      </c>
      <c r="O499" s="1">
        <f t="shared" si="48"/>
        <v>0</v>
      </c>
    </row>
    <row r="500" spans="1:15" x14ac:dyDescent="0.25">
      <c r="A500" s="1" t="s">
        <v>23</v>
      </c>
      <c r="B500" s="1" t="s">
        <v>2</v>
      </c>
      <c r="C500" s="1" t="s">
        <v>24</v>
      </c>
      <c r="D500" s="1" t="s">
        <v>6</v>
      </c>
      <c r="E500" s="1" t="s">
        <v>3</v>
      </c>
      <c r="F500" s="3">
        <v>45413</v>
      </c>
      <c r="G500" s="1">
        <v>11.55</v>
      </c>
      <c r="J500" s="1">
        <f t="shared" si="45"/>
        <v>5</v>
      </c>
      <c r="K500" s="1">
        <f t="shared" si="46"/>
        <v>2024</v>
      </c>
      <c r="L500" s="1" t="str">
        <f t="shared" si="47"/>
        <v>MKT.EX.MDC._.___.MidC</v>
      </c>
      <c r="M500" s="1" t="str">
        <f t="shared" si="43"/>
        <v>FOT Other months</v>
      </c>
      <c r="N500" s="1">
        <f t="shared" si="44"/>
        <v>0</v>
      </c>
      <c r="O500" s="1">
        <f t="shared" si="48"/>
        <v>0</v>
      </c>
    </row>
    <row r="501" spans="1:15" x14ac:dyDescent="0.25">
      <c r="A501" s="1" t="s">
        <v>23</v>
      </c>
      <c r="B501" s="1" t="s">
        <v>2</v>
      </c>
      <c r="C501" s="1" t="s">
        <v>24</v>
      </c>
      <c r="D501" s="1" t="s">
        <v>6</v>
      </c>
      <c r="E501" s="1" t="s">
        <v>3</v>
      </c>
      <c r="F501" s="3">
        <v>45444</v>
      </c>
      <c r="G501" s="1">
        <v>285.88</v>
      </c>
      <c r="J501" s="1">
        <f t="shared" si="45"/>
        <v>6</v>
      </c>
      <c r="K501" s="1">
        <f t="shared" si="46"/>
        <v>2024</v>
      </c>
      <c r="L501" s="1" t="str">
        <f t="shared" si="47"/>
        <v>MKT.EX.MDC._.___.MidC</v>
      </c>
      <c r="M501" s="1" t="str">
        <f t="shared" si="43"/>
        <v>FOT Summer June-Sept</v>
      </c>
      <c r="N501" s="1">
        <f t="shared" si="44"/>
        <v>2928</v>
      </c>
      <c r="O501" s="1">
        <f t="shared" si="48"/>
        <v>97.636612021857928</v>
      </c>
    </row>
    <row r="502" spans="1:15" x14ac:dyDescent="0.25">
      <c r="A502" s="1" t="s">
        <v>23</v>
      </c>
      <c r="B502" s="1" t="s">
        <v>2</v>
      </c>
      <c r="C502" s="1" t="s">
        <v>24</v>
      </c>
      <c r="D502" s="1" t="s">
        <v>6</v>
      </c>
      <c r="E502" s="1" t="s">
        <v>3</v>
      </c>
      <c r="F502" s="3">
        <v>45474</v>
      </c>
      <c r="G502" s="1">
        <v>280.75</v>
      </c>
      <c r="J502" s="1">
        <f t="shared" si="45"/>
        <v>7</v>
      </c>
      <c r="K502" s="1">
        <f t="shared" si="46"/>
        <v>2024</v>
      </c>
      <c r="L502" s="1" t="str">
        <f t="shared" si="47"/>
        <v>MKT.EX.MDC._.___.MidC</v>
      </c>
      <c r="M502" s="1" t="str">
        <f t="shared" si="43"/>
        <v>FOT Summer June-Sept</v>
      </c>
      <c r="N502" s="1">
        <f t="shared" si="44"/>
        <v>2928</v>
      </c>
      <c r="O502" s="1">
        <f t="shared" si="48"/>
        <v>95.884562841530055</v>
      </c>
    </row>
    <row r="503" spans="1:15" x14ac:dyDescent="0.25">
      <c r="A503" s="1" t="s">
        <v>23</v>
      </c>
      <c r="B503" s="1" t="s">
        <v>2</v>
      </c>
      <c r="C503" s="1" t="s">
        <v>24</v>
      </c>
      <c r="D503" s="1" t="s">
        <v>6</v>
      </c>
      <c r="E503" s="1" t="s">
        <v>3</v>
      </c>
      <c r="F503" s="3">
        <v>45505</v>
      </c>
      <c r="G503" s="1">
        <v>347.82</v>
      </c>
      <c r="J503" s="1">
        <f t="shared" si="45"/>
        <v>8</v>
      </c>
      <c r="K503" s="1">
        <f t="shared" si="46"/>
        <v>2024</v>
      </c>
      <c r="L503" s="1" t="str">
        <f t="shared" si="47"/>
        <v>MKT.EX.MDC._.___.MidC</v>
      </c>
      <c r="M503" s="1" t="str">
        <f t="shared" si="43"/>
        <v>FOT Summer June-Sept</v>
      </c>
      <c r="N503" s="1">
        <f t="shared" si="44"/>
        <v>2928</v>
      </c>
      <c r="O503" s="1">
        <f t="shared" si="48"/>
        <v>118.79098360655738</v>
      </c>
    </row>
    <row r="504" spans="1:15" x14ac:dyDescent="0.25">
      <c r="A504" s="1" t="s">
        <v>23</v>
      </c>
      <c r="B504" s="1" t="s">
        <v>2</v>
      </c>
      <c r="C504" s="1" t="s">
        <v>24</v>
      </c>
      <c r="D504" s="1" t="s">
        <v>6</v>
      </c>
      <c r="E504" s="1" t="s">
        <v>3</v>
      </c>
      <c r="F504" s="3">
        <v>45536</v>
      </c>
      <c r="G504" s="1">
        <v>227.11</v>
      </c>
      <c r="J504" s="1">
        <f t="shared" si="45"/>
        <v>9</v>
      </c>
      <c r="K504" s="1">
        <f t="shared" si="46"/>
        <v>2024</v>
      </c>
      <c r="L504" s="1" t="str">
        <f t="shared" si="47"/>
        <v>MKT.EX.MDC._.___.MidC</v>
      </c>
      <c r="M504" s="1" t="str">
        <f t="shared" si="43"/>
        <v>FOT Summer June-Sept</v>
      </c>
      <c r="N504" s="1">
        <f t="shared" si="44"/>
        <v>2928</v>
      </c>
      <c r="O504" s="1">
        <f t="shared" si="48"/>
        <v>77.564890710382514</v>
      </c>
    </row>
    <row r="505" spans="1:15" x14ac:dyDescent="0.25">
      <c r="A505" s="1" t="s">
        <v>23</v>
      </c>
      <c r="B505" s="1" t="s">
        <v>2</v>
      </c>
      <c r="C505" s="1" t="s">
        <v>24</v>
      </c>
      <c r="D505" s="1" t="s">
        <v>6</v>
      </c>
      <c r="E505" s="1" t="s">
        <v>3</v>
      </c>
      <c r="F505" s="3">
        <v>45566</v>
      </c>
      <c r="G505" s="1">
        <v>102.8</v>
      </c>
      <c r="J505" s="1">
        <f t="shared" si="45"/>
        <v>10</v>
      </c>
      <c r="K505" s="1">
        <f t="shared" si="46"/>
        <v>2024</v>
      </c>
      <c r="L505" s="1" t="str">
        <f t="shared" si="47"/>
        <v>MKT.EX.MDC._.___.MidC</v>
      </c>
      <c r="M505" s="1" t="str">
        <f t="shared" si="43"/>
        <v>FOT Other months</v>
      </c>
      <c r="N505" s="1">
        <f t="shared" si="44"/>
        <v>0</v>
      </c>
      <c r="O505" s="1">
        <f t="shared" si="48"/>
        <v>0</v>
      </c>
    </row>
    <row r="506" spans="1:15" x14ac:dyDescent="0.25">
      <c r="A506" s="1" t="s">
        <v>23</v>
      </c>
      <c r="B506" s="1" t="s">
        <v>2</v>
      </c>
      <c r="C506" s="1" t="s">
        <v>24</v>
      </c>
      <c r="D506" s="1" t="s">
        <v>6</v>
      </c>
      <c r="E506" s="1" t="s">
        <v>3</v>
      </c>
      <c r="F506" s="3">
        <v>45597</v>
      </c>
      <c r="G506" s="1">
        <v>57.94</v>
      </c>
      <c r="J506" s="1">
        <f t="shared" si="45"/>
        <v>11</v>
      </c>
      <c r="K506" s="1">
        <f t="shared" si="46"/>
        <v>2024</v>
      </c>
      <c r="L506" s="1" t="str">
        <f t="shared" si="47"/>
        <v>MKT.EX.MDC._.___.MidC</v>
      </c>
      <c r="M506" s="1" t="str">
        <f t="shared" si="43"/>
        <v>FOT Other months</v>
      </c>
      <c r="N506" s="1">
        <f t="shared" si="44"/>
        <v>0</v>
      </c>
      <c r="O506" s="1">
        <f t="shared" si="48"/>
        <v>0</v>
      </c>
    </row>
    <row r="507" spans="1:15" x14ac:dyDescent="0.25">
      <c r="A507" s="1" t="s">
        <v>23</v>
      </c>
      <c r="B507" s="1" t="s">
        <v>2</v>
      </c>
      <c r="C507" s="1" t="s">
        <v>24</v>
      </c>
      <c r="D507" s="1" t="s">
        <v>6</v>
      </c>
      <c r="E507" s="1" t="s">
        <v>3</v>
      </c>
      <c r="F507" s="3">
        <v>45627</v>
      </c>
      <c r="G507" s="1">
        <v>154.22999999999999</v>
      </c>
      <c r="J507" s="1">
        <f t="shared" si="45"/>
        <v>12</v>
      </c>
      <c r="K507" s="1">
        <f t="shared" si="46"/>
        <v>2024</v>
      </c>
      <c r="L507" s="1" t="str">
        <f t="shared" si="47"/>
        <v>MKT.EX.MDC._.___.MidC-Wtr</v>
      </c>
      <c r="M507" s="1" t="str">
        <f t="shared" si="43"/>
        <v>FOT Winter December-January</v>
      </c>
      <c r="N507" s="1">
        <f t="shared" si="44"/>
        <v>1488</v>
      </c>
      <c r="O507" s="1">
        <f t="shared" si="48"/>
        <v>103.6491935483871</v>
      </c>
    </row>
    <row r="508" spans="1:15" x14ac:dyDescent="0.25">
      <c r="A508" s="1" t="s">
        <v>23</v>
      </c>
      <c r="B508" s="1" t="s">
        <v>2</v>
      </c>
      <c r="C508" s="1" t="s">
        <v>24</v>
      </c>
      <c r="D508" s="1" t="s">
        <v>6</v>
      </c>
      <c r="E508" s="1" t="s">
        <v>3</v>
      </c>
      <c r="F508" s="3">
        <v>45658</v>
      </c>
      <c r="G508" s="1">
        <v>171.23</v>
      </c>
      <c r="J508" s="1">
        <f t="shared" si="45"/>
        <v>1</v>
      </c>
      <c r="K508" s="1">
        <f t="shared" si="46"/>
        <v>2025</v>
      </c>
      <c r="L508" s="1" t="str">
        <f t="shared" si="47"/>
        <v>MKT.EX.MDC._.___.MidC-Wtr</v>
      </c>
      <c r="M508" s="1" t="str">
        <f t="shared" si="43"/>
        <v>FOT Winter December-January</v>
      </c>
      <c r="N508" s="1">
        <f t="shared" si="44"/>
        <v>1488</v>
      </c>
      <c r="O508" s="1">
        <f t="shared" si="48"/>
        <v>115.0739247311828</v>
      </c>
    </row>
    <row r="509" spans="1:15" x14ac:dyDescent="0.25">
      <c r="A509" s="1" t="s">
        <v>23</v>
      </c>
      <c r="B509" s="1" t="s">
        <v>2</v>
      </c>
      <c r="C509" s="1" t="s">
        <v>24</v>
      </c>
      <c r="D509" s="1" t="s">
        <v>6</v>
      </c>
      <c r="E509" s="1" t="s">
        <v>3</v>
      </c>
      <c r="F509" s="3">
        <v>45689</v>
      </c>
      <c r="G509" s="1">
        <v>13</v>
      </c>
      <c r="J509" s="1">
        <f t="shared" si="45"/>
        <v>2</v>
      </c>
      <c r="K509" s="1">
        <f t="shared" si="46"/>
        <v>2025</v>
      </c>
      <c r="L509" s="1" t="str">
        <f t="shared" si="47"/>
        <v>MKT.EX.MDC._.___.MidC</v>
      </c>
      <c r="M509" s="1" t="str">
        <f t="shared" si="43"/>
        <v>FOT Other months</v>
      </c>
      <c r="N509" s="1">
        <f t="shared" si="44"/>
        <v>0</v>
      </c>
      <c r="O509" s="1">
        <f t="shared" si="48"/>
        <v>0</v>
      </c>
    </row>
    <row r="510" spans="1:15" x14ac:dyDescent="0.25">
      <c r="A510" s="1" t="s">
        <v>23</v>
      </c>
      <c r="B510" s="1" t="s">
        <v>2</v>
      </c>
      <c r="C510" s="1" t="s">
        <v>24</v>
      </c>
      <c r="D510" s="1" t="s">
        <v>6</v>
      </c>
      <c r="E510" s="1" t="s">
        <v>3</v>
      </c>
      <c r="F510" s="3">
        <v>45717</v>
      </c>
      <c r="G510" s="1">
        <v>117.93</v>
      </c>
      <c r="J510" s="1">
        <f t="shared" si="45"/>
        <v>3</v>
      </c>
      <c r="K510" s="1">
        <f t="shared" si="46"/>
        <v>2025</v>
      </c>
      <c r="L510" s="1" t="str">
        <f t="shared" si="47"/>
        <v>MKT.EX.MDC._.___.MidC</v>
      </c>
      <c r="M510" s="1" t="str">
        <f t="shared" si="43"/>
        <v>FOT Other months</v>
      </c>
      <c r="N510" s="1">
        <f t="shared" si="44"/>
        <v>0</v>
      </c>
      <c r="O510" s="1">
        <f t="shared" si="48"/>
        <v>0</v>
      </c>
    </row>
    <row r="511" spans="1:15" x14ac:dyDescent="0.25">
      <c r="A511" s="1" t="s">
        <v>23</v>
      </c>
      <c r="B511" s="1" t="s">
        <v>2</v>
      </c>
      <c r="C511" s="1" t="s">
        <v>24</v>
      </c>
      <c r="D511" s="1" t="s">
        <v>6</v>
      </c>
      <c r="E511" s="1" t="s">
        <v>3</v>
      </c>
      <c r="F511" s="3">
        <v>45748</v>
      </c>
      <c r="G511" s="1">
        <v>76.989999999999995</v>
      </c>
      <c r="J511" s="1">
        <f t="shared" si="45"/>
        <v>4</v>
      </c>
      <c r="K511" s="1">
        <f t="shared" si="46"/>
        <v>2025</v>
      </c>
      <c r="L511" s="1" t="str">
        <f t="shared" si="47"/>
        <v>MKT.EX.MDC._.___.MidC</v>
      </c>
      <c r="M511" s="1" t="str">
        <f t="shared" si="43"/>
        <v>FOT Other months</v>
      </c>
      <c r="N511" s="1">
        <f t="shared" si="44"/>
        <v>0</v>
      </c>
      <c r="O511" s="1">
        <f t="shared" si="48"/>
        <v>0</v>
      </c>
    </row>
    <row r="512" spans="1:15" x14ac:dyDescent="0.25">
      <c r="A512" s="1" t="s">
        <v>23</v>
      </c>
      <c r="B512" s="1" t="s">
        <v>2</v>
      </c>
      <c r="C512" s="1" t="s">
        <v>24</v>
      </c>
      <c r="D512" s="1" t="s">
        <v>6</v>
      </c>
      <c r="E512" s="1" t="s">
        <v>3</v>
      </c>
      <c r="F512" s="3">
        <v>45778</v>
      </c>
      <c r="G512" s="1">
        <v>330.44</v>
      </c>
      <c r="J512" s="1">
        <f t="shared" si="45"/>
        <v>5</v>
      </c>
      <c r="K512" s="1">
        <f t="shared" si="46"/>
        <v>2025</v>
      </c>
      <c r="L512" s="1" t="str">
        <f t="shared" si="47"/>
        <v>MKT.EX.MDC._.___.MidC</v>
      </c>
      <c r="M512" s="1" t="str">
        <f t="shared" si="43"/>
        <v>FOT Other months</v>
      </c>
      <c r="N512" s="1">
        <f t="shared" si="44"/>
        <v>0</v>
      </c>
      <c r="O512" s="1">
        <f t="shared" si="48"/>
        <v>0</v>
      </c>
    </row>
    <row r="513" spans="1:15" x14ac:dyDescent="0.25">
      <c r="A513" s="1" t="s">
        <v>23</v>
      </c>
      <c r="B513" s="1" t="s">
        <v>2</v>
      </c>
      <c r="C513" s="1" t="s">
        <v>24</v>
      </c>
      <c r="D513" s="1" t="s">
        <v>6</v>
      </c>
      <c r="E513" s="1" t="s">
        <v>3</v>
      </c>
      <c r="F513" s="3">
        <v>45809</v>
      </c>
      <c r="G513" s="1">
        <v>246.06</v>
      </c>
      <c r="J513" s="1">
        <f t="shared" si="45"/>
        <v>6</v>
      </c>
      <c r="K513" s="1">
        <f t="shared" si="46"/>
        <v>2025</v>
      </c>
      <c r="L513" s="1" t="str">
        <f t="shared" si="47"/>
        <v>MKT.EX.MDC._.___.MidC</v>
      </c>
      <c r="M513" s="1" t="str">
        <f t="shared" si="43"/>
        <v>FOT Summer June-Sept</v>
      </c>
      <c r="N513" s="1">
        <f t="shared" si="44"/>
        <v>2928</v>
      </c>
      <c r="O513" s="1">
        <f t="shared" si="48"/>
        <v>84.036885245901644</v>
      </c>
    </row>
    <row r="514" spans="1:15" x14ac:dyDescent="0.25">
      <c r="A514" s="1" t="s">
        <v>23</v>
      </c>
      <c r="B514" s="1" t="s">
        <v>2</v>
      </c>
      <c r="C514" s="1" t="s">
        <v>24</v>
      </c>
      <c r="D514" s="1" t="s">
        <v>6</v>
      </c>
      <c r="E514" s="1" t="s">
        <v>3</v>
      </c>
      <c r="F514" s="3">
        <v>45839</v>
      </c>
      <c r="G514" s="1">
        <v>673.27</v>
      </c>
      <c r="J514" s="1">
        <f t="shared" si="45"/>
        <v>7</v>
      </c>
      <c r="K514" s="1">
        <f t="shared" si="46"/>
        <v>2025</v>
      </c>
      <c r="L514" s="1" t="str">
        <f t="shared" si="47"/>
        <v>MKT.EX.MDC._.___.MidC</v>
      </c>
      <c r="M514" s="1" t="str">
        <f t="shared" ref="M514:M577" si="49">INDEX($Q$1:$S$13,MATCH($J514,$Q$1:$Q$13,0),MATCH(M$1,$Q$1:$S$1,0))</f>
        <v>FOT Summer June-Sept</v>
      </c>
      <c r="N514" s="1">
        <f t="shared" ref="N514:N577" si="50">INDEX($U$1:$W$4,MATCH($M514,$U$1:$U$4,0),MATCH(N$1,$U$1:$W$1,0))</f>
        <v>2928</v>
      </c>
      <c r="O514" s="1">
        <f t="shared" si="48"/>
        <v>229.94193989071039</v>
      </c>
    </row>
    <row r="515" spans="1:15" x14ac:dyDescent="0.25">
      <c r="A515" s="1" t="s">
        <v>23</v>
      </c>
      <c r="B515" s="1" t="s">
        <v>2</v>
      </c>
      <c r="C515" s="1" t="s">
        <v>24</v>
      </c>
      <c r="D515" s="1" t="s">
        <v>6</v>
      </c>
      <c r="E515" s="1" t="s">
        <v>3</v>
      </c>
      <c r="F515" s="3">
        <v>45870</v>
      </c>
      <c r="G515" s="1">
        <v>600.86</v>
      </c>
      <c r="J515" s="1">
        <f t="shared" ref="J515:J578" si="51">MONTH(F515)</f>
        <v>8</v>
      </c>
      <c r="K515" s="1">
        <f t="shared" ref="K515:K578" si="52">YEAR(F515)</f>
        <v>2025</v>
      </c>
      <c r="L515" s="1" t="str">
        <f t="shared" ref="L515:L578" si="53">D515&amp;INDEX($U$1:$W$4,MATCH($M515,$U$1:$U$4,0),MATCH(L$1,$U$1:$W$1,0))</f>
        <v>MKT.EX.MDC._.___.MidC</v>
      </c>
      <c r="M515" s="1" t="str">
        <f t="shared" si="49"/>
        <v>FOT Summer June-Sept</v>
      </c>
      <c r="N515" s="1">
        <f t="shared" si="50"/>
        <v>2928</v>
      </c>
      <c r="O515" s="1">
        <f t="shared" ref="O515:O578" si="54">IF(N515=0,0,(G515*1000)/N515)</f>
        <v>205.21174863387978</v>
      </c>
    </row>
    <row r="516" spans="1:15" x14ac:dyDescent="0.25">
      <c r="A516" s="1" t="s">
        <v>23</v>
      </c>
      <c r="B516" s="1" t="s">
        <v>2</v>
      </c>
      <c r="C516" s="1" t="s">
        <v>24</v>
      </c>
      <c r="D516" s="1" t="s">
        <v>6</v>
      </c>
      <c r="E516" s="1" t="s">
        <v>3</v>
      </c>
      <c r="F516" s="3">
        <v>45901</v>
      </c>
      <c r="G516" s="1">
        <v>419.36</v>
      </c>
      <c r="J516" s="1">
        <f t="shared" si="51"/>
        <v>9</v>
      </c>
      <c r="K516" s="1">
        <f t="shared" si="52"/>
        <v>2025</v>
      </c>
      <c r="L516" s="1" t="str">
        <f t="shared" si="53"/>
        <v>MKT.EX.MDC._.___.MidC</v>
      </c>
      <c r="M516" s="1" t="str">
        <f t="shared" si="49"/>
        <v>FOT Summer June-Sept</v>
      </c>
      <c r="N516" s="1">
        <f t="shared" si="50"/>
        <v>2928</v>
      </c>
      <c r="O516" s="1">
        <f t="shared" si="54"/>
        <v>143.22404371584699</v>
      </c>
    </row>
    <row r="517" spans="1:15" x14ac:dyDescent="0.25">
      <c r="A517" s="1" t="s">
        <v>23</v>
      </c>
      <c r="B517" s="1" t="s">
        <v>2</v>
      </c>
      <c r="C517" s="1" t="s">
        <v>24</v>
      </c>
      <c r="D517" s="1" t="s">
        <v>6</v>
      </c>
      <c r="E517" s="1" t="s">
        <v>3</v>
      </c>
      <c r="F517" s="3">
        <v>45931</v>
      </c>
      <c r="G517" s="1">
        <v>279.92</v>
      </c>
      <c r="J517" s="1">
        <f t="shared" si="51"/>
        <v>10</v>
      </c>
      <c r="K517" s="1">
        <f t="shared" si="52"/>
        <v>2025</v>
      </c>
      <c r="L517" s="1" t="str">
        <f t="shared" si="53"/>
        <v>MKT.EX.MDC._.___.MidC</v>
      </c>
      <c r="M517" s="1" t="str">
        <f t="shared" si="49"/>
        <v>FOT Other months</v>
      </c>
      <c r="N517" s="1">
        <f t="shared" si="50"/>
        <v>0</v>
      </c>
      <c r="O517" s="1">
        <f t="shared" si="54"/>
        <v>0</v>
      </c>
    </row>
    <row r="518" spans="1:15" x14ac:dyDescent="0.25">
      <c r="A518" s="1" t="s">
        <v>23</v>
      </c>
      <c r="B518" s="1" t="s">
        <v>2</v>
      </c>
      <c r="C518" s="1" t="s">
        <v>24</v>
      </c>
      <c r="D518" s="1" t="s">
        <v>6</v>
      </c>
      <c r="E518" s="1" t="s">
        <v>3</v>
      </c>
      <c r="F518" s="3">
        <v>45962</v>
      </c>
      <c r="G518" s="1">
        <v>179.05</v>
      </c>
      <c r="J518" s="1">
        <f t="shared" si="51"/>
        <v>11</v>
      </c>
      <c r="K518" s="1">
        <f t="shared" si="52"/>
        <v>2025</v>
      </c>
      <c r="L518" s="1" t="str">
        <f t="shared" si="53"/>
        <v>MKT.EX.MDC._.___.MidC</v>
      </c>
      <c r="M518" s="1" t="str">
        <f t="shared" si="49"/>
        <v>FOT Other months</v>
      </c>
      <c r="N518" s="1">
        <f t="shared" si="50"/>
        <v>0</v>
      </c>
      <c r="O518" s="1">
        <f t="shared" si="54"/>
        <v>0</v>
      </c>
    </row>
    <row r="519" spans="1:15" x14ac:dyDescent="0.25">
      <c r="A519" s="1" t="s">
        <v>23</v>
      </c>
      <c r="B519" s="1" t="s">
        <v>2</v>
      </c>
      <c r="C519" s="1" t="s">
        <v>24</v>
      </c>
      <c r="D519" s="1" t="s">
        <v>6</v>
      </c>
      <c r="E519" s="1" t="s">
        <v>3</v>
      </c>
      <c r="F519" s="3">
        <v>45992</v>
      </c>
      <c r="G519" s="1">
        <v>23.69</v>
      </c>
      <c r="J519" s="1">
        <f t="shared" si="51"/>
        <v>12</v>
      </c>
      <c r="K519" s="1">
        <f t="shared" si="52"/>
        <v>2025</v>
      </c>
      <c r="L519" s="1" t="str">
        <f t="shared" si="53"/>
        <v>MKT.EX.MDC._.___.MidC-Wtr</v>
      </c>
      <c r="M519" s="1" t="str">
        <f t="shared" si="49"/>
        <v>FOT Winter December-January</v>
      </c>
      <c r="N519" s="1">
        <f t="shared" si="50"/>
        <v>1488</v>
      </c>
      <c r="O519" s="1">
        <f t="shared" si="54"/>
        <v>15.920698924731182</v>
      </c>
    </row>
    <row r="520" spans="1:15" x14ac:dyDescent="0.25">
      <c r="A520" s="1" t="s">
        <v>23</v>
      </c>
      <c r="B520" s="1" t="s">
        <v>2</v>
      </c>
      <c r="C520" s="1" t="s">
        <v>24</v>
      </c>
      <c r="D520" s="1" t="s">
        <v>6</v>
      </c>
      <c r="E520" s="1" t="s">
        <v>3</v>
      </c>
      <c r="F520" s="3">
        <v>46023</v>
      </c>
      <c r="G520" s="1">
        <v>29.78</v>
      </c>
      <c r="J520" s="1">
        <f t="shared" si="51"/>
        <v>1</v>
      </c>
      <c r="K520" s="1">
        <f t="shared" si="52"/>
        <v>2026</v>
      </c>
      <c r="L520" s="1" t="str">
        <f t="shared" si="53"/>
        <v>MKT.EX.MDC._.___.MidC-Wtr</v>
      </c>
      <c r="M520" s="1" t="str">
        <f t="shared" si="49"/>
        <v>FOT Winter December-January</v>
      </c>
      <c r="N520" s="1">
        <f t="shared" si="50"/>
        <v>1488</v>
      </c>
      <c r="O520" s="1">
        <f t="shared" si="54"/>
        <v>20.013440860215052</v>
      </c>
    </row>
    <row r="521" spans="1:15" x14ac:dyDescent="0.25">
      <c r="A521" s="1" t="s">
        <v>23</v>
      </c>
      <c r="B521" s="1" t="s">
        <v>2</v>
      </c>
      <c r="C521" s="1" t="s">
        <v>24</v>
      </c>
      <c r="D521" s="1" t="s">
        <v>6</v>
      </c>
      <c r="E521" s="1" t="s">
        <v>3</v>
      </c>
      <c r="F521" s="3">
        <v>46054</v>
      </c>
      <c r="G521" s="1">
        <v>73.17</v>
      </c>
      <c r="J521" s="1">
        <f t="shared" si="51"/>
        <v>2</v>
      </c>
      <c r="K521" s="1">
        <f t="shared" si="52"/>
        <v>2026</v>
      </c>
      <c r="L521" s="1" t="str">
        <f t="shared" si="53"/>
        <v>MKT.EX.MDC._.___.MidC</v>
      </c>
      <c r="M521" s="1" t="str">
        <f t="shared" si="49"/>
        <v>FOT Other months</v>
      </c>
      <c r="N521" s="1">
        <f t="shared" si="50"/>
        <v>0</v>
      </c>
      <c r="O521" s="1">
        <f t="shared" si="54"/>
        <v>0</v>
      </c>
    </row>
    <row r="522" spans="1:15" x14ac:dyDescent="0.25">
      <c r="A522" s="1" t="s">
        <v>23</v>
      </c>
      <c r="B522" s="1" t="s">
        <v>2</v>
      </c>
      <c r="C522" s="1" t="s">
        <v>24</v>
      </c>
      <c r="D522" s="1" t="s">
        <v>6</v>
      </c>
      <c r="E522" s="1" t="s">
        <v>3</v>
      </c>
      <c r="F522" s="3">
        <v>46082</v>
      </c>
      <c r="G522" s="1">
        <v>8.41</v>
      </c>
      <c r="J522" s="1">
        <f t="shared" si="51"/>
        <v>3</v>
      </c>
      <c r="K522" s="1">
        <f t="shared" si="52"/>
        <v>2026</v>
      </c>
      <c r="L522" s="1" t="str">
        <f t="shared" si="53"/>
        <v>MKT.EX.MDC._.___.MidC</v>
      </c>
      <c r="M522" s="1" t="str">
        <f t="shared" si="49"/>
        <v>FOT Other months</v>
      </c>
      <c r="N522" s="1">
        <f t="shared" si="50"/>
        <v>0</v>
      </c>
      <c r="O522" s="1">
        <f t="shared" si="54"/>
        <v>0</v>
      </c>
    </row>
    <row r="523" spans="1:15" x14ac:dyDescent="0.25">
      <c r="A523" s="1" t="s">
        <v>23</v>
      </c>
      <c r="B523" s="1" t="s">
        <v>2</v>
      </c>
      <c r="C523" s="1" t="s">
        <v>24</v>
      </c>
      <c r="D523" s="1" t="s">
        <v>6</v>
      </c>
      <c r="E523" s="1" t="s">
        <v>3</v>
      </c>
      <c r="F523" s="3">
        <v>46113</v>
      </c>
      <c r="G523" s="1">
        <v>112.71</v>
      </c>
      <c r="J523" s="1">
        <f t="shared" si="51"/>
        <v>4</v>
      </c>
      <c r="K523" s="1">
        <f t="shared" si="52"/>
        <v>2026</v>
      </c>
      <c r="L523" s="1" t="str">
        <f t="shared" si="53"/>
        <v>MKT.EX.MDC._.___.MidC</v>
      </c>
      <c r="M523" s="1" t="str">
        <f t="shared" si="49"/>
        <v>FOT Other months</v>
      </c>
      <c r="N523" s="1">
        <f t="shared" si="50"/>
        <v>0</v>
      </c>
      <c r="O523" s="1">
        <f t="shared" si="54"/>
        <v>0</v>
      </c>
    </row>
    <row r="524" spans="1:15" x14ac:dyDescent="0.25">
      <c r="A524" s="1" t="s">
        <v>23</v>
      </c>
      <c r="B524" s="1" t="s">
        <v>2</v>
      </c>
      <c r="C524" s="1" t="s">
        <v>24</v>
      </c>
      <c r="D524" s="1" t="s">
        <v>6</v>
      </c>
      <c r="E524" s="1" t="s">
        <v>3</v>
      </c>
      <c r="F524" s="3">
        <v>46143</v>
      </c>
      <c r="G524" s="1">
        <v>61.56</v>
      </c>
      <c r="J524" s="1">
        <f t="shared" si="51"/>
        <v>5</v>
      </c>
      <c r="K524" s="1">
        <f t="shared" si="52"/>
        <v>2026</v>
      </c>
      <c r="L524" s="1" t="str">
        <f t="shared" si="53"/>
        <v>MKT.EX.MDC._.___.MidC</v>
      </c>
      <c r="M524" s="1" t="str">
        <f t="shared" si="49"/>
        <v>FOT Other months</v>
      </c>
      <c r="N524" s="1">
        <f t="shared" si="50"/>
        <v>0</v>
      </c>
      <c r="O524" s="1">
        <f t="shared" si="54"/>
        <v>0</v>
      </c>
    </row>
    <row r="525" spans="1:15" x14ac:dyDescent="0.25">
      <c r="A525" s="1" t="s">
        <v>23</v>
      </c>
      <c r="B525" s="1" t="s">
        <v>2</v>
      </c>
      <c r="C525" s="1" t="s">
        <v>24</v>
      </c>
      <c r="D525" s="1" t="s">
        <v>6</v>
      </c>
      <c r="E525" s="1" t="s">
        <v>3</v>
      </c>
      <c r="F525" s="3">
        <v>46174</v>
      </c>
      <c r="G525" s="1">
        <v>213.81</v>
      </c>
      <c r="J525" s="1">
        <f t="shared" si="51"/>
        <v>6</v>
      </c>
      <c r="K525" s="1">
        <f t="shared" si="52"/>
        <v>2026</v>
      </c>
      <c r="L525" s="1" t="str">
        <f t="shared" si="53"/>
        <v>MKT.EX.MDC._.___.MidC</v>
      </c>
      <c r="M525" s="1" t="str">
        <f t="shared" si="49"/>
        <v>FOT Summer June-Sept</v>
      </c>
      <c r="N525" s="1">
        <f t="shared" si="50"/>
        <v>2928</v>
      </c>
      <c r="O525" s="1">
        <f t="shared" si="54"/>
        <v>73.022540983606561</v>
      </c>
    </row>
    <row r="526" spans="1:15" x14ac:dyDescent="0.25">
      <c r="A526" s="1" t="s">
        <v>23</v>
      </c>
      <c r="B526" s="1" t="s">
        <v>2</v>
      </c>
      <c r="C526" s="1" t="s">
        <v>24</v>
      </c>
      <c r="D526" s="1" t="s">
        <v>6</v>
      </c>
      <c r="E526" s="1" t="s">
        <v>3</v>
      </c>
      <c r="F526" s="3">
        <v>46204</v>
      </c>
      <c r="G526" s="1">
        <v>188.98</v>
      </c>
      <c r="J526" s="1">
        <f t="shared" si="51"/>
        <v>7</v>
      </c>
      <c r="K526" s="1">
        <f t="shared" si="52"/>
        <v>2026</v>
      </c>
      <c r="L526" s="1" t="str">
        <f t="shared" si="53"/>
        <v>MKT.EX.MDC._.___.MidC</v>
      </c>
      <c r="M526" s="1" t="str">
        <f t="shared" si="49"/>
        <v>FOT Summer June-Sept</v>
      </c>
      <c r="N526" s="1">
        <f t="shared" si="50"/>
        <v>2928</v>
      </c>
      <c r="O526" s="1">
        <f t="shared" si="54"/>
        <v>64.542349726775953</v>
      </c>
    </row>
    <row r="527" spans="1:15" x14ac:dyDescent="0.25">
      <c r="A527" s="1" t="s">
        <v>23</v>
      </c>
      <c r="B527" s="1" t="s">
        <v>2</v>
      </c>
      <c r="C527" s="1" t="s">
        <v>24</v>
      </c>
      <c r="D527" s="1" t="s">
        <v>6</v>
      </c>
      <c r="E527" s="1" t="s">
        <v>3</v>
      </c>
      <c r="F527" s="3">
        <v>46235</v>
      </c>
      <c r="G527" s="1">
        <v>669.48</v>
      </c>
      <c r="J527" s="1">
        <f t="shared" si="51"/>
        <v>8</v>
      </c>
      <c r="K527" s="1">
        <f t="shared" si="52"/>
        <v>2026</v>
      </c>
      <c r="L527" s="1" t="str">
        <f t="shared" si="53"/>
        <v>MKT.EX.MDC._.___.MidC</v>
      </c>
      <c r="M527" s="1" t="str">
        <f t="shared" si="49"/>
        <v>FOT Summer June-Sept</v>
      </c>
      <c r="N527" s="1">
        <f t="shared" si="50"/>
        <v>2928</v>
      </c>
      <c r="O527" s="1">
        <f t="shared" si="54"/>
        <v>228.64754098360655</v>
      </c>
    </row>
    <row r="528" spans="1:15" x14ac:dyDescent="0.25">
      <c r="A528" s="1" t="s">
        <v>23</v>
      </c>
      <c r="B528" s="1" t="s">
        <v>2</v>
      </c>
      <c r="C528" s="1" t="s">
        <v>24</v>
      </c>
      <c r="D528" s="1" t="s">
        <v>6</v>
      </c>
      <c r="E528" s="1" t="s">
        <v>3</v>
      </c>
      <c r="F528" s="3">
        <v>46266</v>
      </c>
      <c r="G528" s="1">
        <v>594.26</v>
      </c>
      <c r="J528" s="1">
        <f t="shared" si="51"/>
        <v>9</v>
      </c>
      <c r="K528" s="1">
        <f t="shared" si="52"/>
        <v>2026</v>
      </c>
      <c r="L528" s="1" t="str">
        <f t="shared" si="53"/>
        <v>MKT.EX.MDC._.___.MidC</v>
      </c>
      <c r="M528" s="1" t="str">
        <f t="shared" si="49"/>
        <v>FOT Summer June-Sept</v>
      </c>
      <c r="N528" s="1">
        <f t="shared" si="50"/>
        <v>2928</v>
      </c>
      <c r="O528" s="1">
        <f t="shared" si="54"/>
        <v>202.95765027322403</v>
      </c>
    </row>
    <row r="529" spans="1:15" x14ac:dyDescent="0.25">
      <c r="A529" s="1" t="s">
        <v>23</v>
      </c>
      <c r="B529" s="1" t="s">
        <v>2</v>
      </c>
      <c r="C529" s="1" t="s">
        <v>24</v>
      </c>
      <c r="D529" s="1" t="s">
        <v>6</v>
      </c>
      <c r="E529" s="1" t="s">
        <v>3</v>
      </c>
      <c r="F529" s="3">
        <v>46296</v>
      </c>
      <c r="G529" s="1">
        <v>281.33999999999997</v>
      </c>
      <c r="J529" s="1">
        <f t="shared" si="51"/>
        <v>10</v>
      </c>
      <c r="K529" s="1">
        <f t="shared" si="52"/>
        <v>2026</v>
      </c>
      <c r="L529" s="1" t="str">
        <f t="shared" si="53"/>
        <v>MKT.EX.MDC._.___.MidC</v>
      </c>
      <c r="M529" s="1" t="str">
        <f t="shared" si="49"/>
        <v>FOT Other months</v>
      </c>
      <c r="N529" s="1">
        <f t="shared" si="50"/>
        <v>0</v>
      </c>
      <c r="O529" s="1">
        <f t="shared" si="54"/>
        <v>0</v>
      </c>
    </row>
    <row r="530" spans="1:15" x14ac:dyDescent="0.25">
      <c r="A530" s="1" t="s">
        <v>23</v>
      </c>
      <c r="B530" s="1" t="s">
        <v>2</v>
      </c>
      <c r="C530" s="1" t="s">
        <v>24</v>
      </c>
      <c r="D530" s="1" t="s">
        <v>6</v>
      </c>
      <c r="E530" s="1" t="s">
        <v>3</v>
      </c>
      <c r="F530" s="3">
        <v>46327</v>
      </c>
      <c r="G530" s="1">
        <v>219.21</v>
      </c>
      <c r="J530" s="1">
        <f t="shared" si="51"/>
        <v>11</v>
      </c>
      <c r="K530" s="1">
        <f t="shared" si="52"/>
        <v>2026</v>
      </c>
      <c r="L530" s="1" t="str">
        <f t="shared" si="53"/>
        <v>MKT.EX.MDC._.___.MidC</v>
      </c>
      <c r="M530" s="1" t="str">
        <f t="shared" si="49"/>
        <v>FOT Other months</v>
      </c>
      <c r="N530" s="1">
        <f t="shared" si="50"/>
        <v>0</v>
      </c>
      <c r="O530" s="1">
        <f t="shared" si="54"/>
        <v>0</v>
      </c>
    </row>
    <row r="531" spans="1:15" x14ac:dyDescent="0.25">
      <c r="A531" s="1" t="s">
        <v>23</v>
      </c>
      <c r="B531" s="1" t="s">
        <v>2</v>
      </c>
      <c r="C531" s="1" t="s">
        <v>24</v>
      </c>
      <c r="D531" s="1" t="s">
        <v>6</v>
      </c>
      <c r="E531" s="1" t="s">
        <v>3</v>
      </c>
      <c r="F531" s="3">
        <v>46357</v>
      </c>
      <c r="G531" s="1">
        <v>156.22999999999999</v>
      </c>
      <c r="J531" s="1">
        <f t="shared" si="51"/>
        <v>12</v>
      </c>
      <c r="K531" s="1">
        <f t="shared" si="52"/>
        <v>2026</v>
      </c>
      <c r="L531" s="1" t="str">
        <f t="shared" si="53"/>
        <v>MKT.EX.MDC._.___.MidC-Wtr</v>
      </c>
      <c r="M531" s="1" t="str">
        <f t="shared" si="49"/>
        <v>FOT Winter December-January</v>
      </c>
      <c r="N531" s="1">
        <f t="shared" si="50"/>
        <v>1488</v>
      </c>
      <c r="O531" s="1">
        <f t="shared" si="54"/>
        <v>104.99327956989248</v>
      </c>
    </row>
    <row r="532" spans="1:15" x14ac:dyDescent="0.25">
      <c r="A532" s="1" t="s">
        <v>23</v>
      </c>
      <c r="B532" s="1" t="s">
        <v>2</v>
      </c>
      <c r="C532" s="1" t="s">
        <v>24</v>
      </c>
      <c r="D532" s="1" t="s">
        <v>6</v>
      </c>
      <c r="E532" s="1" t="s">
        <v>3</v>
      </c>
      <c r="F532" s="3">
        <v>46388</v>
      </c>
      <c r="G532" s="1">
        <v>30.03</v>
      </c>
      <c r="J532" s="1">
        <f t="shared" si="51"/>
        <v>1</v>
      </c>
      <c r="K532" s="1">
        <f t="shared" si="52"/>
        <v>2027</v>
      </c>
      <c r="L532" s="1" t="str">
        <f t="shared" si="53"/>
        <v>MKT.EX.MDC._.___.MidC-Wtr</v>
      </c>
      <c r="M532" s="1" t="str">
        <f t="shared" si="49"/>
        <v>FOT Winter December-January</v>
      </c>
      <c r="N532" s="1">
        <f t="shared" si="50"/>
        <v>1488</v>
      </c>
      <c r="O532" s="1">
        <f t="shared" si="54"/>
        <v>20.181451612903224</v>
      </c>
    </row>
    <row r="533" spans="1:15" x14ac:dyDescent="0.25">
      <c r="A533" s="1" t="s">
        <v>23</v>
      </c>
      <c r="B533" s="1" t="s">
        <v>2</v>
      </c>
      <c r="C533" s="1" t="s">
        <v>24</v>
      </c>
      <c r="D533" s="1" t="s">
        <v>6</v>
      </c>
      <c r="E533" s="1" t="s">
        <v>3</v>
      </c>
      <c r="F533" s="3">
        <v>46419</v>
      </c>
      <c r="G533" s="1">
        <v>24.84</v>
      </c>
      <c r="J533" s="1">
        <f t="shared" si="51"/>
        <v>2</v>
      </c>
      <c r="K533" s="1">
        <f t="shared" si="52"/>
        <v>2027</v>
      </c>
      <c r="L533" s="1" t="str">
        <f t="shared" si="53"/>
        <v>MKT.EX.MDC._.___.MidC</v>
      </c>
      <c r="M533" s="1" t="str">
        <f t="shared" si="49"/>
        <v>FOT Other months</v>
      </c>
      <c r="N533" s="1">
        <f t="shared" si="50"/>
        <v>0</v>
      </c>
      <c r="O533" s="1">
        <f t="shared" si="54"/>
        <v>0</v>
      </c>
    </row>
    <row r="534" spans="1:15" x14ac:dyDescent="0.25">
      <c r="A534" s="1" t="s">
        <v>23</v>
      </c>
      <c r="B534" s="1" t="s">
        <v>2</v>
      </c>
      <c r="C534" s="1" t="s">
        <v>24</v>
      </c>
      <c r="D534" s="1" t="s">
        <v>6</v>
      </c>
      <c r="E534" s="1" t="s">
        <v>3</v>
      </c>
      <c r="F534" s="3">
        <v>46447</v>
      </c>
      <c r="G534" s="1">
        <v>93.24</v>
      </c>
      <c r="J534" s="1">
        <f t="shared" si="51"/>
        <v>3</v>
      </c>
      <c r="K534" s="1">
        <f t="shared" si="52"/>
        <v>2027</v>
      </c>
      <c r="L534" s="1" t="str">
        <f t="shared" si="53"/>
        <v>MKT.EX.MDC._.___.MidC</v>
      </c>
      <c r="M534" s="1" t="str">
        <f t="shared" si="49"/>
        <v>FOT Other months</v>
      </c>
      <c r="N534" s="1">
        <f t="shared" si="50"/>
        <v>0</v>
      </c>
      <c r="O534" s="1">
        <f t="shared" si="54"/>
        <v>0</v>
      </c>
    </row>
    <row r="535" spans="1:15" x14ac:dyDescent="0.25">
      <c r="A535" s="1" t="s">
        <v>23</v>
      </c>
      <c r="B535" s="1" t="s">
        <v>2</v>
      </c>
      <c r="C535" s="1" t="s">
        <v>24</v>
      </c>
      <c r="D535" s="1" t="s">
        <v>6</v>
      </c>
      <c r="E535" s="1" t="s">
        <v>3</v>
      </c>
      <c r="F535" s="3">
        <v>46478</v>
      </c>
      <c r="G535" s="1">
        <v>13.53</v>
      </c>
      <c r="J535" s="1">
        <f t="shared" si="51"/>
        <v>4</v>
      </c>
      <c r="K535" s="1">
        <f t="shared" si="52"/>
        <v>2027</v>
      </c>
      <c r="L535" s="1" t="str">
        <f t="shared" si="53"/>
        <v>MKT.EX.MDC._.___.MidC</v>
      </c>
      <c r="M535" s="1" t="str">
        <f t="shared" si="49"/>
        <v>FOT Other months</v>
      </c>
      <c r="N535" s="1">
        <f t="shared" si="50"/>
        <v>0</v>
      </c>
      <c r="O535" s="1">
        <f t="shared" si="54"/>
        <v>0</v>
      </c>
    </row>
    <row r="536" spans="1:15" x14ac:dyDescent="0.25">
      <c r="A536" s="1" t="s">
        <v>23</v>
      </c>
      <c r="B536" s="1" t="s">
        <v>2</v>
      </c>
      <c r="C536" s="1" t="s">
        <v>24</v>
      </c>
      <c r="D536" s="1" t="s">
        <v>6</v>
      </c>
      <c r="E536" s="1" t="s">
        <v>3</v>
      </c>
      <c r="F536" s="3">
        <v>46508</v>
      </c>
      <c r="G536" s="1">
        <v>53.46</v>
      </c>
      <c r="J536" s="1">
        <f t="shared" si="51"/>
        <v>5</v>
      </c>
      <c r="K536" s="1">
        <f t="shared" si="52"/>
        <v>2027</v>
      </c>
      <c r="L536" s="1" t="str">
        <f t="shared" si="53"/>
        <v>MKT.EX.MDC._.___.MidC</v>
      </c>
      <c r="M536" s="1" t="str">
        <f t="shared" si="49"/>
        <v>FOT Other months</v>
      </c>
      <c r="N536" s="1">
        <f t="shared" si="50"/>
        <v>0</v>
      </c>
      <c r="O536" s="1">
        <f t="shared" si="54"/>
        <v>0</v>
      </c>
    </row>
    <row r="537" spans="1:15" x14ac:dyDescent="0.25">
      <c r="A537" s="1" t="s">
        <v>23</v>
      </c>
      <c r="B537" s="1" t="s">
        <v>2</v>
      </c>
      <c r="C537" s="1" t="s">
        <v>24</v>
      </c>
      <c r="D537" s="1" t="s">
        <v>6</v>
      </c>
      <c r="E537" s="1" t="s">
        <v>3</v>
      </c>
      <c r="F537" s="3">
        <v>46539</v>
      </c>
      <c r="G537" s="1">
        <v>43.66</v>
      </c>
      <c r="J537" s="1">
        <f t="shared" si="51"/>
        <v>6</v>
      </c>
      <c r="K537" s="1">
        <f t="shared" si="52"/>
        <v>2027</v>
      </c>
      <c r="L537" s="1" t="str">
        <f t="shared" si="53"/>
        <v>MKT.EX.MDC._.___.MidC</v>
      </c>
      <c r="M537" s="1" t="str">
        <f t="shared" si="49"/>
        <v>FOT Summer June-Sept</v>
      </c>
      <c r="N537" s="1">
        <f t="shared" si="50"/>
        <v>2928</v>
      </c>
      <c r="O537" s="1">
        <f t="shared" si="54"/>
        <v>14.91120218579235</v>
      </c>
    </row>
    <row r="538" spans="1:15" x14ac:dyDescent="0.25">
      <c r="A538" s="1" t="s">
        <v>23</v>
      </c>
      <c r="B538" s="1" t="s">
        <v>2</v>
      </c>
      <c r="C538" s="1" t="s">
        <v>24</v>
      </c>
      <c r="D538" s="1" t="s">
        <v>6</v>
      </c>
      <c r="E538" s="1" t="s">
        <v>3</v>
      </c>
      <c r="F538" s="3">
        <v>46569</v>
      </c>
      <c r="G538" s="1">
        <v>314.17</v>
      </c>
      <c r="J538" s="1">
        <f t="shared" si="51"/>
        <v>7</v>
      </c>
      <c r="K538" s="1">
        <f t="shared" si="52"/>
        <v>2027</v>
      </c>
      <c r="L538" s="1" t="str">
        <f t="shared" si="53"/>
        <v>MKT.EX.MDC._.___.MidC</v>
      </c>
      <c r="M538" s="1" t="str">
        <f t="shared" si="49"/>
        <v>FOT Summer June-Sept</v>
      </c>
      <c r="N538" s="1">
        <f t="shared" si="50"/>
        <v>2928</v>
      </c>
      <c r="O538" s="1">
        <f t="shared" si="54"/>
        <v>107.29849726775956</v>
      </c>
    </row>
    <row r="539" spans="1:15" x14ac:dyDescent="0.25">
      <c r="A539" s="1" t="s">
        <v>23</v>
      </c>
      <c r="B539" s="1" t="s">
        <v>2</v>
      </c>
      <c r="C539" s="1" t="s">
        <v>24</v>
      </c>
      <c r="D539" s="1" t="s">
        <v>6</v>
      </c>
      <c r="E539" s="1" t="s">
        <v>3</v>
      </c>
      <c r="F539" s="3">
        <v>46600</v>
      </c>
      <c r="G539" s="1">
        <v>211.57</v>
      </c>
      <c r="J539" s="1">
        <f t="shared" si="51"/>
        <v>8</v>
      </c>
      <c r="K539" s="1">
        <f t="shared" si="52"/>
        <v>2027</v>
      </c>
      <c r="L539" s="1" t="str">
        <f t="shared" si="53"/>
        <v>MKT.EX.MDC._.___.MidC</v>
      </c>
      <c r="M539" s="1" t="str">
        <f t="shared" si="49"/>
        <v>FOT Summer June-Sept</v>
      </c>
      <c r="N539" s="1">
        <f t="shared" si="50"/>
        <v>2928</v>
      </c>
      <c r="O539" s="1">
        <f t="shared" si="54"/>
        <v>72.257513661202182</v>
      </c>
    </row>
    <row r="540" spans="1:15" x14ac:dyDescent="0.25">
      <c r="A540" s="1" t="s">
        <v>23</v>
      </c>
      <c r="B540" s="1" t="s">
        <v>2</v>
      </c>
      <c r="C540" s="1" t="s">
        <v>24</v>
      </c>
      <c r="D540" s="1" t="s">
        <v>6</v>
      </c>
      <c r="E540" s="1" t="s">
        <v>3</v>
      </c>
      <c r="F540" s="3">
        <v>46631</v>
      </c>
      <c r="G540" s="1">
        <v>634.38</v>
      </c>
      <c r="J540" s="1">
        <f t="shared" si="51"/>
        <v>9</v>
      </c>
      <c r="K540" s="1">
        <f t="shared" si="52"/>
        <v>2027</v>
      </c>
      <c r="L540" s="1" t="str">
        <f t="shared" si="53"/>
        <v>MKT.EX.MDC._.___.MidC</v>
      </c>
      <c r="M540" s="1" t="str">
        <f t="shared" si="49"/>
        <v>FOT Summer June-Sept</v>
      </c>
      <c r="N540" s="1">
        <f t="shared" si="50"/>
        <v>2928</v>
      </c>
      <c r="O540" s="1">
        <f t="shared" si="54"/>
        <v>216.65983606557376</v>
      </c>
    </row>
    <row r="541" spans="1:15" x14ac:dyDescent="0.25">
      <c r="A541" s="1" t="s">
        <v>23</v>
      </c>
      <c r="B541" s="1" t="s">
        <v>2</v>
      </c>
      <c r="C541" s="1" t="s">
        <v>24</v>
      </c>
      <c r="D541" s="1" t="s">
        <v>6</v>
      </c>
      <c r="E541" s="1" t="s">
        <v>3</v>
      </c>
      <c r="F541" s="3">
        <v>46661</v>
      </c>
      <c r="G541" s="1">
        <v>563.67999999999995</v>
      </c>
      <c r="J541" s="1">
        <f t="shared" si="51"/>
        <v>10</v>
      </c>
      <c r="K541" s="1">
        <f t="shared" si="52"/>
        <v>2027</v>
      </c>
      <c r="L541" s="1" t="str">
        <f t="shared" si="53"/>
        <v>MKT.EX.MDC._.___.MidC</v>
      </c>
      <c r="M541" s="1" t="str">
        <f t="shared" si="49"/>
        <v>FOT Other months</v>
      </c>
      <c r="N541" s="1">
        <f t="shared" si="50"/>
        <v>0</v>
      </c>
      <c r="O541" s="1">
        <f t="shared" si="54"/>
        <v>0</v>
      </c>
    </row>
    <row r="542" spans="1:15" x14ac:dyDescent="0.25">
      <c r="A542" s="1" t="s">
        <v>23</v>
      </c>
      <c r="B542" s="1" t="s">
        <v>2</v>
      </c>
      <c r="C542" s="1" t="s">
        <v>24</v>
      </c>
      <c r="D542" s="1" t="s">
        <v>6</v>
      </c>
      <c r="E542" s="1" t="s">
        <v>3</v>
      </c>
      <c r="F542" s="3">
        <v>46692</v>
      </c>
      <c r="G542" s="1">
        <v>184.37</v>
      </c>
      <c r="J542" s="1">
        <f t="shared" si="51"/>
        <v>11</v>
      </c>
      <c r="K542" s="1">
        <f t="shared" si="52"/>
        <v>2027</v>
      </c>
      <c r="L542" s="1" t="str">
        <f t="shared" si="53"/>
        <v>MKT.EX.MDC._.___.MidC</v>
      </c>
      <c r="M542" s="1" t="str">
        <f t="shared" si="49"/>
        <v>FOT Other months</v>
      </c>
      <c r="N542" s="1">
        <f t="shared" si="50"/>
        <v>0</v>
      </c>
      <c r="O542" s="1">
        <f t="shared" si="54"/>
        <v>0</v>
      </c>
    </row>
    <row r="543" spans="1:15" x14ac:dyDescent="0.25">
      <c r="A543" s="1" t="s">
        <v>23</v>
      </c>
      <c r="B543" s="1" t="s">
        <v>2</v>
      </c>
      <c r="C543" s="1" t="s">
        <v>24</v>
      </c>
      <c r="D543" s="1" t="s">
        <v>6</v>
      </c>
      <c r="E543" s="1" t="s">
        <v>3</v>
      </c>
      <c r="F543" s="3">
        <v>46722</v>
      </c>
      <c r="G543" s="1">
        <v>132.28</v>
      </c>
      <c r="J543" s="1">
        <f t="shared" si="51"/>
        <v>12</v>
      </c>
      <c r="K543" s="1">
        <f t="shared" si="52"/>
        <v>2027</v>
      </c>
      <c r="L543" s="1" t="str">
        <f t="shared" si="53"/>
        <v>MKT.EX.MDC._.___.MidC-Wtr</v>
      </c>
      <c r="M543" s="1" t="str">
        <f t="shared" si="49"/>
        <v>FOT Winter December-January</v>
      </c>
      <c r="N543" s="1">
        <f t="shared" si="50"/>
        <v>1488</v>
      </c>
      <c r="O543" s="1">
        <f t="shared" si="54"/>
        <v>88.897849462365585</v>
      </c>
    </row>
    <row r="544" spans="1:15" x14ac:dyDescent="0.25">
      <c r="A544" s="1" t="s">
        <v>23</v>
      </c>
      <c r="B544" s="1" t="s">
        <v>2</v>
      </c>
      <c r="C544" s="1" t="s">
        <v>24</v>
      </c>
      <c r="D544" s="1" t="s">
        <v>6</v>
      </c>
      <c r="E544" s="1" t="s">
        <v>3</v>
      </c>
      <c r="F544" s="3">
        <v>46753</v>
      </c>
      <c r="G544" s="1">
        <v>117.04</v>
      </c>
      <c r="J544" s="1">
        <f t="shared" si="51"/>
        <v>1</v>
      </c>
      <c r="K544" s="1">
        <f t="shared" si="52"/>
        <v>2028</v>
      </c>
      <c r="L544" s="1" t="str">
        <f t="shared" si="53"/>
        <v>MKT.EX.MDC._.___.MidC-Wtr</v>
      </c>
      <c r="M544" s="1" t="str">
        <f t="shared" si="49"/>
        <v>FOT Winter December-January</v>
      </c>
      <c r="N544" s="1">
        <f t="shared" si="50"/>
        <v>1488</v>
      </c>
      <c r="O544" s="1">
        <f t="shared" si="54"/>
        <v>78.655913978494624</v>
      </c>
    </row>
    <row r="545" spans="1:15" x14ac:dyDescent="0.25">
      <c r="A545" s="1" t="s">
        <v>23</v>
      </c>
      <c r="B545" s="1" t="s">
        <v>2</v>
      </c>
      <c r="C545" s="1" t="s">
        <v>24</v>
      </c>
      <c r="D545" s="1" t="s">
        <v>6</v>
      </c>
      <c r="E545" s="1" t="s">
        <v>3</v>
      </c>
      <c r="F545" s="3">
        <v>46784</v>
      </c>
      <c r="G545" s="1">
        <v>0.49</v>
      </c>
      <c r="J545" s="1">
        <f t="shared" si="51"/>
        <v>2</v>
      </c>
      <c r="K545" s="1">
        <f t="shared" si="52"/>
        <v>2028</v>
      </c>
      <c r="L545" s="1" t="str">
        <f t="shared" si="53"/>
        <v>MKT.EX.MDC._.___.MidC</v>
      </c>
      <c r="M545" s="1" t="str">
        <f t="shared" si="49"/>
        <v>FOT Other months</v>
      </c>
      <c r="N545" s="1">
        <f t="shared" si="50"/>
        <v>0</v>
      </c>
      <c r="O545" s="1">
        <f t="shared" si="54"/>
        <v>0</v>
      </c>
    </row>
    <row r="546" spans="1:15" x14ac:dyDescent="0.25">
      <c r="A546" s="1" t="s">
        <v>23</v>
      </c>
      <c r="B546" s="1" t="s">
        <v>2</v>
      </c>
      <c r="C546" s="1" t="s">
        <v>24</v>
      </c>
      <c r="D546" s="1" t="s">
        <v>6</v>
      </c>
      <c r="E546" s="1" t="s">
        <v>3</v>
      </c>
      <c r="F546" s="3">
        <v>46813</v>
      </c>
      <c r="G546" s="1">
        <v>3.12</v>
      </c>
      <c r="J546" s="1">
        <f t="shared" si="51"/>
        <v>3</v>
      </c>
      <c r="K546" s="1">
        <f t="shared" si="52"/>
        <v>2028</v>
      </c>
      <c r="L546" s="1" t="str">
        <f t="shared" si="53"/>
        <v>MKT.EX.MDC._.___.MidC</v>
      </c>
      <c r="M546" s="1" t="str">
        <f t="shared" si="49"/>
        <v>FOT Other months</v>
      </c>
      <c r="N546" s="1">
        <f t="shared" si="50"/>
        <v>0</v>
      </c>
      <c r="O546" s="1">
        <f t="shared" si="54"/>
        <v>0</v>
      </c>
    </row>
    <row r="547" spans="1:15" x14ac:dyDescent="0.25">
      <c r="A547" s="1" t="s">
        <v>23</v>
      </c>
      <c r="B547" s="1" t="s">
        <v>2</v>
      </c>
      <c r="C547" s="1" t="s">
        <v>24</v>
      </c>
      <c r="D547" s="1" t="s">
        <v>6</v>
      </c>
      <c r="E547" s="1" t="s">
        <v>3</v>
      </c>
      <c r="F547" s="3">
        <v>46844</v>
      </c>
      <c r="G547" s="1">
        <v>4.28</v>
      </c>
      <c r="J547" s="1">
        <f t="shared" si="51"/>
        <v>4</v>
      </c>
      <c r="K547" s="1">
        <f t="shared" si="52"/>
        <v>2028</v>
      </c>
      <c r="L547" s="1" t="str">
        <f t="shared" si="53"/>
        <v>MKT.EX.MDC._.___.MidC</v>
      </c>
      <c r="M547" s="1" t="str">
        <f t="shared" si="49"/>
        <v>FOT Other months</v>
      </c>
      <c r="N547" s="1">
        <f t="shared" si="50"/>
        <v>0</v>
      </c>
      <c r="O547" s="1">
        <f t="shared" si="54"/>
        <v>0</v>
      </c>
    </row>
    <row r="548" spans="1:15" x14ac:dyDescent="0.25">
      <c r="A548" s="1" t="s">
        <v>23</v>
      </c>
      <c r="B548" s="1" t="s">
        <v>2</v>
      </c>
      <c r="C548" s="1" t="s">
        <v>24</v>
      </c>
      <c r="D548" s="1" t="s">
        <v>6</v>
      </c>
      <c r="E548" s="1" t="s">
        <v>3</v>
      </c>
      <c r="F548" s="3">
        <v>46874</v>
      </c>
      <c r="G548" s="1">
        <v>3.15</v>
      </c>
      <c r="J548" s="1">
        <f t="shared" si="51"/>
        <v>5</v>
      </c>
      <c r="K548" s="1">
        <f t="shared" si="52"/>
        <v>2028</v>
      </c>
      <c r="L548" s="1" t="str">
        <f t="shared" si="53"/>
        <v>MKT.EX.MDC._.___.MidC</v>
      </c>
      <c r="M548" s="1" t="str">
        <f t="shared" si="49"/>
        <v>FOT Other months</v>
      </c>
      <c r="N548" s="1">
        <f t="shared" si="50"/>
        <v>0</v>
      </c>
      <c r="O548" s="1">
        <f t="shared" si="54"/>
        <v>0</v>
      </c>
    </row>
    <row r="549" spans="1:15" x14ac:dyDescent="0.25">
      <c r="A549" s="1" t="s">
        <v>23</v>
      </c>
      <c r="B549" s="1" t="s">
        <v>2</v>
      </c>
      <c r="C549" s="1" t="s">
        <v>24</v>
      </c>
      <c r="D549" s="1" t="s">
        <v>6</v>
      </c>
      <c r="E549" s="1" t="s">
        <v>3</v>
      </c>
      <c r="F549" s="3">
        <v>46905</v>
      </c>
      <c r="G549" s="1">
        <v>87.33</v>
      </c>
      <c r="J549" s="1">
        <f t="shared" si="51"/>
        <v>6</v>
      </c>
      <c r="K549" s="1">
        <f t="shared" si="52"/>
        <v>2028</v>
      </c>
      <c r="L549" s="1" t="str">
        <f t="shared" si="53"/>
        <v>MKT.EX.MDC._.___.MidC</v>
      </c>
      <c r="M549" s="1" t="str">
        <f t="shared" si="49"/>
        <v>FOT Summer June-Sept</v>
      </c>
      <c r="N549" s="1">
        <f t="shared" si="50"/>
        <v>2928</v>
      </c>
      <c r="O549" s="1">
        <f t="shared" si="54"/>
        <v>29.825819672131146</v>
      </c>
    </row>
    <row r="550" spans="1:15" x14ac:dyDescent="0.25">
      <c r="A550" s="1" t="s">
        <v>23</v>
      </c>
      <c r="B550" s="1" t="s">
        <v>2</v>
      </c>
      <c r="C550" s="1" t="s">
        <v>24</v>
      </c>
      <c r="D550" s="1" t="s">
        <v>6</v>
      </c>
      <c r="E550" s="1" t="s">
        <v>3</v>
      </c>
      <c r="F550" s="3">
        <v>46935</v>
      </c>
      <c r="G550" s="1">
        <v>112.4</v>
      </c>
      <c r="J550" s="1">
        <f t="shared" si="51"/>
        <v>7</v>
      </c>
      <c r="K550" s="1">
        <f t="shared" si="52"/>
        <v>2028</v>
      </c>
      <c r="L550" s="1" t="str">
        <f t="shared" si="53"/>
        <v>MKT.EX.MDC._.___.MidC</v>
      </c>
      <c r="M550" s="1" t="str">
        <f t="shared" si="49"/>
        <v>FOT Summer June-Sept</v>
      </c>
      <c r="N550" s="1">
        <f t="shared" si="50"/>
        <v>2928</v>
      </c>
      <c r="O550" s="1">
        <f t="shared" si="54"/>
        <v>38.387978142076506</v>
      </c>
    </row>
    <row r="551" spans="1:15" x14ac:dyDescent="0.25">
      <c r="A551" s="1" t="s">
        <v>23</v>
      </c>
      <c r="B551" s="1" t="s">
        <v>2</v>
      </c>
      <c r="C551" s="1" t="s">
        <v>24</v>
      </c>
      <c r="D551" s="1" t="s">
        <v>6</v>
      </c>
      <c r="E551" s="1" t="s">
        <v>3</v>
      </c>
      <c r="F551" s="3">
        <v>46966</v>
      </c>
      <c r="G551" s="1">
        <v>386.37</v>
      </c>
      <c r="J551" s="1">
        <f t="shared" si="51"/>
        <v>8</v>
      </c>
      <c r="K551" s="1">
        <f t="shared" si="52"/>
        <v>2028</v>
      </c>
      <c r="L551" s="1" t="str">
        <f t="shared" si="53"/>
        <v>MKT.EX.MDC._.___.MidC</v>
      </c>
      <c r="M551" s="1" t="str">
        <f t="shared" si="49"/>
        <v>FOT Summer June-Sept</v>
      </c>
      <c r="N551" s="1">
        <f t="shared" si="50"/>
        <v>2928</v>
      </c>
      <c r="O551" s="1">
        <f t="shared" si="54"/>
        <v>131.95696721311475</v>
      </c>
    </row>
    <row r="552" spans="1:15" x14ac:dyDescent="0.25">
      <c r="A552" s="1" t="s">
        <v>23</v>
      </c>
      <c r="B552" s="1" t="s">
        <v>2</v>
      </c>
      <c r="C552" s="1" t="s">
        <v>24</v>
      </c>
      <c r="D552" s="1" t="s">
        <v>6</v>
      </c>
      <c r="E552" s="1" t="s">
        <v>3</v>
      </c>
      <c r="F552" s="3">
        <v>46997</v>
      </c>
      <c r="G552" s="1">
        <v>414.14</v>
      </c>
      <c r="J552" s="1">
        <f t="shared" si="51"/>
        <v>9</v>
      </c>
      <c r="K552" s="1">
        <f t="shared" si="52"/>
        <v>2028</v>
      </c>
      <c r="L552" s="1" t="str">
        <f t="shared" si="53"/>
        <v>MKT.EX.MDC._.___.MidC</v>
      </c>
      <c r="M552" s="1" t="str">
        <f t="shared" si="49"/>
        <v>FOT Summer June-Sept</v>
      </c>
      <c r="N552" s="1">
        <f t="shared" si="50"/>
        <v>2928</v>
      </c>
      <c r="O552" s="1">
        <f t="shared" si="54"/>
        <v>141.44125683060111</v>
      </c>
    </row>
    <row r="553" spans="1:15" x14ac:dyDescent="0.25">
      <c r="A553" s="1" t="s">
        <v>23</v>
      </c>
      <c r="B553" s="1" t="s">
        <v>2</v>
      </c>
      <c r="C553" s="1" t="s">
        <v>24</v>
      </c>
      <c r="D553" s="1" t="s">
        <v>6</v>
      </c>
      <c r="E553" s="1" t="s">
        <v>3</v>
      </c>
      <c r="F553" s="3">
        <v>47027</v>
      </c>
      <c r="G553" s="1">
        <v>639.53</v>
      </c>
      <c r="J553" s="1">
        <f t="shared" si="51"/>
        <v>10</v>
      </c>
      <c r="K553" s="1">
        <f t="shared" si="52"/>
        <v>2028</v>
      </c>
      <c r="L553" s="1" t="str">
        <f t="shared" si="53"/>
        <v>MKT.EX.MDC._.___.MidC</v>
      </c>
      <c r="M553" s="1" t="str">
        <f t="shared" si="49"/>
        <v>FOT Other months</v>
      </c>
      <c r="N553" s="1">
        <f t="shared" si="50"/>
        <v>0</v>
      </c>
      <c r="O553" s="1">
        <f t="shared" si="54"/>
        <v>0</v>
      </c>
    </row>
    <row r="554" spans="1:15" x14ac:dyDescent="0.25">
      <c r="A554" s="1" t="s">
        <v>23</v>
      </c>
      <c r="B554" s="1" t="s">
        <v>2</v>
      </c>
      <c r="C554" s="1" t="s">
        <v>24</v>
      </c>
      <c r="D554" s="1" t="s">
        <v>6</v>
      </c>
      <c r="E554" s="1" t="s">
        <v>3</v>
      </c>
      <c r="F554" s="3">
        <v>47058</v>
      </c>
      <c r="G554" s="1">
        <v>360</v>
      </c>
      <c r="J554" s="1">
        <f t="shared" si="51"/>
        <v>11</v>
      </c>
      <c r="K554" s="1">
        <f t="shared" si="52"/>
        <v>2028</v>
      </c>
      <c r="L554" s="1" t="str">
        <f t="shared" si="53"/>
        <v>MKT.EX.MDC._.___.MidC</v>
      </c>
      <c r="M554" s="1" t="str">
        <f t="shared" si="49"/>
        <v>FOT Other months</v>
      </c>
      <c r="N554" s="1">
        <f t="shared" si="50"/>
        <v>0</v>
      </c>
      <c r="O554" s="1">
        <f t="shared" si="54"/>
        <v>0</v>
      </c>
    </row>
    <row r="555" spans="1:15" x14ac:dyDescent="0.25">
      <c r="A555" s="1" t="s">
        <v>23</v>
      </c>
      <c r="B555" s="1" t="s">
        <v>2</v>
      </c>
      <c r="C555" s="1" t="s">
        <v>24</v>
      </c>
      <c r="D555" s="1" t="s">
        <v>6</v>
      </c>
      <c r="E555" s="1" t="s">
        <v>3</v>
      </c>
      <c r="F555" s="3">
        <v>47088</v>
      </c>
      <c r="G555" s="1">
        <v>271.94</v>
      </c>
      <c r="J555" s="1">
        <f t="shared" si="51"/>
        <v>12</v>
      </c>
      <c r="K555" s="1">
        <f t="shared" si="52"/>
        <v>2028</v>
      </c>
      <c r="L555" s="1" t="str">
        <f t="shared" si="53"/>
        <v>MKT.EX.MDC._.___.MidC-Wtr</v>
      </c>
      <c r="M555" s="1" t="str">
        <f t="shared" si="49"/>
        <v>FOT Winter December-January</v>
      </c>
      <c r="N555" s="1">
        <f t="shared" si="50"/>
        <v>1488</v>
      </c>
      <c r="O555" s="1">
        <f t="shared" si="54"/>
        <v>182.75537634408602</v>
      </c>
    </row>
    <row r="556" spans="1:15" x14ac:dyDescent="0.25">
      <c r="A556" s="1" t="s">
        <v>23</v>
      </c>
      <c r="B556" s="1" t="s">
        <v>2</v>
      </c>
      <c r="C556" s="1" t="s">
        <v>24</v>
      </c>
      <c r="D556" s="1" t="s">
        <v>6</v>
      </c>
      <c r="E556" s="1" t="s">
        <v>3</v>
      </c>
      <c r="F556" s="3">
        <v>47119</v>
      </c>
      <c r="G556" s="1">
        <v>158.37</v>
      </c>
      <c r="J556" s="1">
        <f t="shared" si="51"/>
        <v>1</v>
      </c>
      <c r="K556" s="1">
        <f t="shared" si="52"/>
        <v>2029</v>
      </c>
      <c r="L556" s="1" t="str">
        <f t="shared" si="53"/>
        <v>MKT.EX.MDC._.___.MidC-Wtr</v>
      </c>
      <c r="M556" s="1" t="str">
        <f t="shared" si="49"/>
        <v>FOT Winter December-January</v>
      </c>
      <c r="N556" s="1">
        <f t="shared" si="50"/>
        <v>1488</v>
      </c>
      <c r="O556" s="1">
        <f t="shared" si="54"/>
        <v>106.43145161290323</v>
      </c>
    </row>
    <row r="557" spans="1:15" x14ac:dyDescent="0.25">
      <c r="A557" s="1" t="s">
        <v>23</v>
      </c>
      <c r="B557" s="1" t="s">
        <v>2</v>
      </c>
      <c r="C557" s="1" t="s">
        <v>24</v>
      </c>
      <c r="D557" s="1" t="s">
        <v>6</v>
      </c>
      <c r="E557" s="1" t="s">
        <v>3</v>
      </c>
      <c r="F557" s="3">
        <v>47150</v>
      </c>
      <c r="G557" s="1">
        <v>222.81</v>
      </c>
      <c r="J557" s="1">
        <f t="shared" si="51"/>
        <v>2</v>
      </c>
      <c r="K557" s="1">
        <f t="shared" si="52"/>
        <v>2029</v>
      </c>
      <c r="L557" s="1" t="str">
        <f t="shared" si="53"/>
        <v>MKT.EX.MDC._.___.MidC</v>
      </c>
      <c r="M557" s="1" t="str">
        <f t="shared" si="49"/>
        <v>FOT Other months</v>
      </c>
      <c r="N557" s="1">
        <f t="shared" si="50"/>
        <v>0</v>
      </c>
      <c r="O557" s="1">
        <f t="shared" si="54"/>
        <v>0</v>
      </c>
    </row>
    <row r="558" spans="1:15" x14ac:dyDescent="0.25">
      <c r="A558" s="1" t="s">
        <v>23</v>
      </c>
      <c r="B558" s="1" t="s">
        <v>2</v>
      </c>
      <c r="C558" s="1" t="s">
        <v>24</v>
      </c>
      <c r="D558" s="1" t="s">
        <v>6</v>
      </c>
      <c r="E558" s="1" t="s">
        <v>3</v>
      </c>
      <c r="F558" s="3">
        <v>47178</v>
      </c>
      <c r="G558" s="1">
        <v>192.27</v>
      </c>
      <c r="J558" s="1">
        <f t="shared" si="51"/>
        <v>3</v>
      </c>
      <c r="K558" s="1">
        <f t="shared" si="52"/>
        <v>2029</v>
      </c>
      <c r="L558" s="1" t="str">
        <f t="shared" si="53"/>
        <v>MKT.EX.MDC._.___.MidC</v>
      </c>
      <c r="M558" s="1" t="str">
        <f t="shared" si="49"/>
        <v>FOT Other months</v>
      </c>
      <c r="N558" s="1">
        <f t="shared" si="50"/>
        <v>0</v>
      </c>
      <c r="O558" s="1">
        <f t="shared" si="54"/>
        <v>0</v>
      </c>
    </row>
    <row r="559" spans="1:15" x14ac:dyDescent="0.25">
      <c r="A559" s="1" t="s">
        <v>23</v>
      </c>
      <c r="B559" s="1" t="s">
        <v>2</v>
      </c>
      <c r="C559" s="1" t="s">
        <v>24</v>
      </c>
      <c r="D559" s="1" t="s">
        <v>6</v>
      </c>
      <c r="E559" s="1" t="s">
        <v>3</v>
      </c>
      <c r="F559" s="3">
        <v>47209</v>
      </c>
      <c r="G559" s="1">
        <v>55.35</v>
      </c>
      <c r="J559" s="1">
        <f t="shared" si="51"/>
        <v>4</v>
      </c>
      <c r="K559" s="1">
        <f t="shared" si="52"/>
        <v>2029</v>
      </c>
      <c r="L559" s="1" t="str">
        <f t="shared" si="53"/>
        <v>MKT.EX.MDC._.___.MidC</v>
      </c>
      <c r="M559" s="1" t="str">
        <f t="shared" si="49"/>
        <v>FOT Other months</v>
      </c>
      <c r="N559" s="1">
        <f t="shared" si="50"/>
        <v>0</v>
      </c>
      <c r="O559" s="1">
        <f t="shared" si="54"/>
        <v>0</v>
      </c>
    </row>
    <row r="560" spans="1:15" x14ac:dyDescent="0.25">
      <c r="A560" s="1" t="s">
        <v>23</v>
      </c>
      <c r="B560" s="1" t="s">
        <v>2</v>
      </c>
      <c r="C560" s="1" t="s">
        <v>24</v>
      </c>
      <c r="D560" s="1" t="s">
        <v>6</v>
      </c>
      <c r="E560" s="1" t="s">
        <v>3</v>
      </c>
      <c r="F560" s="3">
        <v>47239</v>
      </c>
      <c r="G560" s="1">
        <v>15.9</v>
      </c>
      <c r="J560" s="1">
        <f t="shared" si="51"/>
        <v>5</v>
      </c>
      <c r="K560" s="1">
        <f t="shared" si="52"/>
        <v>2029</v>
      </c>
      <c r="L560" s="1" t="str">
        <f t="shared" si="53"/>
        <v>MKT.EX.MDC._.___.MidC</v>
      </c>
      <c r="M560" s="1" t="str">
        <f t="shared" si="49"/>
        <v>FOT Other months</v>
      </c>
      <c r="N560" s="1">
        <f t="shared" si="50"/>
        <v>0</v>
      </c>
      <c r="O560" s="1">
        <f t="shared" si="54"/>
        <v>0</v>
      </c>
    </row>
    <row r="561" spans="1:15" x14ac:dyDescent="0.25">
      <c r="A561" s="1" t="s">
        <v>23</v>
      </c>
      <c r="B561" s="1" t="s">
        <v>2</v>
      </c>
      <c r="C561" s="1" t="s">
        <v>24</v>
      </c>
      <c r="D561" s="1" t="s">
        <v>6</v>
      </c>
      <c r="E561" s="1" t="s">
        <v>3</v>
      </c>
      <c r="F561" s="3">
        <v>47270</v>
      </c>
      <c r="G561" s="1">
        <v>7.1</v>
      </c>
      <c r="J561" s="1">
        <f t="shared" si="51"/>
        <v>6</v>
      </c>
      <c r="K561" s="1">
        <f t="shared" si="52"/>
        <v>2029</v>
      </c>
      <c r="L561" s="1" t="str">
        <f t="shared" si="53"/>
        <v>MKT.EX.MDC._.___.MidC</v>
      </c>
      <c r="M561" s="1" t="str">
        <f t="shared" si="49"/>
        <v>FOT Summer June-Sept</v>
      </c>
      <c r="N561" s="1">
        <f t="shared" si="50"/>
        <v>2928</v>
      </c>
      <c r="O561" s="1">
        <f t="shared" si="54"/>
        <v>2.4248633879781423</v>
      </c>
    </row>
    <row r="562" spans="1:15" x14ac:dyDescent="0.25">
      <c r="A562" s="1" t="s">
        <v>23</v>
      </c>
      <c r="B562" s="1" t="s">
        <v>2</v>
      </c>
      <c r="C562" s="1" t="s">
        <v>24</v>
      </c>
      <c r="D562" s="1" t="s">
        <v>6</v>
      </c>
      <c r="E562" s="1" t="s">
        <v>3</v>
      </c>
      <c r="F562" s="3">
        <v>47300</v>
      </c>
      <c r="G562" s="1">
        <v>100.23</v>
      </c>
      <c r="J562" s="1">
        <f t="shared" si="51"/>
        <v>7</v>
      </c>
      <c r="K562" s="1">
        <f t="shared" si="52"/>
        <v>2029</v>
      </c>
      <c r="L562" s="1" t="str">
        <f t="shared" si="53"/>
        <v>MKT.EX.MDC._.___.MidC</v>
      </c>
      <c r="M562" s="1" t="str">
        <f t="shared" si="49"/>
        <v>FOT Summer June-Sept</v>
      </c>
      <c r="N562" s="1">
        <f t="shared" si="50"/>
        <v>2928</v>
      </c>
      <c r="O562" s="1">
        <f t="shared" si="54"/>
        <v>34.231557377049178</v>
      </c>
    </row>
    <row r="563" spans="1:15" x14ac:dyDescent="0.25">
      <c r="A563" s="1" t="s">
        <v>23</v>
      </c>
      <c r="B563" s="1" t="s">
        <v>2</v>
      </c>
      <c r="C563" s="1" t="s">
        <v>24</v>
      </c>
      <c r="D563" s="1" t="s">
        <v>6</v>
      </c>
      <c r="E563" s="1" t="s">
        <v>3</v>
      </c>
      <c r="F563" s="3">
        <v>47331</v>
      </c>
      <c r="G563" s="1">
        <v>150.52000000000001</v>
      </c>
      <c r="J563" s="1">
        <f t="shared" si="51"/>
        <v>8</v>
      </c>
      <c r="K563" s="1">
        <f t="shared" si="52"/>
        <v>2029</v>
      </c>
      <c r="L563" s="1" t="str">
        <f t="shared" si="53"/>
        <v>MKT.EX.MDC._.___.MidC</v>
      </c>
      <c r="M563" s="1" t="str">
        <f t="shared" si="49"/>
        <v>FOT Summer June-Sept</v>
      </c>
      <c r="N563" s="1">
        <f t="shared" si="50"/>
        <v>2928</v>
      </c>
      <c r="O563" s="1">
        <f t="shared" si="54"/>
        <v>51.407103825136609</v>
      </c>
    </row>
    <row r="564" spans="1:15" x14ac:dyDescent="0.25">
      <c r="A564" s="1" t="s">
        <v>23</v>
      </c>
      <c r="B564" s="1" t="s">
        <v>2</v>
      </c>
      <c r="C564" s="1" t="s">
        <v>24</v>
      </c>
      <c r="D564" s="1" t="s">
        <v>6</v>
      </c>
      <c r="E564" s="1" t="s">
        <v>3</v>
      </c>
      <c r="F564" s="3">
        <v>47362</v>
      </c>
      <c r="G564" s="1">
        <v>488.62</v>
      </c>
      <c r="J564" s="1">
        <f t="shared" si="51"/>
        <v>9</v>
      </c>
      <c r="K564" s="1">
        <f t="shared" si="52"/>
        <v>2029</v>
      </c>
      <c r="L564" s="1" t="str">
        <f t="shared" si="53"/>
        <v>MKT.EX.MDC._.___.MidC</v>
      </c>
      <c r="M564" s="1" t="str">
        <f t="shared" si="49"/>
        <v>FOT Summer June-Sept</v>
      </c>
      <c r="N564" s="1">
        <f t="shared" si="50"/>
        <v>2928</v>
      </c>
      <c r="O564" s="1">
        <f t="shared" si="54"/>
        <v>166.87841530054644</v>
      </c>
    </row>
    <row r="565" spans="1:15" x14ac:dyDescent="0.25">
      <c r="A565" s="1" t="s">
        <v>23</v>
      </c>
      <c r="B565" s="1" t="s">
        <v>2</v>
      </c>
      <c r="C565" s="1" t="s">
        <v>24</v>
      </c>
      <c r="D565" s="1" t="s">
        <v>6</v>
      </c>
      <c r="E565" s="1" t="s">
        <v>3</v>
      </c>
      <c r="F565" s="3">
        <v>47392</v>
      </c>
      <c r="G565" s="1">
        <v>480.38</v>
      </c>
      <c r="J565" s="1">
        <f t="shared" si="51"/>
        <v>10</v>
      </c>
      <c r="K565" s="1">
        <f t="shared" si="52"/>
        <v>2029</v>
      </c>
      <c r="L565" s="1" t="str">
        <f t="shared" si="53"/>
        <v>MKT.EX.MDC._.___.MidC</v>
      </c>
      <c r="M565" s="1" t="str">
        <f t="shared" si="49"/>
        <v>FOT Other months</v>
      </c>
      <c r="N565" s="1">
        <f t="shared" si="50"/>
        <v>0</v>
      </c>
      <c r="O565" s="1">
        <f t="shared" si="54"/>
        <v>0</v>
      </c>
    </row>
    <row r="566" spans="1:15" x14ac:dyDescent="0.25">
      <c r="A566" s="1" t="s">
        <v>23</v>
      </c>
      <c r="B566" s="1" t="s">
        <v>2</v>
      </c>
      <c r="C566" s="1" t="s">
        <v>24</v>
      </c>
      <c r="D566" s="1" t="s">
        <v>6</v>
      </c>
      <c r="E566" s="1" t="s">
        <v>3</v>
      </c>
      <c r="F566" s="3">
        <v>47423</v>
      </c>
      <c r="G566" s="1">
        <v>636.32000000000005</v>
      </c>
      <c r="J566" s="1">
        <f t="shared" si="51"/>
        <v>11</v>
      </c>
      <c r="K566" s="1">
        <f t="shared" si="52"/>
        <v>2029</v>
      </c>
      <c r="L566" s="1" t="str">
        <f t="shared" si="53"/>
        <v>MKT.EX.MDC._.___.MidC</v>
      </c>
      <c r="M566" s="1" t="str">
        <f t="shared" si="49"/>
        <v>FOT Other months</v>
      </c>
      <c r="N566" s="1">
        <f t="shared" si="50"/>
        <v>0</v>
      </c>
      <c r="O566" s="1">
        <f t="shared" si="54"/>
        <v>0</v>
      </c>
    </row>
    <row r="567" spans="1:15" x14ac:dyDescent="0.25">
      <c r="A567" s="1" t="s">
        <v>23</v>
      </c>
      <c r="B567" s="1" t="s">
        <v>2</v>
      </c>
      <c r="C567" s="1" t="s">
        <v>24</v>
      </c>
      <c r="D567" s="1" t="s">
        <v>6</v>
      </c>
      <c r="E567" s="1" t="s">
        <v>3</v>
      </c>
      <c r="F567" s="3">
        <v>47453</v>
      </c>
      <c r="G567" s="1">
        <v>360</v>
      </c>
      <c r="J567" s="1">
        <f t="shared" si="51"/>
        <v>12</v>
      </c>
      <c r="K567" s="1">
        <f t="shared" si="52"/>
        <v>2029</v>
      </c>
      <c r="L567" s="1" t="str">
        <f t="shared" si="53"/>
        <v>MKT.EX.MDC._.___.MidC-Wtr</v>
      </c>
      <c r="M567" s="1" t="str">
        <f t="shared" si="49"/>
        <v>FOT Winter December-January</v>
      </c>
      <c r="N567" s="1">
        <f t="shared" si="50"/>
        <v>1488</v>
      </c>
      <c r="O567" s="1">
        <f t="shared" si="54"/>
        <v>241.93548387096774</v>
      </c>
    </row>
    <row r="568" spans="1:15" x14ac:dyDescent="0.25">
      <c r="A568" s="1" t="s">
        <v>23</v>
      </c>
      <c r="B568" s="1" t="s">
        <v>2</v>
      </c>
      <c r="C568" s="1" t="s">
        <v>24</v>
      </c>
      <c r="D568" s="1" t="s">
        <v>6</v>
      </c>
      <c r="E568" s="1" t="s">
        <v>3</v>
      </c>
      <c r="F568" s="3">
        <v>47484</v>
      </c>
      <c r="G568" s="1">
        <v>299.33</v>
      </c>
      <c r="J568" s="1">
        <f t="shared" si="51"/>
        <v>1</v>
      </c>
      <c r="K568" s="1">
        <f t="shared" si="52"/>
        <v>2030</v>
      </c>
      <c r="L568" s="1" t="str">
        <f t="shared" si="53"/>
        <v>MKT.EX.MDC._.___.MidC-Wtr</v>
      </c>
      <c r="M568" s="1" t="str">
        <f t="shared" si="49"/>
        <v>FOT Winter December-January</v>
      </c>
      <c r="N568" s="1">
        <f t="shared" si="50"/>
        <v>1488</v>
      </c>
      <c r="O568" s="1">
        <f t="shared" si="54"/>
        <v>201.16263440860214</v>
      </c>
    </row>
    <row r="569" spans="1:15" x14ac:dyDescent="0.25">
      <c r="A569" s="1" t="s">
        <v>23</v>
      </c>
      <c r="B569" s="1" t="s">
        <v>2</v>
      </c>
      <c r="C569" s="1" t="s">
        <v>24</v>
      </c>
      <c r="D569" s="1" t="s">
        <v>6</v>
      </c>
      <c r="E569" s="1" t="s">
        <v>3</v>
      </c>
      <c r="F569" s="3">
        <v>47515</v>
      </c>
      <c r="G569" s="1">
        <v>183.68</v>
      </c>
      <c r="J569" s="1">
        <f t="shared" si="51"/>
        <v>2</v>
      </c>
      <c r="K569" s="1">
        <f t="shared" si="52"/>
        <v>2030</v>
      </c>
      <c r="L569" s="1" t="str">
        <f t="shared" si="53"/>
        <v>MKT.EX.MDC._.___.MidC</v>
      </c>
      <c r="M569" s="1" t="str">
        <f t="shared" si="49"/>
        <v>FOT Other months</v>
      </c>
      <c r="N569" s="1">
        <f t="shared" si="50"/>
        <v>0</v>
      </c>
      <c r="O569" s="1">
        <f t="shared" si="54"/>
        <v>0</v>
      </c>
    </row>
    <row r="570" spans="1:15" x14ac:dyDescent="0.25">
      <c r="A570" s="1" t="s">
        <v>23</v>
      </c>
      <c r="B570" s="1" t="s">
        <v>2</v>
      </c>
      <c r="C570" s="1" t="s">
        <v>24</v>
      </c>
      <c r="D570" s="1" t="s">
        <v>6</v>
      </c>
      <c r="E570" s="1" t="s">
        <v>3</v>
      </c>
      <c r="F570" s="3">
        <v>47543</v>
      </c>
      <c r="G570" s="1">
        <v>253.69</v>
      </c>
      <c r="J570" s="1">
        <f t="shared" si="51"/>
        <v>3</v>
      </c>
      <c r="K570" s="1">
        <f t="shared" si="52"/>
        <v>2030</v>
      </c>
      <c r="L570" s="1" t="str">
        <f t="shared" si="53"/>
        <v>MKT.EX.MDC._.___.MidC</v>
      </c>
      <c r="M570" s="1" t="str">
        <f t="shared" si="49"/>
        <v>FOT Other months</v>
      </c>
      <c r="N570" s="1">
        <f t="shared" si="50"/>
        <v>0</v>
      </c>
      <c r="O570" s="1">
        <f t="shared" si="54"/>
        <v>0</v>
      </c>
    </row>
    <row r="571" spans="1:15" x14ac:dyDescent="0.25">
      <c r="A571" s="1" t="s">
        <v>23</v>
      </c>
      <c r="B571" s="1" t="s">
        <v>2</v>
      </c>
      <c r="C571" s="1" t="s">
        <v>24</v>
      </c>
      <c r="D571" s="1" t="s">
        <v>6</v>
      </c>
      <c r="E571" s="1" t="s">
        <v>3</v>
      </c>
      <c r="F571" s="3">
        <v>47574</v>
      </c>
      <c r="G571" s="1">
        <v>272.79000000000002</v>
      </c>
      <c r="J571" s="1">
        <f t="shared" si="51"/>
        <v>4</v>
      </c>
      <c r="K571" s="1">
        <f t="shared" si="52"/>
        <v>2030</v>
      </c>
      <c r="L571" s="1" t="str">
        <f t="shared" si="53"/>
        <v>MKT.EX.MDC._.___.MidC</v>
      </c>
      <c r="M571" s="1" t="str">
        <f t="shared" si="49"/>
        <v>FOT Other months</v>
      </c>
      <c r="N571" s="1">
        <f t="shared" si="50"/>
        <v>0</v>
      </c>
      <c r="O571" s="1">
        <f t="shared" si="54"/>
        <v>0</v>
      </c>
    </row>
    <row r="572" spans="1:15" x14ac:dyDescent="0.25">
      <c r="A572" s="1" t="s">
        <v>23</v>
      </c>
      <c r="B572" s="1" t="s">
        <v>2</v>
      </c>
      <c r="C572" s="1" t="s">
        <v>24</v>
      </c>
      <c r="D572" s="1" t="s">
        <v>6</v>
      </c>
      <c r="E572" s="1" t="s">
        <v>3</v>
      </c>
      <c r="F572" s="3">
        <v>47604</v>
      </c>
      <c r="G572" s="1">
        <v>60.36</v>
      </c>
      <c r="J572" s="1">
        <f t="shared" si="51"/>
        <v>5</v>
      </c>
      <c r="K572" s="1">
        <f t="shared" si="52"/>
        <v>2030</v>
      </c>
      <c r="L572" s="1" t="str">
        <f t="shared" si="53"/>
        <v>MKT.EX.MDC._.___.MidC</v>
      </c>
      <c r="M572" s="1" t="str">
        <f t="shared" si="49"/>
        <v>FOT Other months</v>
      </c>
      <c r="N572" s="1">
        <f t="shared" si="50"/>
        <v>0</v>
      </c>
      <c r="O572" s="1">
        <f t="shared" si="54"/>
        <v>0</v>
      </c>
    </row>
    <row r="573" spans="1:15" x14ac:dyDescent="0.25">
      <c r="A573" s="1" t="s">
        <v>23</v>
      </c>
      <c r="B573" s="1" t="s">
        <v>2</v>
      </c>
      <c r="C573" s="1" t="s">
        <v>24</v>
      </c>
      <c r="D573" s="1" t="s">
        <v>6</v>
      </c>
      <c r="E573" s="1" t="s">
        <v>3</v>
      </c>
      <c r="F573" s="3">
        <v>47635</v>
      </c>
      <c r="G573" s="1">
        <v>21.64</v>
      </c>
      <c r="J573" s="1">
        <f t="shared" si="51"/>
        <v>6</v>
      </c>
      <c r="K573" s="1">
        <f t="shared" si="52"/>
        <v>2030</v>
      </c>
      <c r="L573" s="1" t="str">
        <f t="shared" si="53"/>
        <v>MKT.EX.MDC._.___.MidC</v>
      </c>
      <c r="M573" s="1" t="str">
        <f t="shared" si="49"/>
        <v>FOT Summer June-Sept</v>
      </c>
      <c r="N573" s="1">
        <f t="shared" si="50"/>
        <v>2928</v>
      </c>
      <c r="O573" s="1">
        <f t="shared" si="54"/>
        <v>7.3907103825136611</v>
      </c>
    </row>
    <row r="574" spans="1:15" x14ac:dyDescent="0.25">
      <c r="A574" s="1" t="s">
        <v>23</v>
      </c>
      <c r="B574" s="1" t="s">
        <v>2</v>
      </c>
      <c r="C574" s="1" t="s">
        <v>24</v>
      </c>
      <c r="D574" s="1" t="s">
        <v>6</v>
      </c>
      <c r="E574" s="1" t="s">
        <v>3</v>
      </c>
      <c r="F574" s="3">
        <v>47665</v>
      </c>
      <c r="G574" s="1">
        <v>8.6300000000000008</v>
      </c>
      <c r="J574" s="1">
        <f t="shared" si="51"/>
        <v>7</v>
      </c>
      <c r="K574" s="1">
        <f t="shared" si="52"/>
        <v>2030</v>
      </c>
      <c r="L574" s="1" t="str">
        <f t="shared" si="53"/>
        <v>MKT.EX.MDC._.___.MidC</v>
      </c>
      <c r="M574" s="1" t="str">
        <f t="shared" si="49"/>
        <v>FOT Summer June-Sept</v>
      </c>
      <c r="N574" s="1">
        <f t="shared" si="50"/>
        <v>2928</v>
      </c>
      <c r="O574" s="1">
        <f t="shared" si="54"/>
        <v>2.9474043715846996</v>
      </c>
    </row>
    <row r="575" spans="1:15" x14ac:dyDescent="0.25">
      <c r="A575" s="1" t="s">
        <v>23</v>
      </c>
      <c r="B575" s="1" t="s">
        <v>2</v>
      </c>
      <c r="C575" s="1" t="s">
        <v>24</v>
      </c>
      <c r="D575" s="1" t="s">
        <v>6</v>
      </c>
      <c r="E575" s="1" t="s">
        <v>3</v>
      </c>
      <c r="F575" s="3">
        <v>47696</v>
      </c>
      <c r="G575" s="1">
        <v>105.61</v>
      </c>
      <c r="J575" s="1">
        <f t="shared" si="51"/>
        <v>8</v>
      </c>
      <c r="K575" s="1">
        <f t="shared" si="52"/>
        <v>2030</v>
      </c>
      <c r="L575" s="1" t="str">
        <f t="shared" si="53"/>
        <v>MKT.EX.MDC._.___.MidC</v>
      </c>
      <c r="M575" s="1" t="str">
        <f t="shared" si="49"/>
        <v>FOT Summer June-Sept</v>
      </c>
      <c r="N575" s="1">
        <f t="shared" si="50"/>
        <v>2928</v>
      </c>
      <c r="O575" s="1">
        <f t="shared" si="54"/>
        <v>36.068989071038253</v>
      </c>
    </row>
    <row r="576" spans="1:15" x14ac:dyDescent="0.25">
      <c r="A576" s="1" t="s">
        <v>23</v>
      </c>
      <c r="B576" s="1" t="s">
        <v>2</v>
      </c>
      <c r="C576" s="1" t="s">
        <v>24</v>
      </c>
      <c r="D576" s="1" t="s">
        <v>6</v>
      </c>
      <c r="E576" s="1" t="s">
        <v>3</v>
      </c>
      <c r="F576" s="3">
        <v>47727</v>
      </c>
      <c r="G576" s="1">
        <v>128.29</v>
      </c>
      <c r="J576" s="1">
        <f t="shared" si="51"/>
        <v>9</v>
      </c>
      <c r="K576" s="1">
        <f t="shared" si="52"/>
        <v>2030</v>
      </c>
      <c r="L576" s="1" t="str">
        <f t="shared" si="53"/>
        <v>MKT.EX.MDC._.___.MidC</v>
      </c>
      <c r="M576" s="1" t="str">
        <f t="shared" si="49"/>
        <v>FOT Summer June-Sept</v>
      </c>
      <c r="N576" s="1">
        <f t="shared" si="50"/>
        <v>2928</v>
      </c>
      <c r="O576" s="1">
        <f t="shared" si="54"/>
        <v>43.814890710382507</v>
      </c>
    </row>
    <row r="577" spans="1:15" x14ac:dyDescent="0.25">
      <c r="A577" s="1" t="s">
        <v>23</v>
      </c>
      <c r="B577" s="1" t="s">
        <v>2</v>
      </c>
      <c r="C577" s="1" t="s">
        <v>24</v>
      </c>
      <c r="D577" s="1" t="s">
        <v>6</v>
      </c>
      <c r="E577" s="1" t="s">
        <v>3</v>
      </c>
      <c r="F577" s="3">
        <v>47757</v>
      </c>
      <c r="G577" s="1">
        <v>465.78</v>
      </c>
      <c r="J577" s="1">
        <f t="shared" si="51"/>
        <v>10</v>
      </c>
      <c r="K577" s="1">
        <f t="shared" si="52"/>
        <v>2030</v>
      </c>
      <c r="L577" s="1" t="str">
        <f t="shared" si="53"/>
        <v>MKT.EX.MDC._.___.MidC</v>
      </c>
      <c r="M577" s="1" t="str">
        <f t="shared" si="49"/>
        <v>FOT Other months</v>
      </c>
      <c r="N577" s="1">
        <f t="shared" si="50"/>
        <v>0</v>
      </c>
      <c r="O577" s="1">
        <f t="shared" si="54"/>
        <v>0</v>
      </c>
    </row>
    <row r="578" spans="1:15" x14ac:dyDescent="0.25">
      <c r="A578" s="1" t="s">
        <v>23</v>
      </c>
      <c r="B578" s="1" t="s">
        <v>2</v>
      </c>
      <c r="C578" s="1" t="s">
        <v>24</v>
      </c>
      <c r="D578" s="1" t="s">
        <v>6</v>
      </c>
      <c r="E578" s="1" t="s">
        <v>3</v>
      </c>
      <c r="F578" s="3">
        <v>47788</v>
      </c>
      <c r="G578" s="1">
        <v>448.92</v>
      </c>
      <c r="J578" s="1">
        <f t="shared" si="51"/>
        <v>11</v>
      </c>
      <c r="K578" s="1">
        <f t="shared" si="52"/>
        <v>2030</v>
      </c>
      <c r="L578" s="1" t="str">
        <f t="shared" si="53"/>
        <v>MKT.EX.MDC._.___.MidC</v>
      </c>
      <c r="M578" s="1" t="str">
        <f t="shared" ref="M578:M641" si="55">INDEX($Q$1:$S$13,MATCH($J578,$Q$1:$Q$13,0),MATCH(M$1,$Q$1:$S$1,0))</f>
        <v>FOT Other months</v>
      </c>
      <c r="N578" s="1">
        <f t="shared" ref="N578:N641" si="56">INDEX($U$1:$W$4,MATCH($M578,$U$1:$U$4,0),MATCH(N$1,$U$1:$W$1,0))</f>
        <v>0</v>
      </c>
      <c r="O578" s="1">
        <f t="shared" si="54"/>
        <v>0</v>
      </c>
    </row>
    <row r="579" spans="1:15" x14ac:dyDescent="0.25">
      <c r="A579" s="1" t="s">
        <v>23</v>
      </c>
      <c r="B579" s="1" t="s">
        <v>2</v>
      </c>
      <c r="C579" s="1" t="s">
        <v>24</v>
      </c>
      <c r="D579" s="1" t="s">
        <v>6</v>
      </c>
      <c r="E579" s="1" t="s">
        <v>3</v>
      </c>
      <c r="F579" s="3">
        <v>47818</v>
      </c>
      <c r="G579" s="1">
        <v>597.48</v>
      </c>
      <c r="J579" s="1">
        <f t="shared" ref="J579:J642" si="57">MONTH(F579)</f>
        <v>12</v>
      </c>
      <c r="K579" s="1">
        <f t="shared" ref="K579:K642" si="58">YEAR(F579)</f>
        <v>2030</v>
      </c>
      <c r="L579" s="1" t="str">
        <f t="shared" ref="L579:L642" si="59">D579&amp;INDEX($U$1:$W$4,MATCH($M579,$U$1:$U$4,0),MATCH(L$1,$U$1:$W$1,0))</f>
        <v>MKT.EX.MDC._.___.MidC-Wtr</v>
      </c>
      <c r="M579" s="1" t="str">
        <f t="shared" si="55"/>
        <v>FOT Winter December-January</v>
      </c>
      <c r="N579" s="1">
        <f t="shared" si="56"/>
        <v>1488</v>
      </c>
      <c r="O579" s="1">
        <f t="shared" ref="O579:O642" si="60">IF(N579=0,0,(G579*1000)/N579)</f>
        <v>401.53225806451616</v>
      </c>
    </row>
    <row r="580" spans="1:15" x14ac:dyDescent="0.25">
      <c r="A580" s="1" t="s">
        <v>23</v>
      </c>
      <c r="B580" s="1" t="s">
        <v>2</v>
      </c>
      <c r="C580" s="1" t="s">
        <v>24</v>
      </c>
      <c r="D580" s="1" t="s">
        <v>6</v>
      </c>
      <c r="E580" s="1" t="s">
        <v>3</v>
      </c>
      <c r="F580" s="3">
        <v>47849</v>
      </c>
      <c r="G580" s="1">
        <v>360</v>
      </c>
      <c r="J580" s="1">
        <f t="shared" si="57"/>
        <v>1</v>
      </c>
      <c r="K580" s="1">
        <f t="shared" si="58"/>
        <v>2031</v>
      </c>
      <c r="L580" s="1" t="str">
        <f t="shared" si="59"/>
        <v>MKT.EX.MDC._.___.MidC-Wtr</v>
      </c>
      <c r="M580" s="1" t="str">
        <f t="shared" si="55"/>
        <v>FOT Winter December-January</v>
      </c>
      <c r="N580" s="1">
        <f t="shared" si="56"/>
        <v>1488</v>
      </c>
      <c r="O580" s="1">
        <f t="shared" si="60"/>
        <v>241.93548387096774</v>
      </c>
    </row>
    <row r="581" spans="1:15" x14ac:dyDescent="0.25">
      <c r="A581" s="1" t="s">
        <v>23</v>
      </c>
      <c r="B581" s="1" t="s">
        <v>2</v>
      </c>
      <c r="C581" s="1" t="s">
        <v>24</v>
      </c>
      <c r="D581" s="1" t="s">
        <v>6</v>
      </c>
      <c r="E581" s="1" t="s">
        <v>3</v>
      </c>
      <c r="F581" s="3">
        <v>47880</v>
      </c>
      <c r="G581" s="1">
        <v>310.77999999999997</v>
      </c>
      <c r="J581" s="1">
        <f t="shared" si="57"/>
        <v>2</v>
      </c>
      <c r="K581" s="1">
        <f t="shared" si="58"/>
        <v>2031</v>
      </c>
      <c r="L581" s="1" t="str">
        <f t="shared" si="59"/>
        <v>MKT.EX.MDC._.___.MidC</v>
      </c>
      <c r="M581" s="1" t="str">
        <f t="shared" si="55"/>
        <v>FOT Other months</v>
      </c>
      <c r="N581" s="1">
        <f t="shared" si="56"/>
        <v>0</v>
      </c>
      <c r="O581" s="1">
        <f t="shared" si="60"/>
        <v>0</v>
      </c>
    </row>
    <row r="582" spans="1:15" x14ac:dyDescent="0.25">
      <c r="A582" s="1" t="s">
        <v>23</v>
      </c>
      <c r="B582" s="1" t="s">
        <v>2</v>
      </c>
      <c r="C582" s="1" t="s">
        <v>24</v>
      </c>
      <c r="D582" s="1" t="s">
        <v>6</v>
      </c>
      <c r="E582" s="1" t="s">
        <v>3</v>
      </c>
      <c r="F582" s="3">
        <v>47908</v>
      </c>
      <c r="G582" s="1">
        <v>198.39</v>
      </c>
      <c r="J582" s="1">
        <f t="shared" si="57"/>
        <v>3</v>
      </c>
      <c r="K582" s="1">
        <f t="shared" si="58"/>
        <v>2031</v>
      </c>
      <c r="L582" s="1" t="str">
        <f t="shared" si="59"/>
        <v>MKT.EX.MDC._.___.MidC</v>
      </c>
      <c r="M582" s="1" t="str">
        <f t="shared" si="55"/>
        <v>FOT Other months</v>
      </c>
      <c r="N582" s="1">
        <f t="shared" si="56"/>
        <v>0</v>
      </c>
      <c r="O582" s="1">
        <f t="shared" si="60"/>
        <v>0</v>
      </c>
    </row>
    <row r="583" spans="1:15" x14ac:dyDescent="0.25">
      <c r="A583" s="1" t="s">
        <v>23</v>
      </c>
      <c r="B583" s="1" t="s">
        <v>2</v>
      </c>
      <c r="C583" s="1" t="s">
        <v>24</v>
      </c>
      <c r="D583" s="1" t="s">
        <v>6</v>
      </c>
      <c r="E583" s="1" t="s">
        <v>3</v>
      </c>
      <c r="F583" s="3">
        <v>47939</v>
      </c>
      <c r="G583" s="1">
        <v>257.02</v>
      </c>
      <c r="J583" s="1">
        <f t="shared" si="57"/>
        <v>4</v>
      </c>
      <c r="K583" s="1">
        <f t="shared" si="58"/>
        <v>2031</v>
      </c>
      <c r="L583" s="1" t="str">
        <f t="shared" si="59"/>
        <v>MKT.EX.MDC._.___.MidC</v>
      </c>
      <c r="M583" s="1" t="str">
        <f t="shared" si="55"/>
        <v>FOT Other months</v>
      </c>
      <c r="N583" s="1">
        <f t="shared" si="56"/>
        <v>0</v>
      </c>
      <c r="O583" s="1">
        <f t="shared" si="60"/>
        <v>0</v>
      </c>
    </row>
    <row r="584" spans="1:15" x14ac:dyDescent="0.25">
      <c r="A584" s="1" t="s">
        <v>23</v>
      </c>
      <c r="B584" s="1" t="s">
        <v>2</v>
      </c>
      <c r="C584" s="1" t="s">
        <v>24</v>
      </c>
      <c r="D584" s="1" t="s">
        <v>6</v>
      </c>
      <c r="E584" s="1" t="s">
        <v>3</v>
      </c>
      <c r="F584" s="3">
        <v>47969</v>
      </c>
      <c r="G584" s="1">
        <v>299.42</v>
      </c>
      <c r="J584" s="1">
        <f t="shared" si="57"/>
        <v>5</v>
      </c>
      <c r="K584" s="1">
        <f t="shared" si="58"/>
        <v>2031</v>
      </c>
      <c r="L584" s="1" t="str">
        <f t="shared" si="59"/>
        <v>MKT.EX.MDC._.___.MidC</v>
      </c>
      <c r="M584" s="1" t="str">
        <f t="shared" si="55"/>
        <v>FOT Other months</v>
      </c>
      <c r="N584" s="1">
        <f t="shared" si="56"/>
        <v>0</v>
      </c>
      <c r="O584" s="1">
        <f t="shared" si="60"/>
        <v>0</v>
      </c>
    </row>
    <row r="585" spans="1:15" x14ac:dyDescent="0.25">
      <c r="A585" s="1" t="s">
        <v>23</v>
      </c>
      <c r="B585" s="1" t="s">
        <v>2</v>
      </c>
      <c r="C585" s="1" t="s">
        <v>24</v>
      </c>
      <c r="D585" s="1" t="s">
        <v>6</v>
      </c>
      <c r="E585" s="1" t="s">
        <v>3</v>
      </c>
      <c r="F585" s="3">
        <v>48000</v>
      </c>
      <c r="G585" s="1">
        <v>71.36</v>
      </c>
      <c r="J585" s="1">
        <f t="shared" si="57"/>
        <v>6</v>
      </c>
      <c r="K585" s="1">
        <f t="shared" si="58"/>
        <v>2031</v>
      </c>
      <c r="L585" s="1" t="str">
        <f t="shared" si="59"/>
        <v>MKT.EX.MDC._.___.MidC</v>
      </c>
      <c r="M585" s="1" t="str">
        <f t="shared" si="55"/>
        <v>FOT Summer June-Sept</v>
      </c>
      <c r="N585" s="1">
        <f t="shared" si="56"/>
        <v>2928</v>
      </c>
      <c r="O585" s="1">
        <f t="shared" si="60"/>
        <v>24.371584699453553</v>
      </c>
    </row>
    <row r="586" spans="1:15" x14ac:dyDescent="0.25">
      <c r="A586" s="1" t="s">
        <v>23</v>
      </c>
      <c r="B586" s="1" t="s">
        <v>2</v>
      </c>
      <c r="C586" s="1" t="s">
        <v>24</v>
      </c>
      <c r="D586" s="1" t="s">
        <v>6</v>
      </c>
      <c r="E586" s="1" t="s">
        <v>3</v>
      </c>
      <c r="F586" s="3">
        <v>48030</v>
      </c>
      <c r="G586" s="1">
        <v>23.71</v>
      </c>
      <c r="J586" s="1">
        <f t="shared" si="57"/>
        <v>7</v>
      </c>
      <c r="K586" s="1">
        <f t="shared" si="58"/>
        <v>2031</v>
      </c>
      <c r="L586" s="1" t="str">
        <f t="shared" si="59"/>
        <v>MKT.EX.MDC._.___.MidC</v>
      </c>
      <c r="M586" s="1" t="str">
        <f t="shared" si="55"/>
        <v>FOT Summer June-Sept</v>
      </c>
      <c r="N586" s="1">
        <f t="shared" si="56"/>
        <v>2928</v>
      </c>
      <c r="O586" s="1">
        <f t="shared" si="60"/>
        <v>8.097677595628415</v>
      </c>
    </row>
    <row r="587" spans="1:15" x14ac:dyDescent="0.25">
      <c r="A587" s="1" t="s">
        <v>23</v>
      </c>
      <c r="B587" s="1" t="s">
        <v>2</v>
      </c>
      <c r="C587" s="1" t="s">
        <v>24</v>
      </c>
      <c r="D587" s="1" t="s">
        <v>6</v>
      </c>
      <c r="E587" s="1" t="s">
        <v>3</v>
      </c>
      <c r="F587" s="3">
        <v>48061</v>
      </c>
      <c r="G587" s="1">
        <v>13.65</v>
      </c>
      <c r="J587" s="1">
        <f t="shared" si="57"/>
        <v>8</v>
      </c>
      <c r="K587" s="1">
        <f t="shared" si="58"/>
        <v>2031</v>
      </c>
      <c r="L587" s="1" t="str">
        <f t="shared" si="59"/>
        <v>MKT.EX.MDC._.___.MidC</v>
      </c>
      <c r="M587" s="1" t="str">
        <f t="shared" si="55"/>
        <v>FOT Summer June-Sept</v>
      </c>
      <c r="N587" s="1">
        <f t="shared" si="56"/>
        <v>2928</v>
      </c>
      <c r="O587" s="1">
        <f t="shared" si="60"/>
        <v>4.6618852459016393</v>
      </c>
    </row>
    <row r="588" spans="1:15" x14ac:dyDescent="0.25">
      <c r="A588" s="1" t="s">
        <v>23</v>
      </c>
      <c r="B588" s="1" t="s">
        <v>2</v>
      </c>
      <c r="C588" s="1" t="s">
        <v>24</v>
      </c>
      <c r="D588" s="1" t="s">
        <v>6</v>
      </c>
      <c r="E588" s="1" t="s">
        <v>3</v>
      </c>
      <c r="F588" s="3">
        <v>48092</v>
      </c>
      <c r="G588" s="1">
        <v>151.01</v>
      </c>
      <c r="J588" s="1">
        <f t="shared" si="57"/>
        <v>9</v>
      </c>
      <c r="K588" s="1">
        <f t="shared" si="58"/>
        <v>2031</v>
      </c>
      <c r="L588" s="1" t="str">
        <f t="shared" si="59"/>
        <v>MKT.EX.MDC._.___.MidC</v>
      </c>
      <c r="M588" s="1" t="str">
        <f t="shared" si="55"/>
        <v>FOT Summer June-Sept</v>
      </c>
      <c r="N588" s="1">
        <f t="shared" si="56"/>
        <v>2928</v>
      </c>
      <c r="O588" s="1">
        <f t="shared" si="60"/>
        <v>51.574453551912569</v>
      </c>
    </row>
    <row r="589" spans="1:15" x14ac:dyDescent="0.25">
      <c r="A589" s="1" t="s">
        <v>23</v>
      </c>
      <c r="B589" s="1" t="s">
        <v>2</v>
      </c>
      <c r="C589" s="1" t="s">
        <v>24</v>
      </c>
      <c r="D589" s="1" t="s">
        <v>6</v>
      </c>
      <c r="E589" s="1" t="s">
        <v>3</v>
      </c>
      <c r="F589" s="3">
        <v>48122</v>
      </c>
      <c r="G589" s="1">
        <v>211.57</v>
      </c>
      <c r="J589" s="1">
        <f t="shared" si="57"/>
        <v>10</v>
      </c>
      <c r="K589" s="1">
        <f t="shared" si="58"/>
        <v>2031</v>
      </c>
      <c r="L589" s="1" t="str">
        <f t="shared" si="59"/>
        <v>MKT.EX.MDC._.___.MidC</v>
      </c>
      <c r="M589" s="1" t="str">
        <f t="shared" si="55"/>
        <v>FOT Other months</v>
      </c>
      <c r="N589" s="1">
        <f t="shared" si="56"/>
        <v>0</v>
      </c>
      <c r="O589" s="1">
        <f t="shared" si="60"/>
        <v>0</v>
      </c>
    </row>
    <row r="590" spans="1:15" x14ac:dyDescent="0.25">
      <c r="A590" s="1" t="s">
        <v>23</v>
      </c>
      <c r="B590" s="1" t="s">
        <v>2</v>
      </c>
      <c r="C590" s="1" t="s">
        <v>24</v>
      </c>
      <c r="D590" s="1" t="s">
        <v>6</v>
      </c>
      <c r="E590" s="1" t="s">
        <v>3</v>
      </c>
      <c r="F590" s="3">
        <v>48153</v>
      </c>
      <c r="G590" s="1">
        <v>560.23</v>
      </c>
      <c r="J590" s="1">
        <f t="shared" si="57"/>
        <v>11</v>
      </c>
      <c r="K590" s="1">
        <f t="shared" si="58"/>
        <v>2031</v>
      </c>
      <c r="L590" s="1" t="str">
        <f t="shared" si="59"/>
        <v>MKT.EX.MDC._.___.MidC</v>
      </c>
      <c r="M590" s="1" t="str">
        <f t="shared" si="55"/>
        <v>FOT Other months</v>
      </c>
      <c r="N590" s="1">
        <f t="shared" si="56"/>
        <v>0</v>
      </c>
      <c r="O590" s="1">
        <f t="shared" si="60"/>
        <v>0</v>
      </c>
    </row>
    <row r="591" spans="1:15" x14ac:dyDescent="0.25">
      <c r="A591" s="1" t="s">
        <v>23</v>
      </c>
      <c r="B591" s="1" t="s">
        <v>2</v>
      </c>
      <c r="C591" s="1" t="s">
        <v>24</v>
      </c>
      <c r="D591" s="1" t="s">
        <v>6</v>
      </c>
      <c r="E591" s="1" t="s">
        <v>3</v>
      </c>
      <c r="F591" s="3">
        <v>48183</v>
      </c>
      <c r="G591" s="1">
        <v>553.27</v>
      </c>
      <c r="J591" s="1">
        <f t="shared" si="57"/>
        <v>12</v>
      </c>
      <c r="K591" s="1">
        <f t="shared" si="58"/>
        <v>2031</v>
      </c>
      <c r="L591" s="1" t="str">
        <f t="shared" si="59"/>
        <v>MKT.EX.MDC._.___.MidC-Wtr</v>
      </c>
      <c r="M591" s="1" t="str">
        <f t="shared" si="55"/>
        <v>FOT Winter December-January</v>
      </c>
      <c r="N591" s="1">
        <f t="shared" si="56"/>
        <v>1488</v>
      </c>
      <c r="O591" s="1">
        <f t="shared" si="60"/>
        <v>371.82123655913978</v>
      </c>
    </row>
    <row r="592" spans="1:15" x14ac:dyDescent="0.25">
      <c r="A592" s="1" t="s">
        <v>23</v>
      </c>
      <c r="B592" s="1" t="s">
        <v>2</v>
      </c>
      <c r="C592" s="1" t="s">
        <v>24</v>
      </c>
      <c r="D592" s="1" t="s">
        <v>6</v>
      </c>
      <c r="E592" s="1" t="s">
        <v>3</v>
      </c>
      <c r="F592" s="3">
        <v>48214</v>
      </c>
      <c r="G592" s="1">
        <v>621.53</v>
      </c>
      <c r="J592" s="1">
        <f t="shared" si="57"/>
        <v>1</v>
      </c>
      <c r="K592" s="1">
        <f t="shared" si="58"/>
        <v>2032</v>
      </c>
      <c r="L592" s="1" t="str">
        <f t="shared" si="59"/>
        <v>MKT.EX.MDC._.___.MidC-Wtr</v>
      </c>
      <c r="M592" s="1" t="str">
        <f t="shared" si="55"/>
        <v>FOT Winter December-January</v>
      </c>
      <c r="N592" s="1">
        <f t="shared" si="56"/>
        <v>1488</v>
      </c>
      <c r="O592" s="1">
        <f t="shared" si="60"/>
        <v>417.69489247311827</v>
      </c>
    </row>
    <row r="593" spans="1:15" x14ac:dyDescent="0.25">
      <c r="A593" s="1" t="s">
        <v>23</v>
      </c>
      <c r="B593" s="1" t="s">
        <v>2</v>
      </c>
      <c r="C593" s="1" t="s">
        <v>24</v>
      </c>
      <c r="D593" s="1" t="s">
        <v>6</v>
      </c>
      <c r="E593" s="1" t="s">
        <v>3</v>
      </c>
      <c r="F593" s="3">
        <v>48245</v>
      </c>
      <c r="G593" s="1">
        <v>358.5</v>
      </c>
      <c r="J593" s="1">
        <f t="shared" si="57"/>
        <v>2</v>
      </c>
      <c r="K593" s="1">
        <f t="shared" si="58"/>
        <v>2032</v>
      </c>
      <c r="L593" s="1" t="str">
        <f t="shared" si="59"/>
        <v>MKT.EX.MDC._.___.MidC</v>
      </c>
      <c r="M593" s="1" t="str">
        <f t="shared" si="55"/>
        <v>FOT Other months</v>
      </c>
      <c r="N593" s="1">
        <f t="shared" si="56"/>
        <v>0</v>
      </c>
      <c r="O593" s="1">
        <f t="shared" si="60"/>
        <v>0</v>
      </c>
    </row>
    <row r="594" spans="1:15" x14ac:dyDescent="0.25">
      <c r="A594" s="1" t="s">
        <v>23</v>
      </c>
      <c r="B594" s="1" t="s">
        <v>2</v>
      </c>
      <c r="C594" s="1" t="s">
        <v>24</v>
      </c>
      <c r="D594" s="1" t="s">
        <v>6</v>
      </c>
      <c r="E594" s="1" t="s">
        <v>3</v>
      </c>
      <c r="F594" s="3">
        <v>48274</v>
      </c>
      <c r="G594" s="1">
        <v>320.61</v>
      </c>
      <c r="J594" s="1">
        <f t="shared" si="57"/>
        <v>3</v>
      </c>
      <c r="K594" s="1">
        <f t="shared" si="58"/>
        <v>2032</v>
      </c>
      <c r="L594" s="1" t="str">
        <f t="shared" si="59"/>
        <v>MKT.EX.MDC._.___.MidC</v>
      </c>
      <c r="M594" s="1" t="str">
        <f t="shared" si="55"/>
        <v>FOT Other months</v>
      </c>
      <c r="N594" s="1">
        <f t="shared" si="56"/>
        <v>0</v>
      </c>
      <c r="O594" s="1">
        <f t="shared" si="60"/>
        <v>0</v>
      </c>
    </row>
    <row r="595" spans="1:15" x14ac:dyDescent="0.25">
      <c r="A595" s="1" t="s">
        <v>23</v>
      </c>
      <c r="B595" s="1" t="s">
        <v>2</v>
      </c>
      <c r="C595" s="1" t="s">
        <v>24</v>
      </c>
      <c r="D595" s="1" t="s">
        <v>6</v>
      </c>
      <c r="E595" s="1" t="s">
        <v>3</v>
      </c>
      <c r="F595" s="3">
        <v>48305</v>
      </c>
      <c r="G595" s="1">
        <v>240.88</v>
      </c>
      <c r="J595" s="1">
        <f t="shared" si="57"/>
        <v>4</v>
      </c>
      <c r="K595" s="1">
        <f t="shared" si="58"/>
        <v>2032</v>
      </c>
      <c r="L595" s="1" t="str">
        <f t="shared" si="59"/>
        <v>MKT.EX.MDC._.___.MidC</v>
      </c>
      <c r="M595" s="1" t="str">
        <f t="shared" si="55"/>
        <v>FOT Other months</v>
      </c>
      <c r="N595" s="1">
        <f t="shared" si="56"/>
        <v>0</v>
      </c>
      <c r="O595" s="1">
        <f t="shared" si="60"/>
        <v>0</v>
      </c>
    </row>
    <row r="596" spans="1:15" x14ac:dyDescent="0.25">
      <c r="A596" s="1" t="s">
        <v>23</v>
      </c>
      <c r="B596" s="1" t="s">
        <v>2</v>
      </c>
      <c r="C596" s="1" t="s">
        <v>24</v>
      </c>
      <c r="D596" s="1" t="s">
        <v>6</v>
      </c>
      <c r="E596" s="1" t="s">
        <v>3</v>
      </c>
      <c r="F596" s="3">
        <v>48335</v>
      </c>
      <c r="G596" s="1">
        <v>261.06</v>
      </c>
      <c r="J596" s="1">
        <f t="shared" si="57"/>
        <v>5</v>
      </c>
      <c r="K596" s="1">
        <f t="shared" si="58"/>
        <v>2032</v>
      </c>
      <c r="L596" s="1" t="str">
        <f t="shared" si="59"/>
        <v>MKT.EX.MDC._.___.MidC</v>
      </c>
      <c r="M596" s="1" t="str">
        <f t="shared" si="55"/>
        <v>FOT Other months</v>
      </c>
      <c r="N596" s="1">
        <f t="shared" si="56"/>
        <v>0</v>
      </c>
      <c r="O596" s="1">
        <f t="shared" si="60"/>
        <v>0</v>
      </c>
    </row>
    <row r="597" spans="1:15" x14ac:dyDescent="0.25">
      <c r="A597" s="1" t="s">
        <v>23</v>
      </c>
      <c r="B597" s="1" t="s">
        <v>2</v>
      </c>
      <c r="C597" s="1" t="s">
        <v>24</v>
      </c>
      <c r="D597" s="1" t="s">
        <v>6</v>
      </c>
      <c r="E597" s="1" t="s">
        <v>3</v>
      </c>
      <c r="F597" s="3">
        <v>48366</v>
      </c>
      <c r="G597" s="1">
        <v>429.03</v>
      </c>
      <c r="J597" s="1">
        <f t="shared" si="57"/>
        <v>6</v>
      </c>
      <c r="K597" s="1">
        <f t="shared" si="58"/>
        <v>2032</v>
      </c>
      <c r="L597" s="1" t="str">
        <f t="shared" si="59"/>
        <v>MKT.EX.MDC._.___.MidC</v>
      </c>
      <c r="M597" s="1" t="str">
        <f t="shared" si="55"/>
        <v>FOT Summer June-Sept</v>
      </c>
      <c r="N597" s="1">
        <f t="shared" si="56"/>
        <v>2928</v>
      </c>
      <c r="O597" s="1">
        <f t="shared" si="60"/>
        <v>146.52663934426229</v>
      </c>
    </row>
    <row r="598" spans="1:15" x14ac:dyDescent="0.25">
      <c r="A598" s="1" t="s">
        <v>23</v>
      </c>
      <c r="B598" s="1" t="s">
        <v>2</v>
      </c>
      <c r="C598" s="1" t="s">
        <v>24</v>
      </c>
      <c r="D598" s="1" t="s">
        <v>6</v>
      </c>
      <c r="E598" s="1" t="s">
        <v>3</v>
      </c>
      <c r="F598" s="3">
        <v>48396</v>
      </c>
      <c r="G598" s="1">
        <v>163.05000000000001</v>
      </c>
      <c r="J598" s="1">
        <f t="shared" si="57"/>
        <v>7</v>
      </c>
      <c r="K598" s="1">
        <f t="shared" si="58"/>
        <v>2032</v>
      </c>
      <c r="L598" s="1" t="str">
        <f t="shared" si="59"/>
        <v>MKT.EX.MDC._.___.MidC</v>
      </c>
      <c r="M598" s="1" t="str">
        <f t="shared" si="55"/>
        <v>FOT Summer June-Sept</v>
      </c>
      <c r="N598" s="1">
        <f t="shared" si="56"/>
        <v>2928</v>
      </c>
      <c r="O598" s="1">
        <f t="shared" si="60"/>
        <v>55.686475409836063</v>
      </c>
    </row>
    <row r="599" spans="1:15" x14ac:dyDescent="0.25">
      <c r="A599" s="1" t="s">
        <v>23</v>
      </c>
      <c r="B599" s="1" t="s">
        <v>2</v>
      </c>
      <c r="C599" s="1" t="s">
        <v>24</v>
      </c>
      <c r="D599" s="1" t="s">
        <v>6</v>
      </c>
      <c r="E599" s="1" t="s">
        <v>3</v>
      </c>
      <c r="F599" s="3">
        <v>48427</v>
      </c>
      <c r="G599" s="1">
        <v>32.67</v>
      </c>
      <c r="J599" s="1">
        <f t="shared" si="57"/>
        <v>8</v>
      </c>
      <c r="K599" s="1">
        <f t="shared" si="58"/>
        <v>2032</v>
      </c>
      <c r="L599" s="1" t="str">
        <f t="shared" si="59"/>
        <v>MKT.EX.MDC._.___.MidC</v>
      </c>
      <c r="M599" s="1" t="str">
        <f t="shared" si="55"/>
        <v>FOT Summer June-Sept</v>
      </c>
      <c r="N599" s="1">
        <f t="shared" si="56"/>
        <v>2928</v>
      </c>
      <c r="O599" s="1">
        <f t="shared" si="60"/>
        <v>11.157786885245901</v>
      </c>
    </row>
    <row r="600" spans="1:15" x14ac:dyDescent="0.25">
      <c r="A600" s="1" t="s">
        <v>23</v>
      </c>
      <c r="B600" s="1" t="s">
        <v>2</v>
      </c>
      <c r="C600" s="1" t="s">
        <v>24</v>
      </c>
      <c r="D600" s="1" t="s">
        <v>6</v>
      </c>
      <c r="E600" s="1" t="s">
        <v>3</v>
      </c>
      <c r="F600" s="3">
        <v>48458</v>
      </c>
      <c r="G600" s="1">
        <v>7.7</v>
      </c>
      <c r="J600" s="1">
        <f t="shared" si="57"/>
        <v>9</v>
      </c>
      <c r="K600" s="1">
        <f t="shared" si="58"/>
        <v>2032</v>
      </c>
      <c r="L600" s="1" t="str">
        <f t="shared" si="59"/>
        <v>MKT.EX.MDC._.___.MidC</v>
      </c>
      <c r="M600" s="1" t="str">
        <f t="shared" si="55"/>
        <v>FOT Summer June-Sept</v>
      </c>
      <c r="N600" s="1">
        <f t="shared" si="56"/>
        <v>2928</v>
      </c>
      <c r="O600" s="1">
        <f t="shared" si="60"/>
        <v>2.6297814207650272</v>
      </c>
    </row>
    <row r="601" spans="1:15" x14ac:dyDescent="0.25">
      <c r="A601" s="1" t="s">
        <v>23</v>
      </c>
      <c r="B601" s="1" t="s">
        <v>2</v>
      </c>
      <c r="C601" s="1" t="s">
        <v>24</v>
      </c>
      <c r="D601" s="1" t="s">
        <v>6</v>
      </c>
      <c r="E601" s="1" t="s">
        <v>3</v>
      </c>
      <c r="F601" s="3">
        <v>48488</v>
      </c>
      <c r="G601" s="1">
        <v>99</v>
      </c>
      <c r="J601" s="1">
        <f t="shared" si="57"/>
        <v>10</v>
      </c>
      <c r="K601" s="1">
        <f t="shared" si="58"/>
        <v>2032</v>
      </c>
      <c r="L601" s="1" t="str">
        <f t="shared" si="59"/>
        <v>MKT.EX.MDC._.___.MidC</v>
      </c>
      <c r="M601" s="1" t="str">
        <f t="shared" si="55"/>
        <v>FOT Other months</v>
      </c>
      <c r="N601" s="1">
        <f t="shared" si="56"/>
        <v>0</v>
      </c>
      <c r="O601" s="1">
        <f t="shared" si="60"/>
        <v>0</v>
      </c>
    </row>
    <row r="602" spans="1:15" x14ac:dyDescent="0.25">
      <c r="A602" s="1" t="s">
        <v>23</v>
      </c>
      <c r="B602" s="1" t="s">
        <v>2</v>
      </c>
      <c r="C602" s="1" t="s">
        <v>24</v>
      </c>
      <c r="D602" s="1" t="s">
        <v>6</v>
      </c>
      <c r="E602" s="1" t="s">
        <v>3</v>
      </c>
      <c r="F602" s="3">
        <v>48519</v>
      </c>
      <c r="G602" s="1">
        <v>154.15</v>
      </c>
      <c r="J602" s="1">
        <f t="shared" si="57"/>
        <v>11</v>
      </c>
      <c r="K602" s="1">
        <f t="shared" si="58"/>
        <v>2032</v>
      </c>
      <c r="L602" s="1" t="str">
        <f t="shared" si="59"/>
        <v>MKT.EX.MDC._.___.MidC</v>
      </c>
      <c r="M602" s="1" t="str">
        <f t="shared" si="55"/>
        <v>FOT Other months</v>
      </c>
      <c r="N602" s="1">
        <f t="shared" si="56"/>
        <v>0</v>
      </c>
      <c r="O602" s="1">
        <f t="shared" si="60"/>
        <v>0</v>
      </c>
    </row>
    <row r="603" spans="1:15" x14ac:dyDescent="0.25">
      <c r="A603" s="1" t="s">
        <v>23</v>
      </c>
      <c r="B603" s="1" t="s">
        <v>2</v>
      </c>
      <c r="C603" s="1" t="s">
        <v>24</v>
      </c>
      <c r="D603" s="1" t="s">
        <v>6</v>
      </c>
      <c r="E603" s="1" t="s">
        <v>3</v>
      </c>
      <c r="F603" s="3">
        <v>48549</v>
      </c>
      <c r="G603" s="1">
        <v>363.71</v>
      </c>
      <c r="J603" s="1">
        <f t="shared" si="57"/>
        <v>12</v>
      </c>
      <c r="K603" s="1">
        <f t="shared" si="58"/>
        <v>2032</v>
      </c>
      <c r="L603" s="1" t="str">
        <f t="shared" si="59"/>
        <v>MKT.EX.MDC._.___.MidC-Wtr</v>
      </c>
      <c r="M603" s="1" t="str">
        <f t="shared" si="55"/>
        <v>FOT Winter December-January</v>
      </c>
      <c r="N603" s="1">
        <f t="shared" si="56"/>
        <v>1488</v>
      </c>
      <c r="O603" s="1">
        <f t="shared" si="60"/>
        <v>244.42876344086022</v>
      </c>
    </row>
    <row r="604" spans="1:15" x14ac:dyDescent="0.25">
      <c r="A604" s="1" t="s">
        <v>23</v>
      </c>
      <c r="B604" s="1" t="s">
        <v>2</v>
      </c>
      <c r="C604" s="1" t="s">
        <v>24</v>
      </c>
      <c r="D604" s="1" t="s">
        <v>6</v>
      </c>
      <c r="E604" s="1" t="s">
        <v>3</v>
      </c>
      <c r="F604" s="3">
        <v>48580</v>
      </c>
      <c r="G604" s="1">
        <v>359.86</v>
      </c>
      <c r="J604" s="1">
        <f t="shared" si="57"/>
        <v>1</v>
      </c>
      <c r="K604" s="1">
        <f t="shared" si="58"/>
        <v>2033</v>
      </c>
      <c r="L604" s="1" t="str">
        <f t="shared" si="59"/>
        <v>MKT.EX.MDC._.___.MidC-Wtr</v>
      </c>
      <c r="M604" s="1" t="str">
        <f t="shared" si="55"/>
        <v>FOT Winter December-January</v>
      </c>
      <c r="N604" s="1">
        <f t="shared" si="56"/>
        <v>1488</v>
      </c>
      <c r="O604" s="1">
        <f t="shared" si="60"/>
        <v>241.84139784946237</v>
      </c>
    </row>
    <row r="605" spans="1:15" x14ac:dyDescent="0.25">
      <c r="A605" s="1" t="s">
        <v>23</v>
      </c>
      <c r="B605" s="1" t="s">
        <v>2</v>
      </c>
      <c r="C605" s="1" t="s">
        <v>24</v>
      </c>
      <c r="D605" s="1" t="s">
        <v>6</v>
      </c>
      <c r="E605" s="1" t="s">
        <v>3</v>
      </c>
      <c r="F605" s="3">
        <v>48611</v>
      </c>
      <c r="G605" s="1">
        <v>663.1</v>
      </c>
      <c r="J605" s="1">
        <f t="shared" si="57"/>
        <v>2</v>
      </c>
      <c r="K605" s="1">
        <f t="shared" si="58"/>
        <v>2033</v>
      </c>
      <c r="L605" s="1" t="str">
        <f t="shared" si="59"/>
        <v>MKT.EX.MDC._.___.MidC</v>
      </c>
      <c r="M605" s="1" t="str">
        <f t="shared" si="55"/>
        <v>FOT Other months</v>
      </c>
      <c r="N605" s="1">
        <f t="shared" si="56"/>
        <v>0</v>
      </c>
      <c r="O605" s="1">
        <f t="shared" si="60"/>
        <v>0</v>
      </c>
    </row>
    <row r="606" spans="1:15" x14ac:dyDescent="0.25">
      <c r="A606" s="1" t="s">
        <v>23</v>
      </c>
      <c r="B606" s="1" t="s">
        <v>2</v>
      </c>
      <c r="C606" s="1" t="s">
        <v>24</v>
      </c>
      <c r="D606" s="1" t="s">
        <v>6</v>
      </c>
      <c r="E606" s="1" t="s">
        <v>3</v>
      </c>
      <c r="F606" s="3">
        <v>48639</v>
      </c>
      <c r="G606" s="1">
        <v>349</v>
      </c>
      <c r="J606" s="1">
        <f t="shared" si="57"/>
        <v>3</v>
      </c>
      <c r="K606" s="1">
        <f t="shared" si="58"/>
        <v>2033</v>
      </c>
      <c r="L606" s="1" t="str">
        <f t="shared" si="59"/>
        <v>MKT.EX.MDC._.___.MidC</v>
      </c>
      <c r="M606" s="1" t="str">
        <f t="shared" si="55"/>
        <v>FOT Other months</v>
      </c>
      <c r="N606" s="1">
        <f t="shared" si="56"/>
        <v>0</v>
      </c>
      <c r="O606" s="1">
        <f t="shared" si="60"/>
        <v>0</v>
      </c>
    </row>
    <row r="607" spans="1:15" x14ac:dyDescent="0.25">
      <c r="A607" s="1" t="s">
        <v>23</v>
      </c>
      <c r="B607" s="1" t="s">
        <v>2</v>
      </c>
      <c r="C607" s="1" t="s">
        <v>24</v>
      </c>
      <c r="D607" s="1" t="s">
        <v>6</v>
      </c>
      <c r="E607" s="1" t="s">
        <v>3</v>
      </c>
      <c r="F607" s="3">
        <v>48670</v>
      </c>
      <c r="G607" s="1">
        <v>258.07</v>
      </c>
      <c r="J607" s="1">
        <f t="shared" si="57"/>
        <v>4</v>
      </c>
      <c r="K607" s="1">
        <f t="shared" si="58"/>
        <v>2033</v>
      </c>
      <c r="L607" s="1" t="str">
        <f t="shared" si="59"/>
        <v>MKT.EX.MDC._.___.MidC</v>
      </c>
      <c r="M607" s="1" t="str">
        <f t="shared" si="55"/>
        <v>FOT Other months</v>
      </c>
      <c r="N607" s="1">
        <f t="shared" si="56"/>
        <v>0</v>
      </c>
      <c r="O607" s="1">
        <f t="shared" si="60"/>
        <v>0</v>
      </c>
    </row>
    <row r="608" spans="1:15" x14ac:dyDescent="0.25">
      <c r="A608" s="1" t="s">
        <v>23</v>
      </c>
      <c r="B608" s="1" t="s">
        <v>2</v>
      </c>
      <c r="C608" s="1" t="s">
        <v>24</v>
      </c>
      <c r="D608" s="1" t="s">
        <v>6</v>
      </c>
      <c r="E608" s="1" t="s">
        <v>3</v>
      </c>
      <c r="F608" s="3">
        <v>48700</v>
      </c>
      <c r="G608" s="1">
        <v>199.57</v>
      </c>
      <c r="J608" s="1">
        <f t="shared" si="57"/>
        <v>5</v>
      </c>
      <c r="K608" s="1">
        <f t="shared" si="58"/>
        <v>2033</v>
      </c>
      <c r="L608" s="1" t="str">
        <f t="shared" si="59"/>
        <v>MKT.EX.MDC._.___.MidC</v>
      </c>
      <c r="M608" s="1" t="str">
        <f t="shared" si="55"/>
        <v>FOT Other months</v>
      </c>
      <c r="N608" s="1">
        <f t="shared" si="56"/>
        <v>0</v>
      </c>
      <c r="O608" s="1">
        <f t="shared" si="60"/>
        <v>0</v>
      </c>
    </row>
    <row r="609" spans="1:15" x14ac:dyDescent="0.25">
      <c r="A609" s="1" t="s">
        <v>23</v>
      </c>
      <c r="B609" s="1" t="s">
        <v>2</v>
      </c>
      <c r="C609" s="1" t="s">
        <v>24</v>
      </c>
      <c r="D609" s="1" t="s">
        <v>6</v>
      </c>
      <c r="E609" s="1" t="s">
        <v>3</v>
      </c>
      <c r="F609" s="3">
        <v>48731</v>
      </c>
      <c r="G609" s="1">
        <v>235.59</v>
      </c>
      <c r="J609" s="1">
        <f t="shared" si="57"/>
        <v>6</v>
      </c>
      <c r="K609" s="1">
        <f t="shared" si="58"/>
        <v>2033</v>
      </c>
      <c r="L609" s="1" t="str">
        <f t="shared" si="59"/>
        <v>MKT.EX.MDC._.___.MidC</v>
      </c>
      <c r="M609" s="1" t="str">
        <f t="shared" si="55"/>
        <v>FOT Summer June-Sept</v>
      </c>
      <c r="N609" s="1">
        <f t="shared" si="56"/>
        <v>2928</v>
      </c>
      <c r="O609" s="1">
        <f t="shared" si="60"/>
        <v>80.461065573770497</v>
      </c>
    </row>
    <row r="610" spans="1:15" x14ac:dyDescent="0.25">
      <c r="A610" s="1" t="s">
        <v>23</v>
      </c>
      <c r="B610" s="1" t="s">
        <v>2</v>
      </c>
      <c r="C610" s="1" t="s">
        <v>24</v>
      </c>
      <c r="D610" s="1" t="s">
        <v>6</v>
      </c>
      <c r="E610" s="1" t="s">
        <v>3</v>
      </c>
      <c r="F610" s="3">
        <v>48761</v>
      </c>
      <c r="G610" s="1">
        <v>313.60000000000002</v>
      </c>
      <c r="J610" s="1">
        <f t="shared" si="57"/>
        <v>7</v>
      </c>
      <c r="K610" s="1">
        <f t="shared" si="58"/>
        <v>2033</v>
      </c>
      <c r="L610" s="1" t="str">
        <f t="shared" si="59"/>
        <v>MKT.EX.MDC._.___.MidC</v>
      </c>
      <c r="M610" s="1" t="str">
        <f t="shared" si="55"/>
        <v>FOT Summer June-Sept</v>
      </c>
      <c r="N610" s="1">
        <f t="shared" si="56"/>
        <v>2928</v>
      </c>
      <c r="O610" s="1">
        <f t="shared" si="60"/>
        <v>107.10382513661202</v>
      </c>
    </row>
    <row r="611" spans="1:15" x14ac:dyDescent="0.25">
      <c r="A611" s="1" t="s">
        <v>23</v>
      </c>
      <c r="B611" s="1" t="s">
        <v>2</v>
      </c>
      <c r="C611" s="1" t="s">
        <v>24</v>
      </c>
      <c r="D611" s="1" t="s">
        <v>6</v>
      </c>
      <c r="E611" s="1" t="s">
        <v>3</v>
      </c>
      <c r="F611" s="3">
        <v>48792</v>
      </c>
      <c r="G611" s="1">
        <v>105.15</v>
      </c>
      <c r="J611" s="1">
        <f t="shared" si="57"/>
        <v>8</v>
      </c>
      <c r="K611" s="1">
        <f t="shared" si="58"/>
        <v>2033</v>
      </c>
      <c r="L611" s="1" t="str">
        <f t="shared" si="59"/>
        <v>MKT.EX.MDC._.___.MidC</v>
      </c>
      <c r="M611" s="1" t="str">
        <f t="shared" si="55"/>
        <v>FOT Summer June-Sept</v>
      </c>
      <c r="N611" s="1">
        <f t="shared" si="56"/>
        <v>2928</v>
      </c>
      <c r="O611" s="1">
        <f t="shared" si="60"/>
        <v>35.911885245901637</v>
      </c>
    </row>
    <row r="612" spans="1:15" x14ac:dyDescent="0.25">
      <c r="A612" s="1" t="s">
        <v>23</v>
      </c>
      <c r="B612" s="1" t="s">
        <v>2</v>
      </c>
      <c r="C612" s="1" t="s">
        <v>24</v>
      </c>
      <c r="D612" s="1" t="s">
        <v>6</v>
      </c>
      <c r="E612" s="1" t="s">
        <v>3</v>
      </c>
      <c r="F612" s="3">
        <v>48823</v>
      </c>
      <c r="G612" s="1">
        <v>28.74</v>
      </c>
      <c r="J612" s="1">
        <f t="shared" si="57"/>
        <v>9</v>
      </c>
      <c r="K612" s="1">
        <f t="shared" si="58"/>
        <v>2033</v>
      </c>
      <c r="L612" s="1" t="str">
        <f t="shared" si="59"/>
        <v>MKT.EX.MDC._.___.MidC</v>
      </c>
      <c r="M612" s="1" t="str">
        <f t="shared" si="55"/>
        <v>FOT Summer June-Sept</v>
      </c>
      <c r="N612" s="1">
        <f t="shared" si="56"/>
        <v>2928</v>
      </c>
      <c r="O612" s="1">
        <f t="shared" si="60"/>
        <v>9.8155737704918025</v>
      </c>
    </row>
    <row r="613" spans="1:15" x14ac:dyDescent="0.25">
      <c r="A613" s="1" t="s">
        <v>23</v>
      </c>
      <c r="B613" s="1" t="s">
        <v>2</v>
      </c>
      <c r="C613" s="1" t="s">
        <v>24</v>
      </c>
      <c r="D613" s="1" t="s">
        <v>6</v>
      </c>
      <c r="E613" s="1" t="s">
        <v>3</v>
      </c>
      <c r="F613" s="3">
        <v>48853</v>
      </c>
      <c r="G613" s="1">
        <v>14.74</v>
      </c>
      <c r="J613" s="1">
        <f t="shared" si="57"/>
        <v>10</v>
      </c>
      <c r="K613" s="1">
        <f t="shared" si="58"/>
        <v>2033</v>
      </c>
      <c r="L613" s="1" t="str">
        <f t="shared" si="59"/>
        <v>MKT.EX.MDC._.___.MidC</v>
      </c>
      <c r="M613" s="1" t="str">
        <f t="shared" si="55"/>
        <v>FOT Other months</v>
      </c>
      <c r="N613" s="1">
        <f t="shared" si="56"/>
        <v>0</v>
      </c>
      <c r="O613" s="1">
        <f t="shared" si="60"/>
        <v>0</v>
      </c>
    </row>
    <row r="614" spans="1:15" x14ac:dyDescent="0.25">
      <c r="A614" s="1" t="s">
        <v>23</v>
      </c>
      <c r="B614" s="1" t="s">
        <v>2</v>
      </c>
      <c r="C614" s="1" t="s">
        <v>24</v>
      </c>
      <c r="D614" s="1" t="s">
        <v>6</v>
      </c>
      <c r="E614" s="1" t="s">
        <v>3</v>
      </c>
      <c r="F614" s="3">
        <v>48884</v>
      </c>
      <c r="G614" s="1">
        <v>170.04</v>
      </c>
      <c r="J614" s="1">
        <f t="shared" si="57"/>
        <v>11</v>
      </c>
      <c r="K614" s="1">
        <f t="shared" si="58"/>
        <v>2033</v>
      </c>
      <c r="L614" s="1" t="str">
        <f t="shared" si="59"/>
        <v>MKT.EX.MDC._.___.MidC</v>
      </c>
      <c r="M614" s="1" t="str">
        <f t="shared" si="55"/>
        <v>FOT Other months</v>
      </c>
      <c r="N614" s="1">
        <f t="shared" si="56"/>
        <v>0</v>
      </c>
      <c r="O614" s="1">
        <f t="shared" si="60"/>
        <v>0</v>
      </c>
    </row>
    <row r="615" spans="1:15" x14ac:dyDescent="0.25">
      <c r="A615" s="1" t="s">
        <v>23</v>
      </c>
      <c r="B615" s="1" t="s">
        <v>2</v>
      </c>
      <c r="C615" s="1" t="s">
        <v>24</v>
      </c>
      <c r="D615" s="1" t="s">
        <v>6</v>
      </c>
      <c r="E615" s="1" t="s">
        <v>3</v>
      </c>
      <c r="F615" s="3">
        <v>48914</v>
      </c>
      <c r="G615" s="1">
        <v>211.63</v>
      </c>
      <c r="J615" s="1">
        <f t="shared" si="57"/>
        <v>12</v>
      </c>
      <c r="K615" s="1">
        <f t="shared" si="58"/>
        <v>2033</v>
      </c>
      <c r="L615" s="1" t="str">
        <f t="shared" si="59"/>
        <v>MKT.EX.MDC._.___.MidC-Wtr</v>
      </c>
      <c r="M615" s="1" t="str">
        <f t="shared" si="55"/>
        <v>FOT Winter December-January</v>
      </c>
      <c r="N615" s="1">
        <f t="shared" si="56"/>
        <v>1488</v>
      </c>
      <c r="O615" s="1">
        <f t="shared" si="60"/>
        <v>142.22446236559139</v>
      </c>
    </row>
    <row r="616" spans="1:15" x14ac:dyDescent="0.25">
      <c r="A616" s="1" t="s">
        <v>23</v>
      </c>
      <c r="B616" s="1" t="s">
        <v>2</v>
      </c>
      <c r="C616" s="1" t="s">
        <v>24</v>
      </c>
      <c r="D616" s="1" t="s">
        <v>6</v>
      </c>
      <c r="E616" s="1" t="s">
        <v>3</v>
      </c>
      <c r="F616" s="3">
        <v>48945</v>
      </c>
      <c r="G616" s="1">
        <v>268.14999999999998</v>
      </c>
      <c r="J616" s="1">
        <f t="shared" si="57"/>
        <v>1</v>
      </c>
      <c r="K616" s="1">
        <f t="shared" si="58"/>
        <v>2034</v>
      </c>
      <c r="L616" s="1" t="str">
        <f t="shared" si="59"/>
        <v>MKT.EX.MDC._.___.MidC-Wtr</v>
      </c>
      <c r="M616" s="1" t="str">
        <f t="shared" si="55"/>
        <v>FOT Winter December-January</v>
      </c>
      <c r="N616" s="1">
        <f t="shared" si="56"/>
        <v>1488</v>
      </c>
      <c r="O616" s="1">
        <f t="shared" si="60"/>
        <v>180.20833333333334</v>
      </c>
    </row>
    <row r="617" spans="1:15" x14ac:dyDescent="0.25">
      <c r="A617" s="1" t="s">
        <v>23</v>
      </c>
      <c r="B617" s="1" t="s">
        <v>2</v>
      </c>
      <c r="C617" s="1" t="s">
        <v>24</v>
      </c>
      <c r="D617" s="1" t="s">
        <v>6</v>
      </c>
      <c r="E617" s="1" t="s">
        <v>3</v>
      </c>
      <c r="F617" s="3">
        <v>48976</v>
      </c>
      <c r="G617" s="1">
        <v>357.76</v>
      </c>
      <c r="J617" s="1">
        <f t="shared" si="57"/>
        <v>2</v>
      </c>
      <c r="K617" s="1">
        <f t="shared" si="58"/>
        <v>2034</v>
      </c>
      <c r="L617" s="1" t="str">
        <f t="shared" si="59"/>
        <v>MKT.EX.MDC._.___.MidC</v>
      </c>
      <c r="M617" s="1" t="str">
        <f t="shared" si="55"/>
        <v>FOT Other months</v>
      </c>
      <c r="N617" s="1">
        <f t="shared" si="56"/>
        <v>0</v>
      </c>
      <c r="O617" s="1">
        <f t="shared" si="60"/>
        <v>0</v>
      </c>
    </row>
    <row r="618" spans="1:15" x14ac:dyDescent="0.25">
      <c r="A618" s="1" t="s">
        <v>23</v>
      </c>
      <c r="B618" s="1" t="s">
        <v>2</v>
      </c>
      <c r="C618" s="1" t="s">
        <v>24</v>
      </c>
      <c r="D618" s="1" t="s">
        <v>6</v>
      </c>
      <c r="E618" s="1" t="s">
        <v>3</v>
      </c>
      <c r="F618" s="3">
        <v>49004</v>
      </c>
      <c r="G618" s="1">
        <v>493.51</v>
      </c>
      <c r="J618" s="1">
        <f t="shared" si="57"/>
        <v>3</v>
      </c>
      <c r="K618" s="1">
        <f t="shared" si="58"/>
        <v>2034</v>
      </c>
      <c r="L618" s="1" t="str">
        <f t="shared" si="59"/>
        <v>MKT.EX.MDC._.___.MidC</v>
      </c>
      <c r="M618" s="1" t="str">
        <f t="shared" si="55"/>
        <v>FOT Other months</v>
      </c>
      <c r="N618" s="1">
        <f t="shared" si="56"/>
        <v>0</v>
      </c>
      <c r="O618" s="1">
        <f t="shared" si="60"/>
        <v>0</v>
      </c>
    </row>
    <row r="619" spans="1:15" x14ac:dyDescent="0.25">
      <c r="A619" s="1" t="s">
        <v>23</v>
      </c>
      <c r="B619" s="1" t="s">
        <v>2</v>
      </c>
      <c r="C619" s="1" t="s">
        <v>24</v>
      </c>
      <c r="D619" s="1" t="s">
        <v>6</v>
      </c>
      <c r="E619" s="1" t="s">
        <v>3</v>
      </c>
      <c r="F619" s="3">
        <v>49035</v>
      </c>
      <c r="G619" s="1">
        <v>265.11</v>
      </c>
      <c r="J619" s="1">
        <f t="shared" si="57"/>
        <v>4</v>
      </c>
      <c r="K619" s="1">
        <f t="shared" si="58"/>
        <v>2034</v>
      </c>
      <c r="L619" s="1" t="str">
        <f t="shared" si="59"/>
        <v>MKT.EX.MDC._.___.MidC</v>
      </c>
      <c r="M619" s="1" t="str">
        <f t="shared" si="55"/>
        <v>FOT Other months</v>
      </c>
      <c r="N619" s="1">
        <f t="shared" si="56"/>
        <v>0</v>
      </c>
      <c r="O619" s="1">
        <f t="shared" si="60"/>
        <v>0</v>
      </c>
    </row>
    <row r="620" spans="1:15" x14ac:dyDescent="0.25">
      <c r="A620" s="1" t="s">
        <v>23</v>
      </c>
      <c r="B620" s="1" t="s">
        <v>2</v>
      </c>
      <c r="C620" s="1" t="s">
        <v>24</v>
      </c>
      <c r="D620" s="1" t="s">
        <v>6</v>
      </c>
      <c r="E620" s="1" t="s">
        <v>3</v>
      </c>
      <c r="F620" s="3">
        <v>49065</v>
      </c>
      <c r="G620" s="1">
        <v>289.35000000000002</v>
      </c>
      <c r="J620" s="1">
        <f t="shared" si="57"/>
        <v>5</v>
      </c>
      <c r="K620" s="1">
        <f t="shared" si="58"/>
        <v>2034</v>
      </c>
      <c r="L620" s="1" t="str">
        <f t="shared" si="59"/>
        <v>MKT.EX.MDC._.___.MidC</v>
      </c>
      <c r="M620" s="1" t="str">
        <f t="shared" si="55"/>
        <v>FOT Other months</v>
      </c>
      <c r="N620" s="1">
        <f t="shared" si="56"/>
        <v>0</v>
      </c>
      <c r="O620" s="1">
        <f t="shared" si="60"/>
        <v>0</v>
      </c>
    </row>
    <row r="621" spans="1:15" x14ac:dyDescent="0.25">
      <c r="A621" s="1" t="s">
        <v>23</v>
      </c>
      <c r="B621" s="1" t="s">
        <v>2</v>
      </c>
      <c r="C621" s="1" t="s">
        <v>24</v>
      </c>
      <c r="D621" s="1" t="s">
        <v>6</v>
      </c>
      <c r="E621" s="1" t="s">
        <v>3</v>
      </c>
      <c r="F621" s="3">
        <v>49096</v>
      </c>
      <c r="G621" s="1">
        <v>219.81</v>
      </c>
      <c r="J621" s="1">
        <f t="shared" si="57"/>
        <v>6</v>
      </c>
      <c r="K621" s="1">
        <f t="shared" si="58"/>
        <v>2034</v>
      </c>
      <c r="L621" s="1" t="str">
        <f t="shared" si="59"/>
        <v>MKT.EX.MDC._.___.MidC</v>
      </c>
      <c r="M621" s="1" t="str">
        <f t="shared" si="55"/>
        <v>FOT Summer June-Sept</v>
      </c>
      <c r="N621" s="1">
        <f t="shared" si="56"/>
        <v>2928</v>
      </c>
      <c r="O621" s="1">
        <f t="shared" si="60"/>
        <v>75.071721311475414</v>
      </c>
    </row>
    <row r="622" spans="1:15" x14ac:dyDescent="0.25">
      <c r="A622" s="1" t="s">
        <v>23</v>
      </c>
      <c r="B622" s="1" t="s">
        <v>2</v>
      </c>
      <c r="C622" s="1" t="s">
        <v>24</v>
      </c>
      <c r="D622" s="1" t="s">
        <v>6</v>
      </c>
      <c r="E622" s="1" t="s">
        <v>3</v>
      </c>
      <c r="F622" s="3">
        <v>49126</v>
      </c>
      <c r="G622" s="1">
        <v>249.71</v>
      </c>
      <c r="J622" s="1">
        <f t="shared" si="57"/>
        <v>7</v>
      </c>
      <c r="K622" s="1">
        <f t="shared" si="58"/>
        <v>2034</v>
      </c>
      <c r="L622" s="1" t="str">
        <f t="shared" si="59"/>
        <v>MKT.EX.MDC._.___.MidC</v>
      </c>
      <c r="M622" s="1" t="str">
        <f t="shared" si="55"/>
        <v>FOT Summer June-Sept</v>
      </c>
      <c r="N622" s="1">
        <f t="shared" si="56"/>
        <v>2928</v>
      </c>
      <c r="O622" s="1">
        <f t="shared" si="60"/>
        <v>85.283469945355193</v>
      </c>
    </row>
    <row r="623" spans="1:15" x14ac:dyDescent="0.25">
      <c r="A623" s="1" t="s">
        <v>23</v>
      </c>
      <c r="B623" s="1" t="s">
        <v>2</v>
      </c>
      <c r="C623" s="1" t="s">
        <v>24</v>
      </c>
      <c r="D623" s="1" t="s">
        <v>6</v>
      </c>
      <c r="E623" s="1" t="s">
        <v>3</v>
      </c>
      <c r="F623" s="3">
        <v>49157</v>
      </c>
      <c r="G623" s="1">
        <v>412.52</v>
      </c>
      <c r="J623" s="1">
        <f t="shared" si="57"/>
        <v>8</v>
      </c>
      <c r="K623" s="1">
        <f t="shared" si="58"/>
        <v>2034</v>
      </c>
      <c r="L623" s="1" t="str">
        <f t="shared" si="59"/>
        <v>MKT.EX.MDC._.___.MidC</v>
      </c>
      <c r="M623" s="1" t="str">
        <f t="shared" si="55"/>
        <v>FOT Summer June-Sept</v>
      </c>
      <c r="N623" s="1">
        <f t="shared" si="56"/>
        <v>2928</v>
      </c>
      <c r="O623" s="1">
        <f t="shared" si="60"/>
        <v>140.88797814207649</v>
      </c>
    </row>
    <row r="624" spans="1:15" x14ac:dyDescent="0.25">
      <c r="A624" s="1" t="s">
        <v>23</v>
      </c>
      <c r="B624" s="1" t="s">
        <v>2</v>
      </c>
      <c r="C624" s="1" t="s">
        <v>24</v>
      </c>
      <c r="D624" s="1" t="s">
        <v>6</v>
      </c>
      <c r="E624" s="1" t="s">
        <v>3</v>
      </c>
      <c r="F624" s="3">
        <v>49188</v>
      </c>
      <c r="G624" s="1">
        <v>247.66</v>
      </c>
      <c r="J624" s="1">
        <f t="shared" si="57"/>
        <v>9</v>
      </c>
      <c r="K624" s="1">
        <f t="shared" si="58"/>
        <v>2034</v>
      </c>
      <c r="L624" s="1" t="str">
        <f t="shared" si="59"/>
        <v>MKT.EX.MDC._.___.MidC</v>
      </c>
      <c r="M624" s="1" t="str">
        <f t="shared" si="55"/>
        <v>FOT Summer June-Sept</v>
      </c>
      <c r="N624" s="1">
        <f t="shared" si="56"/>
        <v>2928</v>
      </c>
      <c r="O624" s="1">
        <f t="shared" si="60"/>
        <v>84.583333333333329</v>
      </c>
    </row>
    <row r="625" spans="1:15" x14ac:dyDescent="0.25">
      <c r="A625" s="1" t="s">
        <v>23</v>
      </c>
      <c r="B625" s="1" t="s">
        <v>2</v>
      </c>
      <c r="C625" s="1" t="s">
        <v>24</v>
      </c>
      <c r="D625" s="1" t="s">
        <v>6</v>
      </c>
      <c r="E625" s="1" t="s">
        <v>3</v>
      </c>
      <c r="F625" s="3">
        <v>49218</v>
      </c>
      <c r="G625" s="1">
        <v>45.72</v>
      </c>
      <c r="J625" s="1">
        <f t="shared" si="57"/>
        <v>10</v>
      </c>
      <c r="K625" s="1">
        <f t="shared" si="58"/>
        <v>2034</v>
      </c>
      <c r="L625" s="1" t="str">
        <f t="shared" si="59"/>
        <v>MKT.EX.MDC._.___.MidC</v>
      </c>
      <c r="M625" s="1" t="str">
        <f t="shared" si="55"/>
        <v>FOT Other months</v>
      </c>
      <c r="N625" s="1">
        <f t="shared" si="56"/>
        <v>0</v>
      </c>
      <c r="O625" s="1">
        <f t="shared" si="60"/>
        <v>0</v>
      </c>
    </row>
    <row r="626" spans="1:15" x14ac:dyDescent="0.25">
      <c r="A626" s="1" t="s">
        <v>23</v>
      </c>
      <c r="B626" s="1" t="s">
        <v>2</v>
      </c>
      <c r="C626" s="1" t="s">
        <v>24</v>
      </c>
      <c r="D626" s="1" t="s">
        <v>6</v>
      </c>
      <c r="E626" s="1" t="s">
        <v>3</v>
      </c>
      <c r="F626" s="3">
        <v>49249</v>
      </c>
      <c r="G626" s="1">
        <v>9.01</v>
      </c>
      <c r="J626" s="1">
        <f t="shared" si="57"/>
        <v>11</v>
      </c>
      <c r="K626" s="1">
        <f t="shared" si="58"/>
        <v>2034</v>
      </c>
      <c r="L626" s="1" t="str">
        <f t="shared" si="59"/>
        <v>MKT.EX.MDC._.___.MidC</v>
      </c>
      <c r="M626" s="1" t="str">
        <f t="shared" si="55"/>
        <v>FOT Other months</v>
      </c>
      <c r="N626" s="1">
        <f t="shared" si="56"/>
        <v>0</v>
      </c>
      <c r="O626" s="1">
        <f t="shared" si="60"/>
        <v>0</v>
      </c>
    </row>
    <row r="627" spans="1:15" x14ac:dyDescent="0.25">
      <c r="A627" s="1" t="s">
        <v>23</v>
      </c>
      <c r="B627" s="1" t="s">
        <v>2</v>
      </c>
      <c r="C627" s="1" t="s">
        <v>24</v>
      </c>
      <c r="D627" s="1" t="s">
        <v>6</v>
      </c>
      <c r="E627" s="1" t="s">
        <v>3</v>
      </c>
      <c r="F627" s="3">
        <v>49279</v>
      </c>
      <c r="G627" s="1">
        <v>170.41</v>
      </c>
      <c r="J627" s="1">
        <f t="shared" si="57"/>
        <v>12</v>
      </c>
      <c r="K627" s="1">
        <f t="shared" si="58"/>
        <v>2034</v>
      </c>
      <c r="L627" s="1" t="str">
        <f t="shared" si="59"/>
        <v>MKT.EX.MDC._.___.MidC-Wtr</v>
      </c>
      <c r="M627" s="1" t="str">
        <f t="shared" si="55"/>
        <v>FOT Winter December-January</v>
      </c>
      <c r="N627" s="1">
        <f t="shared" si="56"/>
        <v>1488</v>
      </c>
      <c r="O627" s="1">
        <f t="shared" si="60"/>
        <v>114.52284946236558</v>
      </c>
    </row>
    <row r="628" spans="1:15" x14ac:dyDescent="0.25">
      <c r="A628" s="1" t="s">
        <v>23</v>
      </c>
      <c r="B628" s="1" t="s">
        <v>2</v>
      </c>
      <c r="C628" s="1" t="s">
        <v>24</v>
      </c>
      <c r="D628" s="1" t="s">
        <v>6</v>
      </c>
      <c r="E628" s="1" t="s">
        <v>3</v>
      </c>
      <c r="F628" s="3">
        <v>49310</v>
      </c>
      <c r="G628" s="1">
        <v>216.89</v>
      </c>
      <c r="J628" s="1">
        <f t="shared" si="57"/>
        <v>1</v>
      </c>
      <c r="K628" s="1">
        <f t="shared" si="58"/>
        <v>2035</v>
      </c>
      <c r="L628" s="1" t="str">
        <f t="shared" si="59"/>
        <v>MKT.EX.MDC._.___.MidC-Wtr</v>
      </c>
      <c r="M628" s="1" t="str">
        <f t="shared" si="55"/>
        <v>FOT Winter December-January</v>
      </c>
      <c r="N628" s="1">
        <f t="shared" si="56"/>
        <v>1488</v>
      </c>
      <c r="O628" s="1">
        <f t="shared" si="60"/>
        <v>145.75940860215053</v>
      </c>
    </row>
    <row r="629" spans="1:15" x14ac:dyDescent="0.25">
      <c r="A629" s="1" t="s">
        <v>23</v>
      </c>
      <c r="B629" s="1" t="s">
        <v>2</v>
      </c>
      <c r="C629" s="1" t="s">
        <v>24</v>
      </c>
      <c r="D629" s="1" t="s">
        <v>6</v>
      </c>
      <c r="E629" s="1" t="s">
        <v>3</v>
      </c>
      <c r="F629" s="3">
        <v>49341</v>
      </c>
      <c r="G629" s="1">
        <v>245.7</v>
      </c>
      <c r="J629" s="1">
        <f t="shared" si="57"/>
        <v>2</v>
      </c>
      <c r="K629" s="1">
        <f t="shared" si="58"/>
        <v>2035</v>
      </c>
      <c r="L629" s="1" t="str">
        <f t="shared" si="59"/>
        <v>MKT.EX.MDC._.___.MidC</v>
      </c>
      <c r="M629" s="1" t="str">
        <f t="shared" si="55"/>
        <v>FOT Other months</v>
      </c>
      <c r="N629" s="1">
        <f t="shared" si="56"/>
        <v>0</v>
      </c>
      <c r="O629" s="1">
        <f t="shared" si="60"/>
        <v>0</v>
      </c>
    </row>
    <row r="630" spans="1:15" x14ac:dyDescent="0.25">
      <c r="A630" s="1" t="s">
        <v>23</v>
      </c>
      <c r="B630" s="1" t="s">
        <v>2</v>
      </c>
      <c r="C630" s="1" t="s">
        <v>24</v>
      </c>
      <c r="D630" s="1" t="s">
        <v>6</v>
      </c>
      <c r="E630" s="1" t="s">
        <v>3</v>
      </c>
      <c r="F630" s="3">
        <v>49369</v>
      </c>
      <c r="G630" s="1">
        <v>337.74</v>
      </c>
      <c r="J630" s="1">
        <f t="shared" si="57"/>
        <v>3</v>
      </c>
      <c r="K630" s="1">
        <f t="shared" si="58"/>
        <v>2035</v>
      </c>
      <c r="L630" s="1" t="str">
        <f t="shared" si="59"/>
        <v>MKT.EX.MDC._.___.MidC</v>
      </c>
      <c r="M630" s="1" t="str">
        <f t="shared" si="55"/>
        <v>FOT Other months</v>
      </c>
      <c r="N630" s="1">
        <f t="shared" si="56"/>
        <v>0</v>
      </c>
      <c r="O630" s="1">
        <f t="shared" si="60"/>
        <v>0</v>
      </c>
    </row>
    <row r="631" spans="1:15" x14ac:dyDescent="0.25">
      <c r="A631" s="1" t="s">
        <v>23</v>
      </c>
      <c r="B631" s="1" t="s">
        <v>2</v>
      </c>
      <c r="C631" s="1" t="s">
        <v>24</v>
      </c>
      <c r="D631" s="1" t="s">
        <v>6</v>
      </c>
      <c r="E631" s="1" t="s">
        <v>3</v>
      </c>
      <c r="F631" s="3">
        <v>49400</v>
      </c>
      <c r="G631" s="1">
        <v>495.65</v>
      </c>
      <c r="J631" s="1">
        <f t="shared" si="57"/>
        <v>4</v>
      </c>
      <c r="K631" s="1">
        <f t="shared" si="58"/>
        <v>2035</v>
      </c>
      <c r="L631" s="1" t="str">
        <f t="shared" si="59"/>
        <v>MKT.EX.MDC._.___.MidC</v>
      </c>
      <c r="M631" s="1" t="str">
        <f t="shared" si="55"/>
        <v>FOT Other months</v>
      </c>
      <c r="N631" s="1">
        <f t="shared" si="56"/>
        <v>0</v>
      </c>
      <c r="O631" s="1">
        <f t="shared" si="60"/>
        <v>0</v>
      </c>
    </row>
    <row r="632" spans="1:15" x14ac:dyDescent="0.25">
      <c r="A632" s="1" t="s">
        <v>23</v>
      </c>
      <c r="B632" s="1" t="s">
        <v>2</v>
      </c>
      <c r="C632" s="1" t="s">
        <v>24</v>
      </c>
      <c r="D632" s="1" t="s">
        <v>6</v>
      </c>
      <c r="E632" s="1" t="s">
        <v>3</v>
      </c>
      <c r="F632" s="3">
        <v>49430</v>
      </c>
      <c r="G632" s="1">
        <v>258.10000000000002</v>
      </c>
      <c r="J632" s="1">
        <f t="shared" si="57"/>
        <v>5</v>
      </c>
      <c r="K632" s="1">
        <f t="shared" si="58"/>
        <v>2035</v>
      </c>
      <c r="L632" s="1" t="str">
        <f t="shared" si="59"/>
        <v>MKT.EX.MDC._.___.MidC</v>
      </c>
      <c r="M632" s="1" t="str">
        <f t="shared" si="55"/>
        <v>FOT Other months</v>
      </c>
      <c r="N632" s="1">
        <f t="shared" si="56"/>
        <v>0</v>
      </c>
      <c r="O632" s="1">
        <f t="shared" si="60"/>
        <v>0</v>
      </c>
    </row>
    <row r="633" spans="1:15" x14ac:dyDescent="0.25">
      <c r="A633" s="1" t="s">
        <v>23</v>
      </c>
      <c r="B633" s="1" t="s">
        <v>2</v>
      </c>
      <c r="C633" s="1" t="s">
        <v>24</v>
      </c>
      <c r="D633" s="1" t="s">
        <v>6</v>
      </c>
      <c r="E633" s="1" t="s">
        <v>3</v>
      </c>
      <c r="F633" s="3">
        <v>49461</v>
      </c>
      <c r="G633" s="1">
        <v>291.56</v>
      </c>
      <c r="J633" s="1">
        <f t="shared" si="57"/>
        <v>6</v>
      </c>
      <c r="K633" s="1">
        <f t="shared" si="58"/>
        <v>2035</v>
      </c>
      <c r="L633" s="1" t="str">
        <f t="shared" si="59"/>
        <v>MKT.EX.MDC._.___.MidC</v>
      </c>
      <c r="M633" s="1" t="str">
        <f t="shared" si="55"/>
        <v>FOT Summer June-Sept</v>
      </c>
      <c r="N633" s="1">
        <f t="shared" si="56"/>
        <v>2928</v>
      </c>
      <c r="O633" s="1">
        <f t="shared" si="60"/>
        <v>99.576502732240442</v>
      </c>
    </row>
    <row r="634" spans="1:15" x14ac:dyDescent="0.25">
      <c r="A634" s="1" t="s">
        <v>23</v>
      </c>
      <c r="B634" s="1" t="s">
        <v>2</v>
      </c>
      <c r="C634" s="1" t="s">
        <v>24</v>
      </c>
      <c r="D634" s="1" t="s">
        <v>6</v>
      </c>
      <c r="E634" s="1" t="s">
        <v>3</v>
      </c>
      <c r="F634" s="3">
        <v>49491</v>
      </c>
      <c r="G634" s="1">
        <v>221.04</v>
      </c>
      <c r="J634" s="1">
        <f t="shared" si="57"/>
        <v>7</v>
      </c>
      <c r="K634" s="1">
        <f t="shared" si="58"/>
        <v>2035</v>
      </c>
      <c r="L634" s="1" t="str">
        <f t="shared" si="59"/>
        <v>MKT.EX.MDC._.___.MidC</v>
      </c>
      <c r="M634" s="1" t="str">
        <f t="shared" si="55"/>
        <v>FOT Summer June-Sept</v>
      </c>
      <c r="N634" s="1">
        <f t="shared" si="56"/>
        <v>2928</v>
      </c>
      <c r="O634" s="1">
        <f t="shared" si="60"/>
        <v>75.491803278688522</v>
      </c>
    </row>
    <row r="635" spans="1:15" x14ac:dyDescent="0.25">
      <c r="A635" s="1" t="s">
        <v>23</v>
      </c>
      <c r="B635" s="1" t="s">
        <v>2</v>
      </c>
      <c r="C635" s="1" t="s">
        <v>24</v>
      </c>
      <c r="D635" s="1" t="s">
        <v>6</v>
      </c>
      <c r="E635" s="1" t="s">
        <v>3</v>
      </c>
      <c r="F635" s="3">
        <v>49522</v>
      </c>
      <c r="G635" s="1">
        <v>229.85</v>
      </c>
      <c r="J635" s="1">
        <f t="shared" si="57"/>
        <v>8</v>
      </c>
      <c r="K635" s="1">
        <f t="shared" si="58"/>
        <v>2035</v>
      </c>
      <c r="L635" s="1" t="str">
        <f t="shared" si="59"/>
        <v>MKT.EX.MDC._.___.MidC</v>
      </c>
      <c r="M635" s="1" t="str">
        <f t="shared" si="55"/>
        <v>FOT Summer June-Sept</v>
      </c>
      <c r="N635" s="1">
        <f t="shared" si="56"/>
        <v>2928</v>
      </c>
      <c r="O635" s="1">
        <f t="shared" si="60"/>
        <v>78.500683060109296</v>
      </c>
    </row>
    <row r="636" spans="1:15" x14ac:dyDescent="0.25">
      <c r="A636" s="1" t="s">
        <v>23</v>
      </c>
      <c r="B636" s="1" t="s">
        <v>2</v>
      </c>
      <c r="C636" s="1" t="s">
        <v>24</v>
      </c>
      <c r="D636" s="1" t="s">
        <v>6</v>
      </c>
      <c r="E636" s="1" t="s">
        <v>3</v>
      </c>
      <c r="F636" s="3">
        <v>49553</v>
      </c>
      <c r="G636" s="1">
        <v>426.16</v>
      </c>
      <c r="J636" s="1">
        <f t="shared" si="57"/>
        <v>9</v>
      </c>
      <c r="K636" s="1">
        <f t="shared" si="58"/>
        <v>2035</v>
      </c>
      <c r="L636" s="1" t="str">
        <f t="shared" si="59"/>
        <v>MKT.EX.MDC._.___.MidC</v>
      </c>
      <c r="M636" s="1" t="str">
        <f t="shared" si="55"/>
        <v>FOT Summer June-Sept</v>
      </c>
      <c r="N636" s="1">
        <f t="shared" si="56"/>
        <v>2928</v>
      </c>
      <c r="O636" s="1">
        <f t="shared" si="60"/>
        <v>145.54644808743168</v>
      </c>
    </row>
    <row r="637" spans="1:15" x14ac:dyDescent="0.25">
      <c r="A637" s="1" t="s">
        <v>23</v>
      </c>
      <c r="B637" s="1" t="s">
        <v>2</v>
      </c>
      <c r="C637" s="1" t="s">
        <v>24</v>
      </c>
      <c r="D637" s="1" t="s">
        <v>6</v>
      </c>
      <c r="E637" s="1" t="s">
        <v>3</v>
      </c>
      <c r="F637" s="3">
        <v>49583</v>
      </c>
      <c r="G637" s="1">
        <v>229.47</v>
      </c>
      <c r="J637" s="1">
        <f t="shared" si="57"/>
        <v>10</v>
      </c>
      <c r="K637" s="1">
        <f t="shared" si="58"/>
        <v>2035</v>
      </c>
      <c r="L637" s="1" t="str">
        <f t="shared" si="59"/>
        <v>MKT.EX.MDC._.___.MidC</v>
      </c>
      <c r="M637" s="1" t="str">
        <f t="shared" si="55"/>
        <v>FOT Other months</v>
      </c>
      <c r="N637" s="1">
        <f t="shared" si="56"/>
        <v>0</v>
      </c>
      <c r="O637" s="1">
        <f t="shared" si="60"/>
        <v>0</v>
      </c>
    </row>
    <row r="638" spans="1:15" x14ac:dyDescent="0.25">
      <c r="A638" s="1" t="s">
        <v>23</v>
      </c>
      <c r="B638" s="1" t="s">
        <v>2</v>
      </c>
      <c r="C638" s="1" t="s">
        <v>24</v>
      </c>
      <c r="D638" s="1" t="s">
        <v>6</v>
      </c>
      <c r="E638" s="1" t="s">
        <v>3</v>
      </c>
      <c r="F638" s="3">
        <v>49614</v>
      </c>
      <c r="G638" s="1">
        <v>51.25</v>
      </c>
      <c r="J638" s="1">
        <f t="shared" si="57"/>
        <v>11</v>
      </c>
      <c r="K638" s="1">
        <f t="shared" si="58"/>
        <v>2035</v>
      </c>
      <c r="L638" s="1" t="str">
        <f t="shared" si="59"/>
        <v>MKT.EX.MDC._.___.MidC</v>
      </c>
      <c r="M638" s="1" t="str">
        <f t="shared" si="55"/>
        <v>FOT Other months</v>
      </c>
      <c r="N638" s="1">
        <f t="shared" si="56"/>
        <v>0</v>
      </c>
      <c r="O638" s="1">
        <f t="shared" si="60"/>
        <v>0</v>
      </c>
    </row>
    <row r="639" spans="1:15" x14ac:dyDescent="0.25">
      <c r="A639" s="1" t="s">
        <v>23</v>
      </c>
      <c r="B639" s="1" t="s">
        <v>2</v>
      </c>
      <c r="C639" s="1" t="s">
        <v>24</v>
      </c>
      <c r="D639" s="1" t="s">
        <v>6</v>
      </c>
      <c r="E639" s="1" t="s">
        <v>3</v>
      </c>
      <c r="F639" s="3">
        <v>49644</v>
      </c>
      <c r="G639" s="1">
        <v>15.26</v>
      </c>
      <c r="J639" s="1">
        <f t="shared" si="57"/>
        <v>12</v>
      </c>
      <c r="K639" s="1">
        <f t="shared" si="58"/>
        <v>2035</v>
      </c>
      <c r="L639" s="1" t="str">
        <f t="shared" si="59"/>
        <v>MKT.EX.MDC._.___.MidC-Wtr</v>
      </c>
      <c r="M639" s="1" t="str">
        <f t="shared" si="55"/>
        <v>FOT Winter December-January</v>
      </c>
      <c r="N639" s="1">
        <f t="shared" si="56"/>
        <v>1488</v>
      </c>
      <c r="O639" s="1">
        <f t="shared" si="60"/>
        <v>10.255376344086022</v>
      </c>
    </row>
    <row r="640" spans="1:15" x14ac:dyDescent="0.25">
      <c r="A640" s="1" t="s">
        <v>23</v>
      </c>
      <c r="B640" s="1" t="s">
        <v>2</v>
      </c>
      <c r="C640" s="1" t="s">
        <v>24</v>
      </c>
      <c r="D640" s="1" t="s">
        <v>6</v>
      </c>
      <c r="E640" s="1" t="s">
        <v>3</v>
      </c>
      <c r="F640" s="3">
        <v>49675</v>
      </c>
      <c r="G640" s="1">
        <v>172.47</v>
      </c>
      <c r="J640" s="1">
        <f t="shared" si="57"/>
        <v>1</v>
      </c>
      <c r="K640" s="1">
        <f t="shared" si="58"/>
        <v>2036</v>
      </c>
      <c r="L640" s="1" t="str">
        <f t="shared" si="59"/>
        <v>MKT.EX.MDC._.___.MidC-Wtr</v>
      </c>
      <c r="M640" s="1" t="str">
        <f t="shared" si="55"/>
        <v>FOT Winter December-January</v>
      </c>
      <c r="N640" s="1">
        <f t="shared" si="56"/>
        <v>1488</v>
      </c>
      <c r="O640" s="1">
        <f t="shared" si="60"/>
        <v>115.90725806451613</v>
      </c>
    </row>
    <row r="641" spans="1:15" x14ac:dyDescent="0.25">
      <c r="A641" s="1" t="s">
        <v>23</v>
      </c>
      <c r="B641" s="1" t="s">
        <v>2</v>
      </c>
      <c r="C641" s="1" t="s">
        <v>24</v>
      </c>
      <c r="D641" s="1" t="s">
        <v>6</v>
      </c>
      <c r="E641" s="1" t="s">
        <v>3</v>
      </c>
      <c r="F641" s="3">
        <v>49706</v>
      </c>
      <c r="G641" s="1">
        <v>218.43</v>
      </c>
      <c r="J641" s="1">
        <f t="shared" si="57"/>
        <v>2</v>
      </c>
      <c r="K641" s="1">
        <f t="shared" si="58"/>
        <v>2036</v>
      </c>
      <c r="L641" s="1" t="str">
        <f t="shared" si="59"/>
        <v>MKT.EX.MDC._.___.MidC</v>
      </c>
      <c r="M641" s="1" t="str">
        <f t="shared" si="55"/>
        <v>FOT Other months</v>
      </c>
      <c r="N641" s="1">
        <f t="shared" si="56"/>
        <v>0</v>
      </c>
      <c r="O641" s="1">
        <f t="shared" si="60"/>
        <v>0</v>
      </c>
    </row>
    <row r="642" spans="1:15" x14ac:dyDescent="0.25">
      <c r="A642" s="1" t="s">
        <v>23</v>
      </c>
      <c r="B642" s="1" t="s">
        <v>2</v>
      </c>
      <c r="C642" s="1" t="s">
        <v>24</v>
      </c>
      <c r="D642" s="1" t="s">
        <v>6</v>
      </c>
      <c r="E642" s="1" t="s">
        <v>3</v>
      </c>
      <c r="F642" s="3">
        <v>49735</v>
      </c>
      <c r="G642" s="1">
        <v>301.14</v>
      </c>
      <c r="J642" s="1">
        <f t="shared" si="57"/>
        <v>3</v>
      </c>
      <c r="K642" s="1">
        <f t="shared" si="58"/>
        <v>2036</v>
      </c>
      <c r="L642" s="1" t="str">
        <f t="shared" si="59"/>
        <v>MKT.EX.MDC._.___.MidC</v>
      </c>
      <c r="M642" s="1" t="str">
        <f t="shared" ref="M642:M705" si="61">INDEX($Q$1:$S$13,MATCH($J642,$Q$1:$Q$13,0),MATCH(M$1,$Q$1:$S$1,0))</f>
        <v>FOT Other months</v>
      </c>
      <c r="N642" s="1">
        <f t="shared" ref="N642:N705" si="62">INDEX($U$1:$W$4,MATCH($M642,$U$1:$U$4,0),MATCH(N$1,$U$1:$W$1,0))</f>
        <v>0</v>
      </c>
      <c r="O642" s="1">
        <f t="shared" si="60"/>
        <v>0</v>
      </c>
    </row>
    <row r="643" spans="1:15" x14ac:dyDescent="0.25">
      <c r="A643" s="1" t="s">
        <v>23</v>
      </c>
      <c r="B643" s="1" t="s">
        <v>2</v>
      </c>
      <c r="C643" s="1" t="s">
        <v>24</v>
      </c>
      <c r="D643" s="1" t="s">
        <v>6</v>
      </c>
      <c r="E643" s="1" t="s">
        <v>3</v>
      </c>
      <c r="F643" s="3">
        <v>49766</v>
      </c>
      <c r="G643" s="1">
        <v>393.17</v>
      </c>
      <c r="J643" s="1">
        <f t="shared" ref="J643:J706" si="63">MONTH(F643)</f>
        <v>4</v>
      </c>
      <c r="K643" s="1">
        <f t="shared" ref="K643:K706" si="64">YEAR(F643)</f>
        <v>2036</v>
      </c>
      <c r="L643" s="1" t="str">
        <f t="shared" ref="L643:L706" si="65">D643&amp;INDEX($U$1:$W$4,MATCH($M643,$U$1:$U$4,0),MATCH(L$1,$U$1:$W$1,0))</f>
        <v>MKT.EX.MDC._.___.MidC</v>
      </c>
      <c r="M643" s="1" t="str">
        <f t="shared" si="61"/>
        <v>FOT Other months</v>
      </c>
      <c r="N643" s="1">
        <f t="shared" si="62"/>
        <v>0</v>
      </c>
      <c r="O643" s="1">
        <f t="shared" ref="O643:O706" si="66">IF(N643=0,0,(G643*1000)/N643)</f>
        <v>0</v>
      </c>
    </row>
    <row r="644" spans="1:15" x14ac:dyDescent="0.25">
      <c r="A644" s="1" t="s">
        <v>23</v>
      </c>
      <c r="B644" s="1" t="s">
        <v>2</v>
      </c>
      <c r="C644" s="1" t="s">
        <v>24</v>
      </c>
      <c r="D644" s="1" t="s">
        <v>6</v>
      </c>
      <c r="E644" s="1" t="s">
        <v>3</v>
      </c>
      <c r="F644" s="3">
        <v>49796</v>
      </c>
      <c r="G644" s="1">
        <v>513.46</v>
      </c>
      <c r="J644" s="1">
        <f t="shared" si="63"/>
        <v>5</v>
      </c>
      <c r="K644" s="1">
        <f t="shared" si="64"/>
        <v>2036</v>
      </c>
      <c r="L644" s="1" t="str">
        <f t="shared" si="65"/>
        <v>MKT.EX.MDC._.___.MidC</v>
      </c>
      <c r="M644" s="1" t="str">
        <f t="shared" si="61"/>
        <v>FOT Other months</v>
      </c>
      <c r="N644" s="1">
        <f t="shared" si="62"/>
        <v>0</v>
      </c>
      <c r="O644" s="1">
        <f t="shared" si="66"/>
        <v>0</v>
      </c>
    </row>
    <row r="645" spans="1:15" x14ac:dyDescent="0.25">
      <c r="A645" s="1" t="s">
        <v>23</v>
      </c>
      <c r="B645" s="1" t="s">
        <v>2</v>
      </c>
      <c r="C645" s="1" t="s">
        <v>24</v>
      </c>
      <c r="D645" s="1" t="s">
        <v>6</v>
      </c>
      <c r="E645" s="1" t="s">
        <v>3</v>
      </c>
      <c r="F645" s="3">
        <v>49827</v>
      </c>
      <c r="G645" s="1">
        <v>277.91000000000003</v>
      </c>
      <c r="J645" s="1">
        <f t="shared" si="63"/>
        <v>6</v>
      </c>
      <c r="K645" s="1">
        <f t="shared" si="64"/>
        <v>2036</v>
      </c>
      <c r="L645" s="1" t="str">
        <f t="shared" si="65"/>
        <v>MKT.EX.MDC._.___.MidC</v>
      </c>
      <c r="M645" s="1" t="str">
        <f t="shared" si="61"/>
        <v>FOT Summer June-Sept</v>
      </c>
      <c r="N645" s="1">
        <f t="shared" si="62"/>
        <v>2928</v>
      </c>
      <c r="O645" s="1">
        <f t="shared" si="66"/>
        <v>94.914617486338798</v>
      </c>
    </row>
    <row r="646" spans="1:15" x14ac:dyDescent="0.25">
      <c r="A646" s="1" t="s">
        <v>23</v>
      </c>
      <c r="B646" s="1" t="s">
        <v>2</v>
      </c>
      <c r="C646" s="1" t="s">
        <v>24</v>
      </c>
      <c r="D646" s="1" t="s">
        <v>6</v>
      </c>
      <c r="E646" s="1" t="s">
        <v>3</v>
      </c>
      <c r="F646" s="3">
        <v>49857</v>
      </c>
      <c r="G646" s="1">
        <v>291.57</v>
      </c>
      <c r="J646" s="1">
        <f t="shared" si="63"/>
        <v>7</v>
      </c>
      <c r="K646" s="1">
        <f t="shared" si="64"/>
        <v>2036</v>
      </c>
      <c r="L646" s="1" t="str">
        <f t="shared" si="65"/>
        <v>MKT.EX.MDC._.___.MidC</v>
      </c>
      <c r="M646" s="1" t="str">
        <f t="shared" si="61"/>
        <v>FOT Summer June-Sept</v>
      </c>
      <c r="N646" s="1">
        <f t="shared" si="62"/>
        <v>2928</v>
      </c>
      <c r="O646" s="1">
        <f t="shared" si="66"/>
        <v>99.579918032786878</v>
      </c>
    </row>
    <row r="647" spans="1:15" x14ac:dyDescent="0.25">
      <c r="A647" s="1" t="s">
        <v>23</v>
      </c>
      <c r="B647" s="1" t="s">
        <v>2</v>
      </c>
      <c r="C647" s="1" t="s">
        <v>24</v>
      </c>
      <c r="D647" s="1" t="s">
        <v>6</v>
      </c>
      <c r="E647" s="1" t="s">
        <v>3</v>
      </c>
      <c r="F647" s="3">
        <v>49888</v>
      </c>
      <c r="G647" s="1">
        <v>227.03</v>
      </c>
      <c r="J647" s="1">
        <f t="shared" si="63"/>
        <v>8</v>
      </c>
      <c r="K647" s="1">
        <f t="shared" si="64"/>
        <v>2036</v>
      </c>
      <c r="L647" s="1" t="str">
        <f t="shared" si="65"/>
        <v>MKT.EX.MDC._.___.MidC</v>
      </c>
      <c r="M647" s="1" t="str">
        <f t="shared" si="61"/>
        <v>FOT Summer June-Sept</v>
      </c>
      <c r="N647" s="1">
        <f t="shared" si="62"/>
        <v>2928</v>
      </c>
      <c r="O647" s="1">
        <f t="shared" si="66"/>
        <v>77.537568306010925</v>
      </c>
    </row>
    <row r="648" spans="1:15" x14ac:dyDescent="0.25">
      <c r="A648" s="1" t="s">
        <v>23</v>
      </c>
      <c r="B648" s="1" t="s">
        <v>2</v>
      </c>
      <c r="C648" s="1" t="s">
        <v>24</v>
      </c>
      <c r="D648" s="1" t="s">
        <v>6</v>
      </c>
      <c r="E648" s="1" t="s">
        <v>3</v>
      </c>
      <c r="F648" s="3">
        <v>49919</v>
      </c>
      <c r="G648" s="1">
        <v>246.5</v>
      </c>
      <c r="J648" s="1">
        <f t="shared" si="63"/>
        <v>9</v>
      </c>
      <c r="K648" s="1">
        <f t="shared" si="64"/>
        <v>2036</v>
      </c>
      <c r="L648" s="1" t="str">
        <f t="shared" si="65"/>
        <v>MKT.EX.MDC._.___.MidC</v>
      </c>
      <c r="M648" s="1" t="str">
        <f t="shared" si="61"/>
        <v>FOT Summer June-Sept</v>
      </c>
      <c r="N648" s="1">
        <f t="shared" si="62"/>
        <v>2928</v>
      </c>
      <c r="O648" s="1">
        <f t="shared" si="66"/>
        <v>84.187158469945359</v>
      </c>
    </row>
    <row r="649" spans="1:15" x14ac:dyDescent="0.25">
      <c r="A649" s="1" t="s">
        <v>23</v>
      </c>
      <c r="B649" s="1" t="s">
        <v>2</v>
      </c>
      <c r="C649" s="1" t="s">
        <v>24</v>
      </c>
      <c r="D649" s="1" t="s">
        <v>6</v>
      </c>
      <c r="E649" s="1" t="s">
        <v>3</v>
      </c>
      <c r="F649" s="3">
        <v>49949</v>
      </c>
      <c r="G649" s="1">
        <v>382.94</v>
      </c>
      <c r="J649" s="1">
        <f t="shared" si="63"/>
        <v>10</v>
      </c>
      <c r="K649" s="1">
        <f t="shared" si="64"/>
        <v>2036</v>
      </c>
      <c r="L649" s="1" t="str">
        <f t="shared" si="65"/>
        <v>MKT.EX.MDC._.___.MidC</v>
      </c>
      <c r="M649" s="1" t="str">
        <f t="shared" si="61"/>
        <v>FOT Other months</v>
      </c>
      <c r="N649" s="1">
        <f t="shared" si="62"/>
        <v>0</v>
      </c>
      <c r="O649" s="1">
        <f t="shared" si="66"/>
        <v>0</v>
      </c>
    </row>
    <row r="650" spans="1:15" x14ac:dyDescent="0.25">
      <c r="A650" s="1" t="s">
        <v>23</v>
      </c>
      <c r="B650" s="1" t="s">
        <v>2</v>
      </c>
      <c r="C650" s="1" t="s">
        <v>24</v>
      </c>
      <c r="D650" s="1" t="s">
        <v>6</v>
      </c>
      <c r="E650" s="1" t="s">
        <v>3</v>
      </c>
      <c r="F650" s="3">
        <v>49980</v>
      </c>
      <c r="G650" s="1">
        <v>306.89</v>
      </c>
      <c r="J650" s="1">
        <f t="shared" si="63"/>
        <v>11</v>
      </c>
      <c r="K650" s="1">
        <f t="shared" si="64"/>
        <v>2036</v>
      </c>
      <c r="L650" s="1" t="str">
        <f t="shared" si="65"/>
        <v>MKT.EX.MDC._.___.MidC</v>
      </c>
      <c r="M650" s="1" t="str">
        <f t="shared" si="61"/>
        <v>FOT Other months</v>
      </c>
      <c r="N650" s="1">
        <f t="shared" si="62"/>
        <v>0</v>
      </c>
      <c r="O650" s="1">
        <f t="shared" si="66"/>
        <v>0</v>
      </c>
    </row>
    <row r="651" spans="1:15" x14ac:dyDescent="0.25">
      <c r="A651" s="1" t="s">
        <v>23</v>
      </c>
      <c r="B651" s="1" t="s">
        <v>2</v>
      </c>
      <c r="C651" s="1" t="s">
        <v>24</v>
      </c>
      <c r="D651" s="1" t="s">
        <v>6</v>
      </c>
      <c r="E651" s="1" t="s">
        <v>3</v>
      </c>
      <c r="F651" s="3">
        <v>50010</v>
      </c>
      <c r="G651" s="1">
        <v>75.430000000000007</v>
      </c>
      <c r="J651" s="1">
        <f t="shared" si="63"/>
        <v>12</v>
      </c>
      <c r="K651" s="1">
        <f t="shared" si="64"/>
        <v>2036</v>
      </c>
      <c r="L651" s="1" t="str">
        <f t="shared" si="65"/>
        <v>MKT.EX.MDC._.___.MidC-Wtr</v>
      </c>
      <c r="M651" s="1" t="str">
        <f t="shared" si="61"/>
        <v>FOT Winter December-January</v>
      </c>
      <c r="N651" s="1">
        <f t="shared" si="62"/>
        <v>1488</v>
      </c>
      <c r="O651" s="1">
        <f t="shared" si="66"/>
        <v>50.692204301075272</v>
      </c>
    </row>
    <row r="652" spans="1:15" x14ac:dyDescent="0.25">
      <c r="A652" s="1" t="s">
        <v>23</v>
      </c>
      <c r="B652" s="1" t="s">
        <v>2</v>
      </c>
      <c r="C652" s="1" t="s">
        <v>24</v>
      </c>
      <c r="D652" s="1" t="s">
        <v>6</v>
      </c>
      <c r="E652" s="1" t="s">
        <v>3</v>
      </c>
      <c r="F652" s="3">
        <v>50041</v>
      </c>
      <c r="G652" s="1">
        <v>16.82</v>
      </c>
      <c r="J652" s="1">
        <f t="shared" si="63"/>
        <v>1</v>
      </c>
      <c r="K652" s="1">
        <f t="shared" si="64"/>
        <v>2037</v>
      </c>
      <c r="L652" s="1" t="str">
        <f t="shared" si="65"/>
        <v>MKT.EX.MDC._.___.MidC-Wtr</v>
      </c>
      <c r="M652" s="1" t="str">
        <f t="shared" si="61"/>
        <v>FOT Winter December-January</v>
      </c>
      <c r="N652" s="1">
        <f t="shared" si="62"/>
        <v>1488</v>
      </c>
      <c r="O652" s="1">
        <f t="shared" si="66"/>
        <v>11.303763440860216</v>
      </c>
    </row>
    <row r="653" spans="1:15" x14ac:dyDescent="0.25">
      <c r="A653" s="1" t="s">
        <v>23</v>
      </c>
      <c r="B653" s="1" t="s">
        <v>2</v>
      </c>
      <c r="C653" s="1" t="s">
        <v>24</v>
      </c>
      <c r="D653" s="1" t="s">
        <v>6</v>
      </c>
      <c r="E653" s="1" t="s">
        <v>3</v>
      </c>
      <c r="F653" s="3">
        <v>50072</v>
      </c>
      <c r="G653" s="1">
        <v>203.74</v>
      </c>
      <c r="J653" s="1">
        <f t="shared" si="63"/>
        <v>2</v>
      </c>
      <c r="K653" s="1">
        <f t="shared" si="64"/>
        <v>2037</v>
      </c>
      <c r="L653" s="1" t="str">
        <f t="shared" si="65"/>
        <v>MKT.EX.MDC._.___.MidC</v>
      </c>
      <c r="M653" s="1" t="str">
        <f t="shared" si="61"/>
        <v>FOT Other months</v>
      </c>
      <c r="N653" s="1">
        <f t="shared" si="62"/>
        <v>0</v>
      </c>
      <c r="O653" s="1">
        <f t="shared" si="66"/>
        <v>0</v>
      </c>
    </row>
    <row r="654" spans="1:15" x14ac:dyDescent="0.25">
      <c r="A654" s="1" t="s">
        <v>23</v>
      </c>
      <c r="B654" s="1" t="s">
        <v>2</v>
      </c>
      <c r="C654" s="1" t="s">
        <v>24</v>
      </c>
      <c r="D654" s="1" t="s">
        <v>6</v>
      </c>
      <c r="E654" s="1" t="s">
        <v>3</v>
      </c>
      <c r="F654" s="3">
        <v>50100</v>
      </c>
      <c r="G654" s="1">
        <v>330.72</v>
      </c>
      <c r="J654" s="1">
        <f t="shared" si="63"/>
        <v>3</v>
      </c>
      <c r="K654" s="1">
        <f t="shared" si="64"/>
        <v>2037</v>
      </c>
      <c r="L654" s="1" t="str">
        <f t="shared" si="65"/>
        <v>MKT.EX.MDC._.___.MidC</v>
      </c>
      <c r="M654" s="1" t="str">
        <f t="shared" si="61"/>
        <v>FOT Other months</v>
      </c>
      <c r="N654" s="1">
        <f t="shared" si="62"/>
        <v>0</v>
      </c>
      <c r="O654" s="1">
        <f t="shared" si="66"/>
        <v>0</v>
      </c>
    </row>
    <row r="655" spans="1:15" x14ac:dyDescent="0.25">
      <c r="A655" s="1" t="s">
        <v>23</v>
      </c>
      <c r="B655" s="1" t="s">
        <v>2</v>
      </c>
      <c r="C655" s="1" t="s">
        <v>24</v>
      </c>
      <c r="D655" s="1" t="s">
        <v>6</v>
      </c>
      <c r="E655" s="1" t="s">
        <v>3</v>
      </c>
      <c r="F655" s="3">
        <v>50131</v>
      </c>
      <c r="G655" s="1">
        <v>342.81</v>
      </c>
      <c r="J655" s="1">
        <f t="shared" si="63"/>
        <v>4</v>
      </c>
      <c r="K655" s="1">
        <f t="shared" si="64"/>
        <v>2037</v>
      </c>
      <c r="L655" s="1" t="str">
        <f t="shared" si="65"/>
        <v>MKT.EX.MDC._.___.MidC</v>
      </c>
      <c r="M655" s="1" t="str">
        <f t="shared" si="61"/>
        <v>FOT Other months</v>
      </c>
      <c r="N655" s="1">
        <f t="shared" si="62"/>
        <v>0</v>
      </c>
      <c r="O655" s="1">
        <f t="shared" si="66"/>
        <v>0</v>
      </c>
    </row>
    <row r="656" spans="1:15" x14ac:dyDescent="0.25">
      <c r="A656" s="1" t="s">
        <v>23</v>
      </c>
      <c r="B656" s="1" t="s">
        <v>2</v>
      </c>
      <c r="C656" s="1" t="s">
        <v>24</v>
      </c>
      <c r="D656" s="1" t="s">
        <v>6</v>
      </c>
      <c r="E656" s="1" t="s">
        <v>3</v>
      </c>
      <c r="F656" s="3">
        <v>50161</v>
      </c>
      <c r="G656" s="1">
        <v>362.8</v>
      </c>
      <c r="J656" s="1">
        <f t="shared" si="63"/>
        <v>5</v>
      </c>
      <c r="K656" s="1">
        <f t="shared" si="64"/>
        <v>2037</v>
      </c>
      <c r="L656" s="1" t="str">
        <f t="shared" si="65"/>
        <v>MKT.EX.MDC._.___.MidC</v>
      </c>
      <c r="M656" s="1" t="str">
        <f t="shared" si="61"/>
        <v>FOT Other months</v>
      </c>
      <c r="N656" s="1">
        <f t="shared" si="62"/>
        <v>0</v>
      </c>
      <c r="O656" s="1">
        <f t="shared" si="66"/>
        <v>0</v>
      </c>
    </row>
    <row r="657" spans="1:15" x14ac:dyDescent="0.25">
      <c r="A657" s="1" t="s">
        <v>23</v>
      </c>
      <c r="B657" s="1" t="s">
        <v>2</v>
      </c>
      <c r="C657" s="1" t="s">
        <v>24</v>
      </c>
      <c r="D657" s="1" t="s">
        <v>6</v>
      </c>
      <c r="E657" s="1" t="s">
        <v>3</v>
      </c>
      <c r="F657" s="3">
        <v>50192</v>
      </c>
      <c r="G657" s="1">
        <v>476.19</v>
      </c>
      <c r="J657" s="1">
        <f t="shared" si="63"/>
        <v>6</v>
      </c>
      <c r="K657" s="1">
        <f t="shared" si="64"/>
        <v>2037</v>
      </c>
      <c r="L657" s="1" t="str">
        <f t="shared" si="65"/>
        <v>MKT.EX.MDC._.___.MidC</v>
      </c>
      <c r="M657" s="1" t="str">
        <f t="shared" si="61"/>
        <v>FOT Summer June-Sept</v>
      </c>
      <c r="N657" s="1">
        <f t="shared" si="62"/>
        <v>2928</v>
      </c>
      <c r="O657" s="1">
        <f t="shared" si="66"/>
        <v>162.63319672131146</v>
      </c>
    </row>
    <row r="658" spans="1:15" x14ac:dyDescent="0.25">
      <c r="A658" s="1" t="s">
        <v>23</v>
      </c>
      <c r="B658" s="1" t="s">
        <v>2</v>
      </c>
      <c r="C658" s="1" t="s">
        <v>24</v>
      </c>
      <c r="D658" s="1" t="s">
        <v>6</v>
      </c>
      <c r="E658" s="1" t="s">
        <v>3</v>
      </c>
      <c r="F658" s="3">
        <v>50222</v>
      </c>
      <c r="G658" s="1">
        <v>287.26</v>
      </c>
      <c r="J658" s="1">
        <f t="shared" si="63"/>
        <v>7</v>
      </c>
      <c r="K658" s="1">
        <f t="shared" si="64"/>
        <v>2037</v>
      </c>
      <c r="L658" s="1" t="str">
        <f t="shared" si="65"/>
        <v>MKT.EX.MDC._.___.MidC</v>
      </c>
      <c r="M658" s="1" t="str">
        <f t="shared" si="61"/>
        <v>FOT Summer June-Sept</v>
      </c>
      <c r="N658" s="1">
        <f t="shared" si="62"/>
        <v>2928</v>
      </c>
      <c r="O658" s="1">
        <f t="shared" si="66"/>
        <v>98.107923497267763</v>
      </c>
    </row>
    <row r="659" spans="1:15" x14ac:dyDescent="0.25">
      <c r="A659" s="1" t="s">
        <v>23</v>
      </c>
      <c r="B659" s="1" t="s">
        <v>2</v>
      </c>
      <c r="C659" s="1" t="s">
        <v>24</v>
      </c>
      <c r="D659" s="1" t="s">
        <v>6</v>
      </c>
      <c r="E659" s="1" t="s">
        <v>3</v>
      </c>
      <c r="F659" s="3">
        <v>50253</v>
      </c>
      <c r="G659" s="1">
        <v>311.33</v>
      </c>
      <c r="J659" s="1">
        <f t="shared" si="63"/>
        <v>8</v>
      </c>
      <c r="K659" s="1">
        <f t="shared" si="64"/>
        <v>2037</v>
      </c>
      <c r="L659" s="1" t="str">
        <f t="shared" si="65"/>
        <v>MKT.EX.MDC._.___.MidC</v>
      </c>
      <c r="M659" s="1" t="str">
        <f t="shared" si="61"/>
        <v>FOT Summer June-Sept</v>
      </c>
      <c r="N659" s="1">
        <f t="shared" si="62"/>
        <v>2928</v>
      </c>
      <c r="O659" s="1">
        <f t="shared" si="66"/>
        <v>106.3285519125683</v>
      </c>
    </row>
    <row r="660" spans="1:15" x14ac:dyDescent="0.25">
      <c r="A660" s="1" t="s">
        <v>23</v>
      </c>
      <c r="B660" s="1" t="s">
        <v>2</v>
      </c>
      <c r="C660" s="1" t="s">
        <v>24</v>
      </c>
      <c r="D660" s="1" t="s">
        <v>6</v>
      </c>
      <c r="E660" s="1" t="s">
        <v>3</v>
      </c>
      <c r="F660" s="3">
        <v>50284</v>
      </c>
      <c r="G660" s="1">
        <v>267.35000000000002</v>
      </c>
      <c r="J660" s="1">
        <f t="shared" si="63"/>
        <v>9</v>
      </c>
      <c r="K660" s="1">
        <f t="shared" si="64"/>
        <v>2037</v>
      </c>
      <c r="L660" s="1" t="str">
        <f t="shared" si="65"/>
        <v>MKT.EX.MDC._.___.MidC</v>
      </c>
      <c r="M660" s="1" t="str">
        <f t="shared" si="61"/>
        <v>FOT Summer June-Sept</v>
      </c>
      <c r="N660" s="1">
        <f t="shared" si="62"/>
        <v>2928</v>
      </c>
      <c r="O660" s="1">
        <f t="shared" si="66"/>
        <v>91.308060109289613</v>
      </c>
    </row>
    <row r="661" spans="1:15" x14ac:dyDescent="0.25">
      <c r="A661" s="1" t="s">
        <v>23</v>
      </c>
      <c r="B661" s="1" t="s">
        <v>2</v>
      </c>
      <c r="C661" s="1" t="s">
        <v>24</v>
      </c>
      <c r="D661" s="1" t="s">
        <v>6</v>
      </c>
      <c r="E661" s="1" t="s">
        <v>3</v>
      </c>
      <c r="F661" s="3">
        <v>50314</v>
      </c>
      <c r="G661" s="1">
        <v>262.08999999999997</v>
      </c>
      <c r="J661" s="1">
        <f t="shared" si="63"/>
        <v>10</v>
      </c>
      <c r="K661" s="1">
        <f t="shared" si="64"/>
        <v>2037</v>
      </c>
      <c r="L661" s="1" t="str">
        <f t="shared" si="65"/>
        <v>MKT.EX.MDC._.___.MidC</v>
      </c>
      <c r="M661" s="1" t="str">
        <f t="shared" si="61"/>
        <v>FOT Other months</v>
      </c>
      <c r="N661" s="1">
        <f t="shared" si="62"/>
        <v>0</v>
      </c>
      <c r="O661" s="1">
        <f t="shared" si="66"/>
        <v>0</v>
      </c>
    </row>
    <row r="662" spans="1:15" x14ac:dyDescent="0.25">
      <c r="A662" s="1" t="s">
        <v>23</v>
      </c>
      <c r="B662" s="1" t="s">
        <v>2</v>
      </c>
      <c r="C662" s="1" t="s">
        <v>24</v>
      </c>
      <c r="D662" s="1" t="s">
        <v>6</v>
      </c>
      <c r="E662" s="1" t="s">
        <v>3</v>
      </c>
      <c r="F662" s="3">
        <v>50345</v>
      </c>
      <c r="G662" s="1">
        <v>511.63</v>
      </c>
      <c r="J662" s="1">
        <f t="shared" si="63"/>
        <v>11</v>
      </c>
      <c r="K662" s="1">
        <f t="shared" si="64"/>
        <v>2037</v>
      </c>
      <c r="L662" s="1" t="str">
        <f t="shared" si="65"/>
        <v>MKT.EX.MDC._.___.MidC</v>
      </c>
      <c r="M662" s="1" t="str">
        <f t="shared" si="61"/>
        <v>FOT Other months</v>
      </c>
      <c r="N662" s="1">
        <f t="shared" si="62"/>
        <v>0</v>
      </c>
      <c r="O662" s="1">
        <f t="shared" si="66"/>
        <v>0</v>
      </c>
    </row>
    <row r="663" spans="1:15" x14ac:dyDescent="0.25">
      <c r="A663" s="1" t="s">
        <v>23</v>
      </c>
      <c r="B663" s="1" t="s">
        <v>2</v>
      </c>
      <c r="C663" s="1" t="s">
        <v>24</v>
      </c>
      <c r="D663" s="1" t="s">
        <v>6</v>
      </c>
      <c r="E663" s="1" t="s">
        <v>3</v>
      </c>
      <c r="F663" s="3">
        <v>50375</v>
      </c>
      <c r="G663" s="1">
        <v>459.87</v>
      </c>
      <c r="J663" s="1">
        <f t="shared" si="63"/>
        <v>12</v>
      </c>
      <c r="K663" s="1">
        <f t="shared" si="64"/>
        <v>2037</v>
      </c>
      <c r="L663" s="1" t="str">
        <f t="shared" si="65"/>
        <v>MKT.EX.MDC._.___.MidC-Wtr</v>
      </c>
      <c r="M663" s="1" t="str">
        <f t="shared" si="61"/>
        <v>FOT Winter December-January</v>
      </c>
      <c r="N663" s="1">
        <f t="shared" si="62"/>
        <v>1488</v>
      </c>
      <c r="O663" s="1">
        <f t="shared" si="66"/>
        <v>309.05241935483872</v>
      </c>
    </row>
    <row r="664" spans="1:15" x14ac:dyDescent="0.25">
      <c r="A664" s="1" t="s">
        <v>23</v>
      </c>
      <c r="B664" s="1" t="s">
        <v>2</v>
      </c>
      <c r="C664" s="1" t="s">
        <v>24</v>
      </c>
      <c r="D664" s="1" t="s">
        <v>6</v>
      </c>
      <c r="E664" s="1" t="s">
        <v>3</v>
      </c>
      <c r="F664" s="3">
        <v>50406</v>
      </c>
      <c r="G664" s="1">
        <v>116.41</v>
      </c>
      <c r="J664" s="1">
        <f t="shared" si="63"/>
        <v>1</v>
      </c>
      <c r="K664" s="1">
        <f t="shared" si="64"/>
        <v>2038</v>
      </c>
      <c r="L664" s="1" t="str">
        <f t="shared" si="65"/>
        <v>MKT.EX.MDC._.___.MidC-Wtr</v>
      </c>
      <c r="M664" s="1" t="str">
        <f t="shared" si="61"/>
        <v>FOT Winter December-January</v>
      </c>
      <c r="N664" s="1">
        <f t="shared" si="62"/>
        <v>1488</v>
      </c>
      <c r="O664" s="1">
        <f t="shared" si="66"/>
        <v>78.232526881720432</v>
      </c>
    </row>
    <row r="665" spans="1:15" x14ac:dyDescent="0.25">
      <c r="A665" s="1" t="s">
        <v>23</v>
      </c>
      <c r="B665" s="1" t="s">
        <v>2</v>
      </c>
      <c r="C665" s="1" t="s">
        <v>24</v>
      </c>
      <c r="D665" s="1" t="s">
        <v>6</v>
      </c>
      <c r="E665" s="1" t="s">
        <v>3</v>
      </c>
      <c r="F665" s="3">
        <v>50437</v>
      </c>
      <c r="G665" s="1">
        <v>16.45</v>
      </c>
      <c r="J665" s="1">
        <f t="shared" si="63"/>
        <v>2</v>
      </c>
      <c r="K665" s="1">
        <f t="shared" si="64"/>
        <v>2038</v>
      </c>
      <c r="L665" s="1" t="str">
        <f t="shared" si="65"/>
        <v>MKT.EX.MDC._.___.MidC</v>
      </c>
      <c r="M665" s="1" t="str">
        <f t="shared" si="61"/>
        <v>FOT Other months</v>
      </c>
      <c r="N665" s="1">
        <f t="shared" si="62"/>
        <v>0</v>
      </c>
      <c r="O665" s="1">
        <f t="shared" si="66"/>
        <v>0</v>
      </c>
    </row>
    <row r="666" spans="1:15" x14ac:dyDescent="0.25">
      <c r="A666" s="1" t="s">
        <v>23</v>
      </c>
      <c r="B666" s="1" t="s">
        <v>2</v>
      </c>
      <c r="C666" s="1" t="s">
        <v>24</v>
      </c>
      <c r="D666" s="1" t="s">
        <v>6</v>
      </c>
      <c r="E666" s="1" t="s">
        <v>3</v>
      </c>
      <c r="F666" s="3">
        <v>50465</v>
      </c>
      <c r="G666" s="1">
        <v>169.78</v>
      </c>
      <c r="J666" s="1">
        <f t="shared" si="63"/>
        <v>3</v>
      </c>
      <c r="K666" s="1">
        <f t="shared" si="64"/>
        <v>2038</v>
      </c>
      <c r="L666" s="1" t="str">
        <f t="shared" si="65"/>
        <v>MKT.EX.MDC._.___.MidC</v>
      </c>
      <c r="M666" s="1" t="str">
        <f t="shared" si="61"/>
        <v>FOT Other months</v>
      </c>
      <c r="N666" s="1">
        <f t="shared" si="62"/>
        <v>0</v>
      </c>
      <c r="O666" s="1">
        <f t="shared" si="66"/>
        <v>0</v>
      </c>
    </row>
    <row r="667" spans="1:15" x14ac:dyDescent="0.25">
      <c r="A667" s="1" t="s">
        <v>23</v>
      </c>
      <c r="B667" s="1" t="s">
        <v>2</v>
      </c>
      <c r="C667" s="1" t="s">
        <v>24</v>
      </c>
      <c r="D667" s="1" t="s">
        <v>6</v>
      </c>
      <c r="E667" s="1" t="s">
        <v>3</v>
      </c>
      <c r="F667" s="3">
        <v>50496</v>
      </c>
      <c r="G667" s="1">
        <v>260.91000000000003</v>
      </c>
      <c r="J667" s="1">
        <f t="shared" si="63"/>
        <v>4</v>
      </c>
      <c r="K667" s="1">
        <f t="shared" si="64"/>
        <v>2038</v>
      </c>
      <c r="L667" s="1" t="str">
        <f t="shared" si="65"/>
        <v>MKT.EX.MDC._.___.MidC</v>
      </c>
      <c r="M667" s="1" t="str">
        <f t="shared" si="61"/>
        <v>FOT Other months</v>
      </c>
      <c r="N667" s="1">
        <f t="shared" si="62"/>
        <v>0</v>
      </c>
      <c r="O667" s="1">
        <f t="shared" si="66"/>
        <v>0</v>
      </c>
    </row>
    <row r="668" spans="1:15" x14ac:dyDescent="0.25">
      <c r="A668" s="1" t="s">
        <v>23</v>
      </c>
      <c r="B668" s="1" t="s">
        <v>2</v>
      </c>
      <c r="C668" s="1" t="s">
        <v>24</v>
      </c>
      <c r="D668" s="1" t="s">
        <v>6</v>
      </c>
      <c r="E668" s="1" t="s">
        <v>3</v>
      </c>
      <c r="F668" s="3">
        <v>50526</v>
      </c>
      <c r="G668" s="1">
        <v>160.88999999999999</v>
      </c>
      <c r="J668" s="1">
        <f t="shared" si="63"/>
        <v>5</v>
      </c>
      <c r="K668" s="1">
        <f t="shared" si="64"/>
        <v>2038</v>
      </c>
      <c r="L668" s="1" t="str">
        <f t="shared" si="65"/>
        <v>MKT.EX.MDC._.___.MidC</v>
      </c>
      <c r="M668" s="1" t="str">
        <f t="shared" si="61"/>
        <v>FOT Other months</v>
      </c>
      <c r="N668" s="1">
        <f t="shared" si="62"/>
        <v>0</v>
      </c>
      <c r="O668" s="1">
        <f t="shared" si="66"/>
        <v>0</v>
      </c>
    </row>
    <row r="669" spans="1:15" x14ac:dyDescent="0.25">
      <c r="A669" s="1" t="s">
        <v>23</v>
      </c>
      <c r="B669" s="1" t="s">
        <v>2</v>
      </c>
      <c r="C669" s="1" t="s">
        <v>24</v>
      </c>
      <c r="D669" s="1" t="s">
        <v>6</v>
      </c>
      <c r="E669" s="1" t="s">
        <v>3</v>
      </c>
      <c r="F669" s="3">
        <v>50557</v>
      </c>
      <c r="G669" s="1">
        <v>290.93</v>
      </c>
      <c r="J669" s="1">
        <f t="shared" si="63"/>
        <v>6</v>
      </c>
      <c r="K669" s="1">
        <f t="shared" si="64"/>
        <v>2038</v>
      </c>
      <c r="L669" s="1" t="str">
        <f t="shared" si="65"/>
        <v>MKT.EX.MDC._.___.MidC</v>
      </c>
      <c r="M669" s="1" t="str">
        <f t="shared" si="61"/>
        <v>FOT Summer June-Sept</v>
      </c>
      <c r="N669" s="1">
        <f t="shared" si="62"/>
        <v>2928</v>
      </c>
      <c r="O669" s="1">
        <f t="shared" si="66"/>
        <v>99.361338797814213</v>
      </c>
    </row>
    <row r="670" spans="1:15" x14ac:dyDescent="0.25">
      <c r="A670" s="1" t="s">
        <v>23</v>
      </c>
      <c r="B670" s="1" t="s">
        <v>2</v>
      </c>
      <c r="C670" s="1" t="s">
        <v>24</v>
      </c>
      <c r="D670" s="1" t="s">
        <v>6</v>
      </c>
      <c r="E670" s="1" t="s">
        <v>3</v>
      </c>
      <c r="F670" s="3">
        <v>50587</v>
      </c>
      <c r="G670" s="1">
        <v>261.17</v>
      </c>
      <c r="J670" s="1">
        <f t="shared" si="63"/>
        <v>7</v>
      </c>
      <c r="K670" s="1">
        <f t="shared" si="64"/>
        <v>2038</v>
      </c>
      <c r="L670" s="1" t="str">
        <f t="shared" si="65"/>
        <v>MKT.EX.MDC._.___.MidC</v>
      </c>
      <c r="M670" s="1" t="str">
        <f t="shared" si="61"/>
        <v>FOT Summer June-Sept</v>
      </c>
      <c r="N670" s="1">
        <f t="shared" si="62"/>
        <v>2928</v>
      </c>
      <c r="O670" s="1">
        <f t="shared" si="66"/>
        <v>89.19740437158471</v>
      </c>
    </row>
    <row r="671" spans="1:15" x14ac:dyDescent="0.25">
      <c r="A671" s="1" t="s">
        <v>23</v>
      </c>
      <c r="B671" s="1" t="s">
        <v>2</v>
      </c>
      <c r="C671" s="1" t="s">
        <v>24</v>
      </c>
      <c r="D671" s="1" t="s">
        <v>6</v>
      </c>
      <c r="E671" s="1" t="s">
        <v>3</v>
      </c>
      <c r="F671" s="3">
        <v>50618</v>
      </c>
      <c r="G671" s="1">
        <v>195.58</v>
      </c>
      <c r="J671" s="1">
        <f t="shared" si="63"/>
        <v>8</v>
      </c>
      <c r="K671" s="1">
        <f t="shared" si="64"/>
        <v>2038</v>
      </c>
      <c r="L671" s="1" t="str">
        <f t="shared" si="65"/>
        <v>MKT.EX.MDC._.___.MidC</v>
      </c>
      <c r="M671" s="1" t="str">
        <f t="shared" si="61"/>
        <v>FOT Summer June-Sept</v>
      </c>
      <c r="N671" s="1">
        <f t="shared" si="62"/>
        <v>2928</v>
      </c>
      <c r="O671" s="1">
        <f t="shared" si="66"/>
        <v>66.796448087431699</v>
      </c>
    </row>
    <row r="672" spans="1:15" x14ac:dyDescent="0.25">
      <c r="A672" s="1" t="s">
        <v>23</v>
      </c>
      <c r="B672" s="1" t="s">
        <v>2</v>
      </c>
      <c r="C672" s="1" t="s">
        <v>24</v>
      </c>
      <c r="D672" s="1" t="s">
        <v>6</v>
      </c>
      <c r="E672" s="1" t="s">
        <v>3</v>
      </c>
      <c r="F672" s="3">
        <v>50649</v>
      </c>
      <c r="G672" s="1">
        <v>268.33</v>
      </c>
      <c r="J672" s="1">
        <f t="shared" si="63"/>
        <v>9</v>
      </c>
      <c r="K672" s="1">
        <f t="shared" si="64"/>
        <v>2038</v>
      </c>
      <c r="L672" s="1" t="str">
        <f t="shared" si="65"/>
        <v>MKT.EX.MDC._.___.MidC</v>
      </c>
      <c r="M672" s="1" t="str">
        <f t="shared" si="61"/>
        <v>FOT Summer June-Sept</v>
      </c>
      <c r="N672" s="1">
        <f t="shared" si="62"/>
        <v>2928</v>
      </c>
      <c r="O672" s="1">
        <f t="shared" si="66"/>
        <v>91.642759562841533</v>
      </c>
    </row>
    <row r="673" spans="1:15" x14ac:dyDescent="0.25">
      <c r="A673" s="1" t="s">
        <v>23</v>
      </c>
      <c r="B673" s="1" t="s">
        <v>2</v>
      </c>
      <c r="C673" s="1" t="s">
        <v>24</v>
      </c>
      <c r="D673" s="1" t="s">
        <v>6</v>
      </c>
      <c r="E673" s="1" t="s">
        <v>3</v>
      </c>
      <c r="F673" s="3">
        <v>50679</v>
      </c>
      <c r="G673" s="1">
        <v>227.81</v>
      </c>
      <c r="J673" s="1">
        <f t="shared" si="63"/>
        <v>10</v>
      </c>
      <c r="K673" s="1">
        <f t="shared" si="64"/>
        <v>2038</v>
      </c>
      <c r="L673" s="1" t="str">
        <f t="shared" si="65"/>
        <v>MKT.EX.MDC._.___.MidC</v>
      </c>
      <c r="M673" s="1" t="str">
        <f t="shared" si="61"/>
        <v>FOT Other months</v>
      </c>
      <c r="N673" s="1">
        <f t="shared" si="62"/>
        <v>0</v>
      </c>
      <c r="O673" s="1">
        <f t="shared" si="66"/>
        <v>0</v>
      </c>
    </row>
    <row r="674" spans="1:15" x14ac:dyDescent="0.25">
      <c r="A674" s="1" t="s">
        <v>23</v>
      </c>
      <c r="B674" s="1" t="s">
        <v>2</v>
      </c>
      <c r="C674" s="1" t="s">
        <v>24</v>
      </c>
      <c r="D674" s="1" t="s">
        <v>6</v>
      </c>
      <c r="E674" s="1" t="s">
        <v>3</v>
      </c>
      <c r="F674" s="3">
        <v>50710</v>
      </c>
      <c r="G674" s="1">
        <v>237.57</v>
      </c>
      <c r="J674" s="1">
        <f t="shared" si="63"/>
        <v>11</v>
      </c>
      <c r="K674" s="1">
        <f t="shared" si="64"/>
        <v>2038</v>
      </c>
      <c r="L674" s="1" t="str">
        <f t="shared" si="65"/>
        <v>MKT.EX.MDC._.___.MidC</v>
      </c>
      <c r="M674" s="1" t="str">
        <f t="shared" si="61"/>
        <v>FOT Other months</v>
      </c>
      <c r="N674" s="1">
        <f t="shared" si="62"/>
        <v>0</v>
      </c>
      <c r="O674" s="1">
        <f t="shared" si="66"/>
        <v>0</v>
      </c>
    </row>
    <row r="675" spans="1:15" x14ac:dyDescent="0.25">
      <c r="A675" s="1" t="s">
        <v>23</v>
      </c>
      <c r="B675" s="1" t="s">
        <v>2</v>
      </c>
      <c r="C675" s="1" t="s">
        <v>24</v>
      </c>
      <c r="D675" s="1" t="s">
        <v>6</v>
      </c>
      <c r="E675" s="1" t="s">
        <v>3</v>
      </c>
      <c r="F675" s="3">
        <v>50740</v>
      </c>
      <c r="G675" s="1">
        <v>417.28</v>
      </c>
      <c r="J675" s="1">
        <f t="shared" si="63"/>
        <v>12</v>
      </c>
      <c r="K675" s="1">
        <f t="shared" si="64"/>
        <v>2038</v>
      </c>
      <c r="L675" s="1" t="str">
        <f t="shared" si="65"/>
        <v>MKT.EX.MDC._.___.MidC-Wtr</v>
      </c>
      <c r="M675" s="1" t="str">
        <f t="shared" si="61"/>
        <v>FOT Winter December-January</v>
      </c>
      <c r="N675" s="1">
        <f t="shared" si="62"/>
        <v>1488</v>
      </c>
      <c r="O675" s="1">
        <f t="shared" si="66"/>
        <v>280.43010752688173</v>
      </c>
    </row>
    <row r="676" spans="1:15" x14ac:dyDescent="0.25">
      <c r="A676" s="1" t="s">
        <v>23</v>
      </c>
      <c r="B676" s="1" t="s">
        <v>2</v>
      </c>
      <c r="C676" s="1" t="s">
        <v>24</v>
      </c>
      <c r="D676" s="1" t="s">
        <v>6</v>
      </c>
      <c r="E676" s="1" t="s">
        <v>3</v>
      </c>
      <c r="F676" s="3">
        <v>50771</v>
      </c>
      <c r="G676" s="1">
        <v>346.25</v>
      </c>
      <c r="J676" s="1">
        <f t="shared" si="63"/>
        <v>1</v>
      </c>
      <c r="K676" s="1">
        <f t="shared" si="64"/>
        <v>2039</v>
      </c>
      <c r="L676" s="1" t="str">
        <f t="shared" si="65"/>
        <v>MKT.EX.MDC._.___.MidC-Wtr</v>
      </c>
      <c r="M676" s="1" t="str">
        <f t="shared" si="61"/>
        <v>FOT Winter December-January</v>
      </c>
      <c r="N676" s="1">
        <f t="shared" si="62"/>
        <v>1488</v>
      </c>
      <c r="O676" s="1">
        <f t="shared" si="66"/>
        <v>232.69489247311827</v>
      </c>
    </row>
    <row r="677" spans="1:15" x14ac:dyDescent="0.25">
      <c r="A677" s="1" t="s">
        <v>23</v>
      </c>
      <c r="B677" s="1" t="s">
        <v>2</v>
      </c>
      <c r="C677" s="1" t="s">
        <v>24</v>
      </c>
      <c r="D677" s="1" t="s">
        <v>6</v>
      </c>
      <c r="E677" s="1" t="s">
        <v>3</v>
      </c>
      <c r="F677" s="3">
        <v>50802</v>
      </c>
      <c r="G677" s="1">
        <v>88.62</v>
      </c>
      <c r="J677" s="1">
        <f t="shared" si="63"/>
        <v>2</v>
      </c>
      <c r="K677" s="1">
        <f t="shared" si="64"/>
        <v>2039</v>
      </c>
      <c r="L677" s="1" t="str">
        <f t="shared" si="65"/>
        <v>MKT.EX.MDC._.___.MidC</v>
      </c>
      <c r="M677" s="1" t="str">
        <f t="shared" si="61"/>
        <v>FOT Other months</v>
      </c>
      <c r="N677" s="1">
        <f t="shared" si="62"/>
        <v>0</v>
      </c>
      <c r="O677" s="1">
        <f t="shared" si="66"/>
        <v>0</v>
      </c>
    </row>
    <row r="678" spans="1:15" x14ac:dyDescent="0.25">
      <c r="A678" s="1" t="s">
        <v>23</v>
      </c>
      <c r="B678" s="1" t="s">
        <v>2</v>
      </c>
      <c r="C678" s="1" t="s">
        <v>24</v>
      </c>
      <c r="D678" s="1" t="s">
        <v>6</v>
      </c>
      <c r="E678" s="1" t="s">
        <v>3</v>
      </c>
      <c r="F678" s="3">
        <v>50830</v>
      </c>
      <c r="G678" s="1">
        <v>10.86</v>
      </c>
      <c r="J678" s="1">
        <f t="shared" si="63"/>
        <v>3</v>
      </c>
      <c r="K678" s="1">
        <f t="shared" si="64"/>
        <v>2039</v>
      </c>
      <c r="L678" s="1" t="str">
        <f t="shared" si="65"/>
        <v>MKT.EX.MDC._.___.MidC</v>
      </c>
      <c r="M678" s="1" t="str">
        <f t="shared" si="61"/>
        <v>FOT Other months</v>
      </c>
      <c r="N678" s="1">
        <f t="shared" si="62"/>
        <v>0</v>
      </c>
      <c r="O678" s="1">
        <f t="shared" si="66"/>
        <v>0</v>
      </c>
    </row>
    <row r="679" spans="1:15" x14ac:dyDescent="0.25">
      <c r="A679" s="1" t="s">
        <v>23</v>
      </c>
      <c r="B679" s="1" t="s">
        <v>2</v>
      </c>
      <c r="C679" s="1" t="s">
        <v>24</v>
      </c>
      <c r="D679" s="1" t="s">
        <v>6</v>
      </c>
      <c r="E679" s="1" t="s">
        <v>3</v>
      </c>
      <c r="F679" s="3">
        <v>50861</v>
      </c>
      <c r="G679" s="1">
        <v>174.43</v>
      </c>
      <c r="J679" s="1">
        <f t="shared" si="63"/>
        <v>4</v>
      </c>
      <c r="K679" s="1">
        <f t="shared" si="64"/>
        <v>2039</v>
      </c>
      <c r="L679" s="1" t="str">
        <f t="shared" si="65"/>
        <v>MKT.EX.MDC._.___.MidC</v>
      </c>
      <c r="M679" s="1" t="str">
        <f t="shared" si="61"/>
        <v>FOT Other months</v>
      </c>
      <c r="N679" s="1">
        <f t="shared" si="62"/>
        <v>0</v>
      </c>
      <c r="O679" s="1">
        <f t="shared" si="66"/>
        <v>0</v>
      </c>
    </row>
    <row r="680" spans="1:15" x14ac:dyDescent="0.25">
      <c r="A680" s="1" t="s">
        <v>23</v>
      </c>
      <c r="B680" s="1" t="s">
        <v>2</v>
      </c>
      <c r="C680" s="1" t="s">
        <v>24</v>
      </c>
      <c r="D680" s="1" t="s">
        <v>6</v>
      </c>
      <c r="E680" s="1" t="s">
        <v>3</v>
      </c>
      <c r="F680" s="3">
        <v>50891</v>
      </c>
      <c r="G680" s="1">
        <v>291.16000000000003</v>
      </c>
      <c r="J680" s="1">
        <f t="shared" si="63"/>
        <v>5</v>
      </c>
      <c r="K680" s="1">
        <f t="shared" si="64"/>
        <v>2039</v>
      </c>
      <c r="L680" s="1" t="str">
        <f t="shared" si="65"/>
        <v>MKT.EX.MDC._.___.MidC</v>
      </c>
      <c r="M680" s="1" t="str">
        <f t="shared" si="61"/>
        <v>FOT Other months</v>
      </c>
      <c r="N680" s="1">
        <f t="shared" si="62"/>
        <v>0</v>
      </c>
      <c r="O680" s="1">
        <f t="shared" si="66"/>
        <v>0</v>
      </c>
    </row>
    <row r="681" spans="1:15" x14ac:dyDescent="0.25">
      <c r="A681" s="1" t="s">
        <v>23</v>
      </c>
      <c r="B681" s="1" t="s">
        <v>2</v>
      </c>
      <c r="C681" s="1" t="s">
        <v>24</v>
      </c>
      <c r="D681" s="1" t="s">
        <v>6</v>
      </c>
      <c r="E681" s="1" t="s">
        <v>3</v>
      </c>
      <c r="F681" s="3">
        <v>50922</v>
      </c>
      <c r="G681" s="1">
        <v>250.88</v>
      </c>
      <c r="J681" s="1">
        <f t="shared" si="63"/>
        <v>6</v>
      </c>
      <c r="K681" s="1">
        <f t="shared" si="64"/>
        <v>2039</v>
      </c>
      <c r="L681" s="1" t="str">
        <f t="shared" si="65"/>
        <v>MKT.EX.MDC._.___.MidC</v>
      </c>
      <c r="M681" s="1" t="str">
        <f t="shared" si="61"/>
        <v>FOT Summer June-Sept</v>
      </c>
      <c r="N681" s="1">
        <f t="shared" si="62"/>
        <v>2928</v>
      </c>
      <c r="O681" s="1">
        <f t="shared" si="66"/>
        <v>85.683060109289613</v>
      </c>
    </row>
    <row r="682" spans="1:15" x14ac:dyDescent="0.25">
      <c r="A682" s="1" t="s">
        <v>23</v>
      </c>
      <c r="B682" s="1" t="s">
        <v>2</v>
      </c>
      <c r="C682" s="1" t="s">
        <v>24</v>
      </c>
      <c r="D682" s="1" t="s">
        <v>6</v>
      </c>
      <c r="E682" s="1" t="s">
        <v>3</v>
      </c>
      <c r="F682" s="3">
        <v>50952</v>
      </c>
      <c r="G682" s="1">
        <v>313.63</v>
      </c>
      <c r="J682" s="1">
        <f t="shared" si="63"/>
        <v>7</v>
      </c>
      <c r="K682" s="1">
        <f t="shared" si="64"/>
        <v>2039</v>
      </c>
      <c r="L682" s="1" t="str">
        <f t="shared" si="65"/>
        <v>MKT.EX.MDC._.___.MidC</v>
      </c>
      <c r="M682" s="1" t="str">
        <f t="shared" si="61"/>
        <v>FOT Summer June-Sept</v>
      </c>
      <c r="N682" s="1">
        <f t="shared" si="62"/>
        <v>2928</v>
      </c>
      <c r="O682" s="1">
        <f t="shared" si="66"/>
        <v>107.11407103825137</v>
      </c>
    </row>
    <row r="683" spans="1:15" x14ac:dyDescent="0.25">
      <c r="A683" s="1" t="s">
        <v>23</v>
      </c>
      <c r="B683" s="1" t="s">
        <v>2</v>
      </c>
      <c r="C683" s="1" t="s">
        <v>24</v>
      </c>
      <c r="D683" s="1" t="s">
        <v>6</v>
      </c>
      <c r="E683" s="1" t="s">
        <v>3</v>
      </c>
      <c r="F683" s="3">
        <v>50983</v>
      </c>
      <c r="G683" s="1">
        <v>224.59</v>
      </c>
      <c r="J683" s="1">
        <f t="shared" si="63"/>
        <v>8</v>
      </c>
      <c r="K683" s="1">
        <f t="shared" si="64"/>
        <v>2039</v>
      </c>
      <c r="L683" s="1" t="str">
        <f t="shared" si="65"/>
        <v>MKT.EX.MDC._.___.MidC</v>
      </c>
      <c r="M683" s="1" t="str">
        <f t="shared" si="61"/>
        <v>FOT Summer June-Sept</v>
      </c>
      <c r="N683" s="1">
        <f t="shared" si="62"/>
        <v>2928</v>
      </c>
      <c r="O683" s="1">
        <f t="shared" si="66"/>
        <v>76.704234972677597</v>
      </c>
    </row>
    <row r="684" spans="1:15" x14ac:dyDescent="0.25">
      <c r="A684" s="1" t="s">
        <v>23</v>
      </c>
      <c r="B684" s="1" t="s">
        <v>2</v>
      </c>
      <c r="C684" s="1" t="s">
        <v>24</v>
      </c>
      <c r="D684" s="1" t="s">
        <v>6</v>
      </c>
      <c r="E684" s="1" t="s">
        <v>3</v>
      </c>
      <c r="F684" s="3">
        <v>51014</v>
      </c>
      <c r="G684" s="1">
        <v>209.82</v>
      </c>
      <c r="J684" s="1">
        <f t="shared" si="63"/>
        <v>9</v>
      </c>
      <c r="K684" s="1">
        <f t="shared" si="64"/>
        <v>2039</v>
      </c>
      <c r="L684" s="1" t="str">
        <f t="shared" si="65"/>
        <v>MKT.EX.MDC._.___.MidC</v>
      </c>
      <c r="M684" s="1" t="str">
        <f t="shared" si="61"/>
        <v>FOT Summer June-Sept</v>
      </c>
      <c r="N684" s="1">
        <f t="shared" si="62"/>
        <v>2928</v>
      </c>
      <c r="O684" s="1">
        <f t="shared" si="66"/>
        <v>71.659836065573771</v>
      </c>
    </row>
    <row r="685" spans="1:15" x14ac:dyDescent="0.25">
      <c r="A685" s="1" t="s">
        <v>23</v>
      </c>
      <c r="B685" s="1" t="s">
        <v>2</v>
      </c>
      <c r="C685" s="1" t="s">
        <v>24</v>
      </c>
      <c r="D685" s="1" t="s">
        <v>6</v>
      </c>
      <c r="E685" s="1" t="s">
        <v>3</v>
      </c>
      <c r="F685" s="3">
        <v>51044</v>
      </c>
      <c r="G685" s="1">
        <v>262.61</v>
      </c>
      <c r="J685" s="1">
        <f t="shared" si="63"/>
        <v>10</v>
      </c>
      <c r="K685" s="1">
        <f t="shared" si="64"/>
        <v>2039</v>
      </c>
      <c r="L685" s="1" t="str">
        <f t="shared" si="65"/>
        <v>MKT.EX.MDC._.___.MidC</v>
      </c>
      <c r="M685" s="1" t="str">
        <f t="shared" si="61"/>
        <v>FOT Other months</v>
      </c>
      <c r="N685" s="1">
        <f t="shared" si="62"/>
        <v>0</v>
      </c>
      <c r="O685" s="1">
        <f t="shared" si="66"/>
        <v>0</v>
      </c>
    </row>
    <row r="686" spans="1:15" x14ac:dyDescent="0.25">
      <c r="A686" s="1" t="s">
        <v>23</v>
      </c>
      <c r="B686" s="1" t="s">
        <v>2</v>
      </c>
      <c r="C686" s="1" t="s">
        <v>24</v>
      </c>
      <c r="D686" s="1" t="s">
        <v>6</v>
      </c>
      <c r="E686" s="1" t="s">
        <v>3</v>
      </c>
      <c r="F686" s="3">
        <v>51075</v>
      </c>
      <c r="G686" s="1">
        <v>242.12</v>
      </c>
      <c r="J686" s="1">
        <f t="shared" si="63"/>
        <v>11</v>
      </c>
      <c r="K686" s="1">
        <f t="shared" si="64"/>
        <v>2039</v>
      </c>
      <c r="L686" s="1" t="str">
        <f t="shared" si="65"/>
        <v>MKT.EX.MDC._.___.MidC</v>
      </c>
      <c r="M686" s="1" t="str">
        <f t="shared" si="61"/>
        <v>FOT Other months</v>
      </c>
      <c r="N686" s="1">
        <f t="shared" si="62"/>
        <v>0</v>
      </c>
      <c r="O686" s="1">
        <f t="shared" si="66"/>
        <v>0</v>
      </c>
    </row>
    <row r="687" spans="1:15" x14ac:dyDescent="0.25">
      <c r="A687" s="1" t="s">
        <v>23</v>
      </c>
      <c r="B687" s="1" t="s">
        <v>2</v>
      </c>
      <c r="C687" s="1" t="s">
        <v>24</v>
      </c>
      <c r="D687" s="1" t="s">
        <v>6</v>
      </c>
      <c r="E687" s="1" t="s">
        <v>3</v>
      </c>
      <c r="F687" s="3">
        <v>51105</v>
      </c>
      <c r="G687" s="1">
        <v>247.41</v>
      </c>
      <c r="J687" s="1">
        <f t="shared" si="63"/>
        <v>12</v>
      </c>
      <c r="K687" s="1">
        <f t="shared" si="64"/>
        <v>2039</v>
      </c>
      <c r="L687" s="1" t="str">
        <f t="shared" si="65"/>
        <v>MKT.EX.MDC._.___.MidC-Wtr</v>
      </c>
      <c r="M687" s="1" t="str">
        <f t="shared" si="61"/>
        <v>FOT Winter December-January</v>
      </c>
      <c r="N687" s="1">
        <f t="shared" si="62"/>
        <v>1488</v>
      </c>
      <c r="O687" s="1">
        <f t="shared" si="66"/>
        <v>166.27016129032259</v>
      </c>
    </row>
    <row r="688" spans="1:15" x14ac:dyDescent="0.25">
      <c r="A688" s="1" t="s">
        <v>23</v>
      </c>
      <c r="B688" s="1" t="s">
        <v>2</v>
      </c>
      <c r="C688" s="1" t="s">
        <v>24</v>
      </c>
      <c r="D688" s="1" t="s">
        <v>6</v>
      </c>
      <c r="E688" s="1" t="s">
        <v>3</v>
      </c>
      <c r="F688" s="3">
        <v>51136</v>
      </c>
      <c r="G688" s="1">
        <v>434.98</v>
      </c>
      <c r="J688" s="1">
        <f t="shared" si="63"/>
        <v>1</v>
      </c>
      <c r="K688" s="1">
        <f t="shared" si="64"/>
        <v>2040</v>
      </c>
      <c r="L688" s="1" t="str">
        <f t="shared" si="65"/>
        <v>MKT.EX.MDC._.___.MidC-Wtr</v>
      </c>
      <c r="M688" s="1" t="str">
        <f t="shared" si="61"/>
        <v>FOT Winter December-January</v>
      </c>
      <c r="N688" s="1">
        <f t="shared" si="62"/>
        <v>1488</v>
      </c>
      <c r="O688" s="1">
        <f t="shared" si="66"/>
        <v>292.32526881720429</v>
      </c>
    </row>
    <row r="689" spans="1:15" x14ac:dyDescent="0.25">
      <c r="A689" s="1" t="s">
        <v>23</v>
      </c>
      <c r="B689" s="1" t="s">
        <v>2</v>
      </c>
      <c r="C689" s="1" t="s">
        <v>24</v>
      </c>
      <c r="D689" s="1" t="s">
        <v>6</v>
      </c>
      <c r="E689" s="1" t="s">
        <v>3</v>
      </c>
      <c r="F689" s="3">
        <v>51167</v>
      </c>
      <c r="G689" s="1">
        <v>359.64</v>
      </c>
      <c r="J689" s="1">
        <f t="shared" si="63"/>
        <v>2</v>
      </c>
      <c r="K689" s="1">
        <f t="shared" si="64"/>
        <v>2040</v>
      </c>
      <c r="L689" s="1" t="str">
        <f t="shared" si="65"/>
        <v>MKT.EX.MDC._.___.MidC</v>
      </c>
      <c r="M689" s="1" t="str">
        <f t="shared" si="61"/>
        <v>FOT Other months</v>
      </c>
      <c r="N689" s="1">
        <f t="shared" si="62"/>
        <v>0</v>
      </c>
      <c r="O689" s="1">
        <f t="shared" si="66"/>
        <v>0</v>
      </c>
    </row>
    <row r="690" spans="1:15" x14ac:dyDescent="0.25">
      <c r="A690" s="1" t="s">
        <v>23</v>
      </c>
      <c r="B690" s="1" t="s">
        <v>2</v>
      </c>
      <c r="C690" s="1" t="s">
        <v>24</v>
      </c>
      <c r="D690" s="1" t="s">
        <v>6</v>
      </c>
      <c r="E690" s="1" t="s">
        <v>3</v>
      </c>
      <c r="F690" s="3">
        <v>51196</v>
      </c>
      <c r="G690" s="1">
        <v>105.51</v>
      </c>
      <c r="J690" s="1">
        <f t="shared" si="63"/>
        <v>3</v>
      </c>
      <c r="K690" s="1">
        <f t="shared" si="64"/>
        <v>2040</v>
      </c>
      <c r="L690" s="1" t="str">
        <f t="shared" si="65"/>
        <v>MKT.EX.MDC._.___.MidC</v>
      </c>
      <c r="M690" s="1" t="str">
        <f t="shared" si="61"/>
        <v>FOT Other months</v>
      </c>
      <c r="N690" s="1">
        <f t="shared" si="62"/>
        <v>0</v>
      </c>
      <c r="O690" s="1">
        <f t="shared" si="66"/>
        <v>0</v>
      </c>
    </row>
    <row r="691" spans="1:15" x14ac:dyDescent="0.25">
      <c r="A691" s="1" t="s">
        <v>23</v>
      </c>
      <c r="B691" s="1" t="s">
        <v>2</v>
      </c>
      <c r="C691" s="1" t="s">
        <v>24</v>
      </c>
      <c r="D691" s="1" t="s">
        <v>6</v>
      </c>
      <c r="E691" s="1" t="s">
        <v>3</v>
      </c>
      <c r="F691" s="3">
        <v>51227</v>
      </c>
      <c r="G691" s="1">
        <v>14.74</v>
      </c>
      <c r="J691" s="1">
        <f t="shared" si="63"/>
        <v>4</v>
      </c>
      <c r="K691" s="1">
        <f t="shared" si="64"/>
        <v>2040</v>
      </c>
      <c r="L691" s="1" t="str">
        <f t="shared" si="65"/>
        <v>MKT.EX.MDC._.___.MidC</v>
      </c>
      <c r="M691" s="1" t="str">
        <f t="shared" si="61"/>
        <v>FOT Other months</v>
      </c>
      <c r="N691" s="1">
        <f t="shared" si="62"/>
        <v>0</v>
      </c>
      <c r="O691" s="1">
        <f t="shared" si="66"/>
        <v>0</v>
      </c>
    </row>
    <row r="692" spans="1:15" x14ac:dyDescent="0.25">
      <c r="A692" s="1" t="s">
        <v>23</v>
      </c>
      <c r="B692" s="1" t="s">
        <v>2</v>
      </c>
      <c r="C692" s="1" t="s">
        <v>24</v>
      </c>
      <c r="D692" s="1" t="s">
        <v>6</v>
      </c>
      <c r="E692" s="1" t="s">
        <v>3</v>
      </c>
      <c r="F692" s="3">
        <v>51257</v>
      </c>
      <c r="G692" s="1">
        <v>191.81</v>
      </c>
      <c r="J692" s="1">
        <f t="shared" si="63"/>
        <v>5</v>
      </c>
      <c r="K692" s="1">
        <f t="shared" si="64"/>
        <v>2040</v>
      </c>
      <c r="L692" s="1" t="str">
        <f t="shared" si="65"/>
        <v>MKT.EX.MDC._.___.MidC</v>
      </c>
      <c r="M692" s="1" t="str">
        <f t="shared" si="61"/>
        <v>FOT Other months</v>
      </c>
      <c r="N692" s="1">
        <f t="shared" si="62"/>
        <v>0</v>
      </c>
      <c r="O692" s="1">
        <f t="shared" si="66"/>
        <v>0</v>
      </c>
    </row>
    <row r="693" spans="1:15" x14ac:dyDescent="0.25">
      <c r="A693" s="1" t="s">
        <v>23</v>
      </c>
      <c r="B693" s="1" t="s">
        <v>2</v>
      </c>
      <c r="C693" s="1" t="s">
        <v>24</v>
      </c>
      <c r="D693" s="1" t="s">
        <v>6</v>
      </c>
      <c r="E693" s="1" t="s">
        <v>3</v>
      </c>
      <c r="F693" s="3">
        <v>51288</v>
      </c>
      <c r="G693" s="1">
        <v>303.08</v>
      </c>
      <c r="J693" s="1">
        <f t="shared" si="63"/>
        <v>6</v>
      </c>
      <c r="K693" s="1">
        <f t="shared" si="64"/>
        <v>2040</v>
      </c>
      <c r="L693" s="1" t="str">
        <f t="shared" si="65"/>
        <v>MKT.EX.MDC._.___.MidC</v>
      </c>
      <c r="M693" s="1" t="str">
        <f t="shared" si="61"/>
        <v>FOT Summer June-Sept</v>
      </c>
      <c r="N693" s="1">
        <f t="shared" si="62"/>
        <v>2928</v>
      </c>
      <c r="O693" s="1">
        <f t="shared" si="66"/>
        <v>103.51092896174863</v>
      </c>
    </row>
    <row r="694" spans="1:15" x14ac:dyDescent="0.25">
      <c r="A694" s="1" t="s">
        <v>23</v>
      </c>
      <c r="B694" s="1" t="s">
        <v>2</v>
      </c>
      <c r="C694" s="1" t="s">
        <v>24</v>
      </c>
      <c r="D694" s="1" t="s">
        <v>6</v>
      </c>
      <c r="E694" s="1" t="s">
        <v>3</v>
      </c>
      <c r="F694" s="3">
        <v>51318</v>
      </c>
      <c r="G694" s="1">
        <v>258.58999999999997</v>
      </c>
      <c r="J694" s="1">
        <f t="shared" si="63"/>
        <v>7</v>
      </c>
      <c r="K694" s="1">
        <f t="shared" si="64"/>
        <v>2040</v>
      </c>
      <c r="L694" s="1" t="str">
        <f t="shared" si="65"/>
        <v>MKT.EX.MDC._.___.MidC</v>
      </c>
      <c r="M694" s="1" t="str">
        <f t="shared" si="61"/>
        <v>FOT Summer June-Sept</v>
      </c>
      <c r="N694" s="1">
        <f t="shared" si="62"/>
        <v>2928</v>
      </c>
      <c r="O694" s="1">
        <f t="shared" si="66"/>
        <v>88.316256830601077</v>
      </c>
    </row>
    <row r="695" spans="1:15" x14ac:dyDescent="0.25">
      <c r="A695" s="1" t="s">
        <v>23</v>
      </c>
      <c r="B695" s="1" t="s">
        <v>2</v>
      </c>
      <c r="C695" s="1" t="s">
        <v>24</v>
      </c>
      <c r="D695" s="1" t="s">
        <v>6</v>
      </c>
      <c r="E695" s="1" t="s">
        <v>3</v>
      </c>
      <c r="F695" s="3">
        <v>51349</v>
      </c>
      <c r="G695" s="1">
        <v>318.99</v>
      </c>
      <c r="J695" s="1">
        <f t="shared" si="63"/>
        <v>8</v>
      </c>
      <c r="K695" s="1">
        <f t="shared" si="64"/>
        <v>2040</v>
      </c>
      <c r="L695" s="1" t="str">
        <f t="shared" si="65"/>
        <v>MKT.EX.MDC._.___.MidC</v>
      </c>
      <c r="M695" s="1" t="str">
        <f t="shared" si="61"/>
        <v>FOT Summer June-Sept</v>
      </c>
      <c r="N695" s="1">
        <f t="shared" si="62"/>
        <v>2928</v>
      </c>
      <c r="O695" s="1">
        <f t="shared" si="66"/>
        <v>108.94467213114754</v>
      </c>
    </row>
    <row r="696" spans="1:15" x14ac:dyDescent="0.25">
      <c r="A696" s="1" t="s">
        <v>23</v>
      </c>
      <c r="B696" s="1" t="s">
        <v>2</v>
      </c>
      <c r="C696" s="1" t="s">
        <v>24</v>
      </c>
      <c r="D696" s="1" t="s">
        <v>6</v>
      </c>
      <c r="E696" s="1" t="s">
        <v>3</v>
      </c>
      <c r="F696" s="3">
        <v>51380</v>
      </c>
      <c r="G696" s="1">
        <v>251.51</v>
      </c>
      <c r="J696" s="1">
        <f t="shared" si="63"/>
        <v>9</v>
      </c>
      <c r="K696" s="1">
        <f t="shared" si="64"/>
        <v>2040</v>
      </c>
      <c r="L696" s="1" t="str">
        <f t="shared" si="65"/>
        <v>MKT.EX.MDC._.___.MidC</v>
      </c>
      <c r="M696" s="1" t="str">
        <f t="shared" si="61"/>
        <v>FOT Summer June-Sept</v>
      </c>
      <c r="N696" s="1">
        <f t="shared" si="62"/>
        <v>2928</v>
      </c>
      <c r="O696" s="1">
        <f t="shared" si="66"/>
        <v>85.898224043715842</v>
      </c>
    </row>
    <row r="697" spans="1:15" x14ac:dyDescent="0.25">
      <c r="A697" s="1" t="s">
        <v>23</v>
      </c>
      <c r="B697" s="1" t="s">
        <v>2</v>
      </c>
      <c r="C697" s="1" t="s">
        <v>24</v>
      </c>
      <c r="D697" s="1" t="s">
        <v>6</v>
      </c>
      <c r="E697" s="1" t="s">
        <v>3</v>
      </c>
      <c r="F697" s="3">
        <v>51410</v>
      </c>
      <c r="G697" s="1">
        <v>213.3</v>
      </c>
      <c r="J697" s="1">
        <f t="shared" si="63"/>
        <v>10</v>
      </c>
      <c r="K697" s="1">
        <f t="shared" si="64"/>
        <v>2040</v>
      </c>
      <c r="L697" s="1" t="str">
        <f t="shared" si="65"/>
        <v>MKT.EX.MDC._.___.MidC</v>
      </c>
      <c r="M697" s="1" t="str">
        <f t="shared" si="61"/>
        <v>FOT Other months</v>
      </c>
      <c r="N697" s="1">
        <f t="shared" si="62"/>
        <v>0</v>
      </c>
      <c r="O697" s="1">
        <f t="shared" si="66"/>
        <v>0</v>
      </c>
    </row>
    <row r="698" spans="1:15" x14ac:dyDescent="0.25">
      <c r="A698" s="1" t="s">
        <v>23</v>
      </c>
      <c r="B698" s="1" t="s">
        <v>2</v>
      </c>
      <c r="C698" s="1" t="s">
        <v>24</v>
      </c>
      <c r="D698" s="1" t="s">
        <v>6</v>
      </c>
      <c r="E698" s="1" t="s">
        <v>3</v>
      </c>
      <c r="F698" s="3">
        <v>51441</v>
      </c>
      <c r="G698" s="1">
        <v>275.93</v>
      </c>
      <c r="J698" s="1">
        <f t="shared" si="63"/>
        <v>11</v>
      </c>
      <c r="K698" s="1">
        <f t="shared" si="64"/>
        <v>2040</v>
      </c>
      <c r="L698" s="1" t="str">
        <f t="shared" si="65"/>
        <v>MKT.EX.MDC._.___.MidC</v>
      </c>
      <c r="M698" s="1" t="str">
        <f t="shared" si="61"/>
        <v>FOT Other months</v>
      </c>
      <c r="N698" s="1">
        <f t="shared" si="62"/>
        <v>0</v>
      </c>
      <c r="O698" s="1">
        <f t="shared" si="66"/>
        <v>0</v>
      </c>
    </row>
    <row r="699" spans="1:15" x14ac:dyDescent="0.25">
      <c r="A699" s="1" t="s">
        <v>23</v>
      </c>
      <c r="B699" s="1" t="s">
        <v>2</v>
      </c>
      <c r="C699" s="1" t="s">
        <v>24</v>
      </c>
      <c r="D699" s="1" t="s">
        <v>6</v>
      </c>
      <c r="E699" s="1" t="s">
        <v>3</v>
      </c>
      <c r="F699" s="3">
        <v>51471</v>
      </c>
      <c r="G699" s="1">
        <v>231.92</v>
      </c>
      <c r="J699" s="1">
        <f t="shared" si="63"/>
        <v>12</v>
      </c>
      <c r="K699" s="1">
        <f t="shared" si="64"/>
        <v>2040</v>
      </c>
      <c r="L699" s="1" t="str">
        <f t="shared" si="65"/>
        <v>MKT.EX.MDC._.___.MidC-Wtr</v>
      </c>
      <c r="M699" s="1" t="str">
        <f t="shared" si="61"/>
        <v>FOT Winter December-January</v>
      </c>
      <c r="N699" s="1">
        <f t="shared" si="62"/>
        <v>1488</v>
      </c>
      <c r="O699" s="1">
        <f t="shared" si="66"/>
        <v>155.86021505376345</v>
      </c>
    </row>
    <row r="700" spans="1:15" x14ac:dyDescent="0.25">
      <c r="A700" s="1" t="s">
        <v>23</v>
      </c>
      <c r="B700" s="1" t="s">
        <v>2</v>
      </c>
      <c r="C700" s="1" t="s">
        <v>24</v>
      </c>
      <c r="D700" s="1" t="s">
        <v>6</v>
      </c>
      <c r="E700" s="1" t="s">
        <v>3</v>
      </c>
      <c r="F700" s="3">
        <v>51502</v>
      </c>
      <c r="G700" s="1">
        <v>256.61</v>
      </c>
      <c r="J700" s="1">
        <f t="shared" si="63"/>
        <v>1</v>
      </c>
      <c r="K700" s="1">
        <f t="shared" si="64"/>
        <v>2041</v>
      </c>
      <c r="L700" s="1" t="str">
        <f t="shared" si="65"/>
        <v>MKT.EX.MDC._.___.MidC-Wtr</v>
      </c>
      <c r="M700" s="1" t="str">
        <f t="shared" si="61"/>
        <v>FOT Winter December-January</v>
      </c>
      <c r="N700" s="1">
        <f t="shared" si="62"/>
        <v>1488</v>
      </c>
      <c r="O700" s="1">
        <f t="shared" si="66"/>
        <v>172.4529569892473</v>
      </c>
    </row>
    <row r="701" spans="1:15" x14ac:dyDescent="0.25">
      <c r="A701" s="1" t="s">
        <v>23</v>
      </c>
      <c r="B701" s="1" t="s">
        <v>2</v>
      </c>
      <c r="C701" s="1" t="s">
        <v>24</v>
      </c>
      <c r="D701" s="1" t="s">
        <v>6</v>
      </c>
      <c r="E701" s="1" t="s">
        <v>3</v>
      </c>
      <c r="F701" s="3">
        <v>51533</v>
      </c>
      <c r="G701" s="1">
        <v>468.7</v>
      </c>
      <c r="J701" s="1">
        <f t="shared" si="63"/>
        <v>2</v>
      </c>
      <c r="K701" s="1">
        <f t="shared" si="64"/>
        <v>2041</v>
      </c>
      <c r="L701" s="1" t="str">
        <f t="shared" si="65"/>
        <v>MKT.EX.MDC._.___.MidC</v>
      </c>
      <c r="M701" s="1" t="str">
        <f t="shared" si="61"/>
        <v>FOT Other months</v>
      </c>
      <c r="N701" s="1">
        <f t="shared" si="62"/>
        <v>0</v>
      </c>
      <c r="O701" s="1">
        <f t="shared" si="66"/>
        <v>0</v>
      </c>
    </row>
    <row r="702" spans="1:15" x14ac:dyDescent="0.25">
      <c r="A702" s="1" t="s">
        <v>23</v>
      </c>
      <c r="B702" s="1" t="s">
        <v>2</v>
      </c>
      <c r="C702" s="1" t="s">
        <v>24</v>
      </c>
      <c r="D702" s="1" t="s">
        <v>6</v>
      </c>
      <c r="E702" s="1" t="s">
        <v>3</v>
      </c>
      <c r="F702" s="3">
        <v>51561</v>
      </c>
      <c r="G702" s="1">
        <v>414.41</v>
      </c>
      <c r="J702" s="1">
        <f t="shared" si="63"/>
        <v>3</v>
      </c>
      <c r="K702" s="1">
        <f t="shared" si="64"/>
        <v>2041</v>
      </c>
      <c r="L702" s="1" t="str">
        <f t="shared" si="65"/>
        <v>MKT.EX.MDC._.___.MidC</v>
      </c>
      <c r="M702" s="1" t="str">
        <f t="shared" si="61"/>
        <v>FOT Other months</v>
      </c>
      <c r="N702" s="1">
        <f t="shared" si="62"/>
        <v>0</v>
      </c>
      <c r="O702" s="1">
        <f t="shared" si="66"/>
        <v>0</v>
      </c>
    </row>
    <row r="703" spans="1:15" x14ac:dyDescent="0.25">
      <c r="A703" s="1" t="s">
        <v>23</v>
      </c>
      <c r="B703" s="1" t="s">
        <v>2</v>
      </c>
      <c r="C703" s="1" t="s">
        <v>24</v>
      </c>
      <c r="D703" s="1" t="s">
        <v>6</v>
      </c>
      <c r="E703" s="1" t="s">
        <v>3</v>
      </c>
      <c r="F703" s="3">
        <v>51592</v>
      </c>
      <c r="G703" s="1">
        <v>84.42</v>
      </c>
      <c r="J703" s="1">
        <f t="shared" si="63"/>
        <v>4</v>
      </c>
      <c r="K703" s="1">
        <f t="shared" si="64"/>
        <v>2041</v>
      </c>
      <c r="L703" s="1" t="str">
        <f t="shared" si="65"/>
        <v>MKT.EX.MDC._.___.MidC</v>
      </c>
      <c r="M703" s="1" t="str">
        <f t="shared" si="61"/>
        <v>FOT Other months</v>
      </c>
      <c r="N703" s="1">
        <f t="shared" si="62"/>
        <v>0</v>
      </c>
      <c r="O703" s="1">
        <f t="shared" si="66"/>
        <v>0</v>
      </c>
    </row>
    <row r="704" spans="1:15" x14ac:dyDescent="0.25">
      <c r="A704" s="1" t="s">
        <v>23</v>
      </c>
      <c r="B704" s="1" t="s">
        <v>2</v>
      </c>
      <c r="C704" s="1" t="s">
        <v>24</v>
      </c>
      <c r="D704" s="1" t="s">
        <v>6</v>
      </c>
      <c r="E704" s="1" t="s">
        <v>3</v>
      </c>
      <c r="F704" s="3">
        <v>51622</v>
      </c>
      <c r="G704" s="1">
        <v>15.05</v>
      </c>
      <c r="J704" s="1">
        <f t="shared" si="63"/>
        <v>5</v>
      </c>
      <c r="K704" s="1">
        <f t="shared" si="64"/>
        <v>2041</v>
      </c>
      <c r="L704" s="1" t="str">
        <f t="shared" si="65"/>
        <v>MKT.EX.MDC._.___.MidC</v>
      </c>
      <c r="M704" s="1" t="str">
        <f t="shared" si="61"/>
        <v>FOT Other months</v>
      </c>
      <c r="N704" s="1">
        <f t="shared" si="62"/>
        <v>0</v>
      </c>
      <c r="O704" s="1">
        <f t="shared" si="66"/>
        <v>0</v>
      </c>
    </row>
    <row r="705" spans="1:15" x14ac:dyDescent="0.25">
      <c r="A705" s="1" t="s">
        <v>23</v>
      </c>
      <c r="B705" s="1" t="s">
        <v>2</v>
      </c>
      <c r="C705" s="1" t="s">
        <v>24</v>
      </c>
      <c r="D705" s="1" t="s">
        <v>6</v>
      </c>
      <c r="E705" s="1" t="s">
        <v>3</v>
      </c>
      <c r="F705" s="3">
        <v>51653</v>
      </c>
      <c r="G705" s="1">
        <v>178.48</v>
      </c>
      <c r="J705" s="1">
        <f t="shared" si="63"/>
        <v>6</v>
      </c>
      <c r="K705" s="1">
        <f t="shared" si="64"/>
        <v>2041</v>
      </c>
      <c r="L705" s="1" t="str">
        <f t="shared" si="65"/>
        <v>MKT.EX.MDC._.___.MidC</v>
      </c>
      <c r="M705" s="1" t="str">
        <f t="shared" si="61"/>
        <v>FOT Summer June-Sept</v>
      </c>
      <c r="N705" s="1">
        <f t="shared" si="62"/>
        <v>2928</v>
      </c>
      <c r="O705" s="1">
        <f t="shared" si="66"/>
        <v>60.956284153005463</v>
      </c>
    </row>
    <row r="706" spans="1:15" x14ac:dyDescent="0.25">
      <c r="A706" s="1" t="s">
        <v>23</v>
      </c>
      <c r="B706" s="1" t="s">
        <v>2</v>
      </c>
      <c r="C706" s="1" t="s">
        <v>24</v>
      </c>
      <c r="D706" s="1" t="s">
        <v>6</v>
      </c>
      <c r="E706" s="1" t="s">
        <v>3</v>
      </c>
      <c r="F706" s="3">
        <v>51683</v>
      </c>
      <c r="G706" s="1">
        <v>331.03</v>
      </c>
      <c r="J706" s="1">
        <f t="shared" si="63"/>
        <v>7</v>
      </c>
      <c r="K706" s="1">
        <f t="shared" si="64"/>
        <v>2041</v>
      </c>
      <c r="L706" s="1" t="str">
        <f t="shared" si="65"/>
        <v>MKT.EX.MDC._.___.MidC</v>
      </c>
      <c r="M706" s="1" t="str">
        <f t="shared" ref="M706:M769" si="67">INDEX($Q$1:$S$13,MATCH($J706,$Q$1:$Q$13,0),MATCH(M$1,$Q$1:$S$1,0))</f>
        <v>FOT Summer June-Sept</v>
      </c>
      <c r="N706" s="1">
        <f t="shared" ref="N706:N769" si="68">INDEX($U$1:$W$4,MATCH($M706,$U$1:$U$4,0),MATCH(N$1,$U$1:$W$1,0))</f>
        <v>2928</v>
      </c>
      <c r="O706" s="1">
        <f t="shared" si="66"/>
        <v>113.05669398907104</v>
      </c>
    </row>
    <row r="707" spans="1:15" x14ac:dyDescent="0.25">
      <c r="A707" s="1" t="s">
        <v>23</v>
      </c>
      <c r="B707" s="1" t="s">
        <v>2</v>
      </c>
      <c r="C707" s="1" t="s">
        <v>24</v>
      </c>
      <c r="D707" s="1" t="s">
        <v>6</v>
      </c>
      <c r="E707" s="1" t="s">
        <v>3</v>
      </c>
      <c r="F707" s="3">
        <v>51714</v>
      </c>
      <c r="G707" s="1">
        <v>327.74</v>
      </c>
      <c r="J707" s="1">
        <f t="shared" ref="J707:J770" si="69">MONTH(F707)</f>
        <v>8</v>
      </c>
      <c r="K707" s="1">
        <f t="shared" ref="K707:K770" si="70">YEAR(F707)</f>
        <v>2041</v>
      </c>
      <c r="L707" s="1" t="str">
        <f t="shared" ref="L707:L770" si="71">D707&amp;INDEX($U$1:$W$4,MATCH($M707,$U$1:$U$4,0),MATCH(L$1,$U$1:$W$1,0))</f>
        <v>MKT.EX.MDC._.___.MidC</v>
      </c>
      <c r="M707" s="1" t="str">
        <f t="shared" si="67"/>
        <v>FOT Summer June-Sept</v>
      </c>
      <c r="N707" s="1">
        <f t="shared" si="68"/>
        <v>2928</v>
      </c>
      <c r="O707" s="1">
        <f t="shared" ref="O707:O770" si="72">IF(N707=0,0,(G707*1000)/N707)</f>
        <v>111.93306010928961</v>
      </c>
    </row>
    <row r="708" spans="1:15" x14ac:dyDescent="0.25">
      <c r="A708" s="1" t="s">
        <v>23</v>
      </c>
      <c r="B708" s="1" t="s">
        <v>2</v>
      </c>
      <c r="C708" s="1" t="s">
        <v>24</v>
      </c>
      <c r="D708" s="1" t="s">
        <v>6</v>
      </c>
      <c r="E708" s="1" t="s">
        <v>3</v>
      </c>
      <c r="F708" s="3">
        <v>51745</v>
      </c>
      <c r="G708" s="1">
        <v>371.17</v>
      </c>
      <c r="J708" s="1">
        <f t="shared" si="69"/>
        <v>9</v>
      </c>
      <c r="K708" s="1">
        <f t="shared" si="70"/>
        <v>2041</v>
      </c>
      <c r="L708" s="1" t="str">
        <f t="shared" si="71"/>
        <v>MKT.EX.MDC._.___.MidC</v>
      </c>
      <c r="M708" s="1" t="str">
        <f t="shared" si="67"/>
        <v>FOT Summer June-Sept</v>
      </c>
      <c r="N708" s="1">
        <f t="shared" si="68"/>
        <v>2928</v>
      </c>
      <c r="O708" s="1">
        <f t="shared" si="72"/>
        <v>126.76571038251366</v>
      </c>
    </row>
    <row r="709" spans="1:15" x14ac:dyDescent="0.25">
      <c r="A709" s="1" t="s">
        <v>23</v>
      </c>
      <c r="B709" s="1" t="s">
        <v>2</v>
      </c>
      <c r="C709" s="1" t="s">
        <v>24</v>
      </c>
      <c r="D709" s="1" t="s">
        <v>6</v>
      </c>
      <c r="E709" s="1" t="s">
        <v>3</v>
      </c>
      <c r="F709" s="3">
        <v>51775</v>
      </c>
      <c r="G709" s="1">
        <v>359.37</v>
      </c>
      <c r="J709" s="1">
        <f t="shared" si="69"/>
        <v>10</v>
      </c>
      <c r="K709" s="1">
        <f t="shared" si="70"/>
        <v>2041</v>
      </c>
      <c r="L709" s="1" t="str">
        <f t="shared" si="71"/>
        <v>MKT.EX.MDC._.___.MidC</v>
      </c>
      <c r="M709" s="1" t="str">
        <f t="shared" si="67"/>
        <v>FOT Other months</v>
      </c>
      <c r="N709" s="1">
        <f t="shared" si="68"/>
        <v>0</v>
      </c>
      <c r="O709" s="1">
        <f t="shared" si="72"/>
        <v>0</v>
      </c>
    </row>
    <row r="710" spans="1:15" x14ac:dyDescent="0.25">
      <c r="A710" s="1" t="s">
        <v>23</v>
      </c>
      <c r="B710" s="1" t="s">
        <v>2</v>
      </c>
      <c r="C710" s="1" t="s">
        <v>24</v>
      </c>
      <c r="D710" s="1" t="s">
        <v>6</v>
      </c>
      <c r="E710" s="1" t="s">
        <v>3</v>
      </c>
      <c r="F710" s="3">
        <v>51806</v>
      </c>
      <c r="G710" s="1">
        <v>248.56</v>
      </c>
      <c r="J710" s="1">
        <f t="shared" si="69"/>
        <v>11</v>
      </c>
      <c r="K710" s="1">
        <f t="shared" si="70"/>
        <v>2041</v>
      </c>
      <c r="L710" s="1" t="str">
        <f t="shared" si="71"/>
        <v>MKT.EX.MDC._.___.MidC</v>
      </c>
      <c r="M710" s="1" t="str">
        <f t="shared" si="67"/>
        <v>FOT Other months</v>
      </c>
      <c r="N710" s="1">
        <f t="shared" si="68"/>
        <v>0</v>
      </c>
      <c r="O710" s="1">
        <f t="shared" si="72"/>
        <v>0</v>
      </c>
    </row>
    <row r="711" spans="1:15" x14ac:dyDescent="0.25">
      <c r="A711" s="1" t="s">
        <v>23</v>
      </c>
      <c r="B711" s="1" t="s">
        <v>2</v>
      </c>
      <c r="C711" s="1" t="s">
        <v>24</v>
      </c>
      <c r="D711" s="1" t="s">
        <v>6</v>
      </c>
      <c r="E711" s="1" t="s">
        <v>3</v>
      </c>
      <c r="F711" s="3">
        <v>51836</v>
      </c>
      <c r="G711" s="1">
        <v>291.33999999999997</v>
      </c>
      <c r="J711" s="1">
        <f t="shared" si="69"/>
        <v>12</v>
      </c>
      <c r="K711" s="1">
        <f t="shared" si="70"/>
        <v>2041</v>
      </c>
      <c r="L711" s="1" t="str">
        <f t="shared" si="71"/>
        <v>MKT.EX.MDC._.___.MidC-Wtr</v>
      </c>
      <c r="M711" s="1" t="str">
        <f t="shared" si="67"/>
        <v>FOT Winter December-January</v>
      </c>
      <c r="N711" s="1">
        <f t="shared" si="68"/>
        <v>1488</v>
      </c>
      <c r="O711" s="1">
        <f t="shared" si="72"/>
        <v>195.79301075268816</v>
      </c>
    </row>
    <row r="712" spans="1:15" x14ac:dyDescent="0.25">
      <c r="A712" s="1" t="s">
        <v>23</v>
      </c>
      <c r="B712" s="1" t="s">
        <v>2</v>
      </c>
      <c r="C712" s="1" t="s">
        <v>24</v>
      </c>
      <c r="D712" s="1" t="s">
        <v>6</v>
      </c>
      <c r="E712" s="1" t="s">
        <v>3</v>
      </c>
      <c r="F712" s="3">
        <v>51867</v>
      </c>
      <c r="G712" s="1">
        <v>257.58999999999997</v>
      </c>
      <c r="J712" s="1">
        <f t="shared" si="69"/>
        <v>1</v>
      </c>
      <c r="K712" s="1">
        <f t="shared" si="70"/>
        <v>2042</v>
      </c>
      <c r="L712" s="1" t="str">
        <f t="shared" si="71"/>
        <v>MKT.EX.MDC._.___.MidC-Wtr</v>
      </c>
      <c r="M712" s="1" t="str">
        <f t="shared" si="67"/>
        <v>FOT Winter December-January</v>
      </c>
      <c r="N712" s="1">
        <f t="shared" si="68"/>
        <v>1488</v>
      </c>
      <c r="O712" s="1">
        <f t="shared" si="72"/>
        <v>173.11155913978493</v>
      </c>
    </row>
    <row r="713" spans="1:15" x14ac:dyDescent="0.25">
      <c r="A713" s="1" t="s">
        <v>23</v>
      </c>
      <c r="B713" s="1" t="s">
        <v>2</v>
      </c>
      <c r="C713" s="1" t="s">
        <v>24</v>
      </c>
      <c r="D713" s="1" t="s">
        <v>6</v>
      </c>
      <c r="E713" s="1" t="s">
        <v>3</v>
      </c>
      <c r="F713" s="3">
        <v>51898</v>
      </c>
      <c r="G713" s="1">
        <v>286.17</v>
      </c>
      <c r="J713" s="1">
        <f t="shared" si="69"/>
        <v>2</v>
      </c>
      <c r="K713" s="1">
        <f t="shared" si="70"/>
        <v>2042</v>
      </c>
      <c r="L713" s="1" t="str">
        <f t="shared" si="71"/>
        <v>MKT.EX.MDC._.___.MidC</v>
      </c>
      <c r="M713" s="1" t="str">
        <f t="shared" si="67"/>
        <v>FOT Other months</v>
      </c>
      <c r="N713" s="1">
        <f t="shared" si="68"/>
        <v>0</v>
      </c>
      <c r="O713" s="1">
        <f t="shared" si="72"/>
        <v>0</v>
      </c>
    </row>
    <row r="714" spans="1:15" x14ac:dyDescent="0.25">
      <c r="A714" s="1" t="s">
        <v>23</v>
      </c>
      <c r="B714" s="1" t="s">
        <v>2</v>
      </c>
      <c r="C714" s="1" t="s">
        <v>24</v>
      </c>
      <c r="D714" s="1" t="s">
        <v>6</v>
      </c>
      <c r="E714" s="1" t="s">
        <v>3</v>
      </c>
      <c r="F714" s="3">
        <v>51926</v>
      </c>
      <c r="G714" s="1">
        <v>532.14</v>
      </c>
      <c r="J714" s="1">
        <f t="shared" si="69"/>
        <v>3</v>
      </c>
      <c r="K714" s="1">
        <f t="shared" si="70"/>
        <v>2042</v>
      </c>
      <c r="L714" s="1" t="str">
        <f t="shared" si="71"/>
        <v>MKT.EX.MDC._.___.MidC</v>
      </c>
      <c r="M714" s="1" t="str">
        <f t="shared" si="67"/>
        <v>FOT Other months</v>
      </c>
      <c r="N714" s="1">
        <f t="shared" si="68"/>
        <v>0</v>
      </c>
      <c r="O714" s="1">
        <f t="shared" si="72"/>
        <v>0</v>
      </c>
    </row>
    <row r="715" spans="1:15" x14ac:dyDescent="0.25">
      <c r="A715" s="1" t="s">
        <v>23</v>
      </c>
      <c r="B715" s="1" t="s">
        <v>2</v>
      </c>
      <c r="C715" s="1" t="s">
        <v>24</v>
      </c>
      <c r="D715" s="1" t="s">
        <v>6</v>
      </c>
      <c r="E715" s="1" t="s">
        <v>3</v>
      </c>
      <c r="F715" s="3">
        <v>51957</v>
      </c>
      <c r="G715" s="1">
        <v>465.39</v>
      </c>
      <c r="J715" s="1">
        <f t="shared" si="69"/>
        <v>4</v>
      </c>
      <c r="K715" s="1">
        <f t="shared" si="70"/>
        <v>2042</v>
      </c>
      <c r="L715" s="1" t="str">
        <f t="shared" si="71"/>
        <v>MKT.EX.MDC._.___.MidC</v>
      </c>
      <c r="M715" s="1" t="str">
        <f t="shared" si="67"/>
        <v>FOT Other months</v>
      </c>
      <c r="N715" s="1">
        <f t="shared" si="68"/>
        <v>0</v>
      </c>
      <c r="O715" s="1">
        <f t="shared" si="72"/>
        <v>0</v>
      </c>
    </row>
    <row r="716" spans="1:15" x14ac:dyDescent="0.25">
      <c r="A716" s="1" t="s">
        <v>23</v>
      </c>
      <c r="B716" s="1" t="s">
        <v>2</v>
      </c>
      <c r="C716" s="1" t="s">
        <v>24</v>
      </c>
      <c r="D716" s="1" t="s">
        <v>6</v>
      </c>
      <c r="E716" s="1" t="s">
        <v>3</v>
      </c>
      <c r="F716" s="3">
        <v>51987</v>
      </c>
      <c r="G716" s="1">
        <v>108.01</v>
      </c>
      <c r="J716" s="1">
        <f t="shared" si="69"/>
        <v>5</v>
      </c>
      <c r="K716" s="1">
        <f t="shared" si="70"/>
        <v>2042</v>
      </c>
      <c r="L716" s="1" t="str">
        <f t="shared" si="71"/>
        <v>MKT.EX.MDC._.___.MidC</v>
      </c>
      <c r="M716" s="1" t="str">
        <f t="shared" si="67"/>
        <v>FOT Other months</v>
      </c>
      <c r="N716" s="1">
        <f t="shared" si="68"/>
        <v>0</v>
      </c>
      <c r="O716" s="1">
        <f t="shared" si="72"/>
        <v>0</v>
      </c>
    </row>
    <row r="717" spans="1:15" x14ac:dyDescent="0.25">
      <c r="A717" s="1" t="s">
        <v>23</v>
      </c>
      <c r="B717" s="1" t="s">
        <v>2</v>
      </c>
      <c r="C717" s="1" t="s">
        <v>24</v>
      </c>
      <c r="D717" s="1" t="s">
        <v>6</v>
      </c>
      <c r="E717" s="1" t="s">
        <v>3</v>
      </c>
      <c r="F717" s="3">
        <v>52018</v>
      </c>
      <c r="G717" s="1">
        <v>20.149999999999999</v>
      </c>
      <c r="J717" s="1">
        <f t="shared" si="69"/>
        <v>6</v>
      </c>
      <c r="K717" s="1">
        <f t="shared" si="70"/>
        <v>2042</v>
      </c>
      <c r="L717" s="1" t="str">
        <f t="shared" si="71"/>
        <v>MKT.EX.MDC._.___.MidC</v>
      </c>
      <c r="M717" s="1" t="str">
        <f t="shared" si="67"/>
        <v>FOT Summer June-Sept</v>
      </c>
      <c r="N717" s="1">
        <f t="shared" si="68"/>
        <v>2928</v>
      </c>
      <c r="O717" s="1">
        <f t="shared" si="72"/>
        <v>6.8818306010928962</v>
      </c>
    </row>
    <row r="718" spans="1:15" x14ac:dyDescent="0.25">
      <c r="A718" s="1" t="s">
        <v>23</v>
      </c>
      <c r="B718" s="1" t="s">
        <v>2</v>
      </c>
      <c r="C718" s="1" t="s">
        <v>24</v>
      </c>
      <c r="D718" s="1" t="s">
        <v>6</v>
      </c>
      <c r="E718" s="1" t="s">
        <v>3</v>
      </c>
      <c r="F718" s="3">
        <v>52048</v>
      </c>
      <c r="G718" s="1">
        <v>219.63</v>
      </c>
      <c r="J718" s="1">
        <f t="shared" si="69"/>
        <v>7</v>
      </c>
      <c r="K718" s="1">
        <f t="shared" si="70"/>
        <v>2042</v>
      </c>
      <c r="L718" s="1" t="str">
        <f t="shared" si="71"/>
        <v>MKT.EX.MDC._.___.MidC</v>
      </c>
      <c r="M718" s="1" t="str">
        <f t="shared" si="67"/>
        <v>FOT Summer June-Sept</v>
      </c>
      <c r="N718" s="1">
        <f t="shared" si="68"/>
        <v>2928</v>
      </c>
      <c r="O718" s="1">
        <f t="shared" si="72"/>
        <v>75.010245901639351</v>
      </c>
    </row>
    <row r="719" spans="1:15" x14ac:dyDescent="0.25">
      <c r="A719" s="1" t="s">
        <v>23</v>
      </c>
      <c r="B719" s="1" t="s">
        <v>2</v>
      </c>
      <c r="C719" s="1" t="s">
        <v>24</v>
      </c>
      <c r="D719" s="1" t="s">
        <v>6</v>
      </c>
      <c r="E719" s="1" t="s">
        <v>3</v>
      </c>
      <c r="F719" s="3">
        <v>52079</v>
      </c>
      <c r="G719" s="1">
        <v>379.23</v>
      </c>
      <c r="J719" s="1">
        <f t="shared" si="69"/>
        <v>8</v>
      </c>
      <c r="K719" s="1">
        <f t="shared" si="70"/>
        <v>2042</v>
      </c>
      <c r="L719" s="1" t="str">
        <f t="shared" si="71"/>
        <v>MKT.EX.MDC._.___.MidC</v>
      </c>
      <c r="M719" s="1" t="str">
        <f t="shared" si="67"/>
        <v>FOT Summer June-Sept</v>
      </c>
      <c r="N719" s="1">
        <f t="shared" si="68"/>
        <v>2928</v>
      </c>
      <c r="O719" s="1">
        <f t="shared" si="72"/>
        <v>129.51844262295083</v>
      </c>
    </row>
    <row r="720" spans="1:15" x14ac:dyDescent="0.25">
      <c r="A720" s="1" t="s">
        <v>23</v>
      </c>
      <c r="B720" s="1" t="s">
        <v>2</v>
      </c>
      <c r="C720" s="1" t="s">
        <v>24</v>
      </c>
      <c r="D720" s="1" t="s">
        <v>6</v>
      </c>
      <c r="E720" s="1" t="s">
        <v>3</v>
      </c>
      <c r="F720" s="3">
        <v>52110</v>
      </c>
      <c r="G720" s="1">
        <v>358.96</v>
      </c>
      <c r="J720" s="1">
        <f t="shared" si="69"/>
        <v>9</v>
      </c>
      <c r="K720" s="1">
        <f t="shared" si="70"/>
        <v>2042</v>
      </c>
      <c r="L720" s="1" t="str">
        <f t="shared" si="71"/>
        <v>MKT.EX.MDC._.___.MidC</v>
      </c>
      <c r="M720" s="1" t="str">
        <f t="shared" si="67"/>
        <v>FOT Summer June-Sept</v>
      </c>
      <c r="N720" s="1">
        <f t="shared" si="68"/>
        <v>2928</v>
      </c>
      <c r="O720" s="1">
        <f t="shared" si="72"/>
        <v>122.59562841530055</v>
      </c>
    </row>
    <row r="721" spans="1:15" x14ac:dyDescent="0.25">
      <c r="A721" s="1" t="s">
        <v>23</v>
      </c>
      <c r="B721" s="1" t="s">
        <v>2</v>
      </c>
      <c r="C721" s="1" t="s">
        <v>24</v>
      </c>
      <c r="D721" s="1" t="s">
        <v>6</v>
      </c>
      <c r="E721" s="1" t="s">
        <v>3</v>
      </c>
      <c r="F721" s="3">
        <v>52140</v>
      </c>
      <c r="G721" s="1">
        <v>417.05</v>
      </c>
      <c r="J721" s="1">
        <f t="shared" si="69"/>
        <v>10</v>
      </c>
      <c r="K721" s="1">
        <f t="shared" si="70"/>
        <v>2042</v>
      </c>
      <c r="L721" s="1" t="str">
        <f t="shared" si="71"/>
        <v>MKT.EX.MDC._.___.MidC</v>
      </c>
      <c r="M721" s="1" t="str">
        <f t="shared" si="67"/>
        <v>FOT Other months</v>
      </c>
      <c r="N721" s="1">
        <f t="shared" si="68"/>
        <v>0</v>
      </c>
      <c r="O721" s="1">
        <f t="shared" si="72"/>
        <v>0</v>
      </c>
    </row>
    <row r="722" spans="1:15" x14ac:dyDescent="0.25">
      <c r="A722" s="1" t="s">
        <v>23</v>
      </c>
      <c r="B722" s="1" t="s">
        <v>2</v>
      </c>
      <c r="C722" s="1" t="s">
        <v>24</v>
      </c>
      <c r="D722" s="1" t="s">
        <v>6</v>
      </c>
      <c r="E722" s="1" t="s">
        <v>3</v>
      </c>
      <c r="F722" s="3">
        <v>52171</v>
      </c>
      <c r="G722" s="1">
        <v>428.01</v>
      </c>
      <c r="J722" s="1">
        <f t="shared" si="69"/>
        <v>11</v>
      </c>
      <c r="K722" s="1">
        <f t="shared" si="70"/>
        <v>2042</v>
      </c>
      <c r="L722" s="1" t="str">
        <f t="shared" si="71"/>
        <v>MKT.EX.MDC._.___.MidC</v>
      </c>
      <c r="M722" s="1" t="str">
        <f t="shared" si="67"/>
        <v>FOT Other months</v>
      </c>
      <c r="N722" s="1">
        <f t="shared" si="68"/>
        <v>0</v>
      </c>
      <c r="O722" s="1">
        <f t="shared" si="72"/>
        <v>0</v>
      </c>
    </row>
    <row r="723" spans="1:15" x14ac:dyDescent="0.25">
      <c r="A723" s="1" t="s">
        <v>23</v>
      </c>
      <c r="B723" s="1" t="s">
        <v>2</v>
      </c>
      <c r="C723" s="1" t="s">
        <v>24</v>
      </c>
      <c r="D723" s="1" t="s">
        <v>6</v>
      </c>
      <c r="E723" s="1" t="s">
        <v>3</v>
      </c>
      <c r="F723" s="3">
        <v>52201</v>
      </c>
      <c r="G723" s="1">
        <v>276.37</v>
      </c>
      <c r="J723" s="1">
        <f t="shared" si="69"/>
        <v>12</v>
      </c>
      <c r="K723" s="1">
        <f t="shared" si="70"/>
        <v>2042</v>
      </c>
      <c r="L723" s="1" t="str">
        <f t="shared" si="71"/>
        <v>MKT.EX.MDC._.___.MidC-Wtr</v>
      </c>
      <c r="M723" s="1" t="str">
        <f t="shared" si="67"/>
        <v>FOT Winter December-January</v>
      </c>
      <c r="N723" s="1">
        <f t="shared" si="68"/>
        <v>1488</v>
      </c>
      <c r="O723" s="1">
        <f t="shared" si="72"/>
        <v>185.73252688172042</v>
      </c>
    </row>
    <row r="724" spans="1:15" x14ac:dyDescent="0.25">
      <c r="A724" s="1" t="s">
        <v>23</v>
      </c>
      <c r="B724" s="1" t="s">
        <v>2</v>
      </c>
      <c r="C724" s="1" t="s">
        <v>24</v>
      </c>
      <c r="D724" s="1" t="s">
        <v>6</v>
      </c>
      <c r="E724" s="1" t="s">
        <v>3</v>
      </c>
      <c r="F724" s="3">
        <v>52232</v>
      </c>
      <c r="G724" s="1">
        <v>301.08999999999997</v>
      </c>
      <c r="J724" s="1">
        <f t="shared" si="69"/>
        <v>1</v>
      </c>
      <c r="K724" s="1">
        <f t="shared" si="70"/>
        <v>2043</v>
      </c>
      <c r="L724" s="1" t="str">
        <f t="shared" si="71"/>
        <v>MKT.EX.MDC._.___.MidC-Wtr</v>
      </c>
      <c r="M724" s="1" t="str">
        <f t="shared" si="67"/>
        <v>FOT Winter December-January</v>
      </c>
      <c r="N724" s="1">
        <f t="shared" si="68"/>
        <v>1488</v>
      </c>
      <c r="O724" s="1">
        <f t="shared" si="72"/>
        <v>202.34543010752688</v>
      </c>
    </row>
    <row r="725" spans="1:15" x14ac:dyDescent="0.25">
      <c r="A725" s="1" t="s">
        <v>23</v>
      </c>
      <c r="B725" s="1" t="s">
        <v>2</v>
      </c>
      <c r="C725" s="1" t="s">
        <v>24</v>
      </c>
      <c r="D725" s="1" t="s">
        <v>7</v>
      </c>
      <c r="E725" s="1" t="s">
        <v>3</v>
      </c>
      <c r="F725" s="3">
        <v>44927</v>
      </c>
      <c r="G725" s="1">
        <v>0</v>
      </c>
      <c r="J725" s="1">
        <f t="shared" si="69"/>
        <v>1</v>
      </c>
      <c r="K725" s="1">
        <f t="shared" si="70"/>
        <v>2023</v>
      </c>
      <c r="L725" s="1" t="str">
        <f t="shared" si="71"/>
        <v>MKT.EX.MED._.___.Mead-Wtr</v>
      </c>
      <c r="M725" s="1" t="str">
        <f t="shared" si="67"/>
        <v>FOT Winter December-January</v>
      </c>
      <c r="N725" s="1">
        <f t="shared" si="68"/>
        <v>1488</v>
      </c>
      <c r="O725" s="1">
        <f t="shared" si="72"/>
        <v>0</v>
      </c>
    </row>
    <row r="726" spans="1:15" x14ac:dyDescent="0.25">
      <c r="A726" s="1" t="s">
        <v>23</v>
      </c>
      <c r="B726" s="1" t="s">
        <v>2</v>
      </c>
      <c r="C726" s="1" t="s">
        <v>24</v>
      </c>
      <c r="D726" s="1" t="s">
        <v>7</v>
      </c>
      <c r="E726" s="1" t="s">
        <v>3</v>
      </c>
      <c r="F726" s="3">
        <v>44958</v>
      </c>
      <c r="G726" s="1">
        <v>0</v>
      </c>
      <c r="J726" s="1">
        <f t="shared" si="69"/>
        <v>2</v>
      </c>
      <c r="K726" s="1">
        <f t="shared" si="70"/>
        <v>2023</v>
      </c>
      <c r="L726" s="1" t="str">
        <f t="shared" si="71"/>
        <v>MKT.EX.MED._.___.Mead</v>
      </c>
      <c r="M726" s="1" t="str">
        <f t="shared" si="67"/>
        <v>FOT Other months</v>
      </c>
      <c r="N726" s="1">
        <f t="shared" si="68"/>
        <v>0</v>
      </c>
      <c r="O726" s="1">
        <f t="shared" si="72"/>
        <v>0</v>
      </c>
    </row>
    <row r="727" spans="1:15" x14ac:dyDescent="0.25">
      <c r="A727" s="1" t="s">
        <v>23</v>
      </c>
      <c r="B727" s="1" t="s">
        <v>2</v>
      </c>
      <c r="C727" s="1" t="s">
        <v>24</v>
      </c>
      <c r="D727" s="1" t="s">
        <v>7</v>
      </c>
      <c r="E727" s="1" t="s">
        <v>3</v>
      </c>
      <c r="F727" s="3">
        <v>44986</v>
      </c>
      <c r="G727" s="1">
        <v>0</v>
      </c>
      <c r="J727" s="1">
        <f t="shared" si="69"/>
        <v>3</v>
      </c>
      <c r="K727" s="1">
        <f t="shared" si="70"/>
        <v>2023</v>
      </c>
      <c r="L727" s="1" t="str">
        <f t="shared" si="71"/>
        <v>MKT.EX.MED._.___.Mead</v>
      </c>
      <c r="M727" s="1" t="str">
        <f t="shared" si="67"/>
        <v>FOT Other months</v>
      </c>
      <c r="N727" s="1">
        <f t="shared" si="68"/>
        <v>0</v>
      </c>
      <c r="O727" s="1">
        <f t="shared" si="72"/>
        <v>0</v>
      </c>
    </row>
    <row r="728" spans="1:15" x14ac:dyDescent="0.25">
      <c r="A728" s="1" t="s">
        <v>23</v>
      </c>
      <c r="B728" s="1" t="s">
        <v>2</v>
      </c>
      <c r="C728" s="1" t="s">
        <v>24</v>
      </c>
      <c r="D728" s="1" t="s">
        <v>7</v>
      </c>
      <c r="E728" s="1" t="s">
        <v>3</v>
      </c>
      <c r="F728" s="3">
        <v>45017</v>
      </c>
      <c r="G728" s="1">
        <v>0</v>
      </c>
      <c r="J728" s="1">
        <f t="shared" si="69"/>
        <v>4</v>
      </c>
      <c r="K728" s="1">
        <f t="shared" si="70"/>
        <v>2023</v>
      </c>
      <c r="L728" s="1" t="str">
        <f t="shared" si="71"/>
        <v>MKT.EX.MED._.___.Mead</v>
      </c>
      <c r="M728" s="1" t="str">
        <f t="shared" si="67"/>
        <v>FOT Other months</v>
      </c>
      <c r="N728" s="1">
        <f t="shared" si="68"/>
        <v>0</v>
      </c>
      <c r="O728" s="1">
        <f t="shared" si="72"/>
        <v>0</v>
      </c>
    </row>
    <row r="729" spans="1:15" x14ac:dyDescent="0.25">
      <c r="A729" s="1" t="s">
        <v>23</v>
      </c>
      <c r="B729" s="1" t="s">
        <v>2</v>
      </c>
      <c r="C729" s="1" t="s">
        <v>24</v>
      </c>
      <c r="D729" s="1" t="s">
        <v>7</v>
      </c>
      <c r="E729" s="1" t="s">
        <v>3</v>
      </c>
      <c r="F729" s="3">
        <v>45047</v>
      </c>
      <c r="G729" s="1">
        <v>0</v>
      </c>
      <c r="J729" s="1">
        <f t="shared" si="69"/>
        <v>5</v>
      </c>
      <c r="K729" s="1">
        <f t="shared" si="70"/>
        <v>2023</v>
      </c>
      <c r="L729" s="1" t="str">
        <f t="shared" si="71"/>
        <v>MKT.EX.MED._.___.Mead</v>
      </c>
      <c r="M729" s="1" t="str">
        <f t="shared" si="67"/>
        <v>FOT Other months</v>
      </c>
      <c r="N729" s="1">
        <f t="shared" si="68"/>
        <v>0</v>
      </c>
      <c r="O729" s="1">
        <f t="shared" si="72"/>
        <v>0</v>
      </c>
    </row>
    <row r="730" spans="1:15" x14ac:dyDescent="0.25">
      <c r="A730" s="1" t="s">
        <v>23</v>
      </c>
      <c r="B730" s="1" t="s">
        <v>2</v>
      </c>
      <c r="C730" s="1" t="s">
        <v>24</v>
      </c>
      <c r="D730" s="1" t="s">
        <v>7</v>
      </c>
      <c r="E730" s="1" t="s">
        <v>3</v>
      </c>
      <c r="F730" s="3">
        <v>45078</v>
      </c>
      <c r="G730" s="1">
        <v>0</v>
      </c>
      <c r="J730" s="1">
        <f t="shared" si="69"/>
        <v>6</v>
      </c>
      <c r="K730" s="1">
        <f t="shared" si="70"/>
        <v>2023</v>
      </c>
      <c r="L730" s="1" t="str">
        <f t="shared" si="71"/>
        <v>MKT.EX.MED._.___.Mead</v>
      </c>
      <c r="M730" s="1" t="str">
        <f t="shared" si="67"/>
        <v>FOT Summer June-Sept</v>
      </c>
      <c r="N730" s="1">
        <f t="shared" si="68"/>
        <v>2928</v>
      </c>
      <c r="O730" s="1">
        <f t="shared" si="72"/>
        <v>0</v>
      </c>
    </row>
    <row r="731" spans="1:15" x14ac:dyDescent="0.25">
      <c r="A731" s="1" t="s">
        <v>23</v>
      </c>
      <c r="B731" s="1" t="s">
        <v>2</v>
      </c>
      <c r="C731" s="1" t="s">
        <v>24</v>
      </c>
      <c r="D731" s="1" t="s">
        <v>7</v>
      </c>
      <c r="E731" s="1" t="s">
        <v>3</v>
      </c>
      <c r="F731" s="3">
        <v>45108</v>
      </c>
      <c r="G731" s="1">
        <v>0</v>
      </c>
      <c r="J731" s="1">
        <f t="shared" si="69"/>
        <v>7</v>
      </c>
      <c r="K731" s="1">
        <f t="shared" si="70"/>
        <v>2023</v>
      </c>
      <c r="L731" s="1" t="str">
        <f t="shared" si="71"/>
        <v>MKT.EX.MED._.___.Mead</v>
      </c>
      <c r="M731" s="1" t="str">
        <f t="shared" si="67"/>
        <v>FOT Summer June-Sept</v>
      </c>
      <c r="N731" s="1">
        <f t="shared" si="68"/>
        <v>2928</v>
      </c>
      <c r="O731" s="1">
        <f t="shared" si="72"/>
        <v>0</v>
      </c>
    </row>
    <row r="732" spans="1:15" x14ac:dyDescent="0.25">
      <c r="A732" s="1" t="s">
        <v>23</v>
      </c>
      <c r="B732" s="1" t="s">
        <v>2</v>
      </c>
      <c r="C732" s="1" t="s">
        <v>24</v>
      </c>
      <c r="D732" s="1" t="s">
        <v>7</v>
      </c>
      <c r="E732" s="1" t="s">
        <v>3</v>
      </c>
      <c r="F732" s="3">
        <v>45139</v>
      </c>
      <c r="G732" s="1">
        <v>0</v>
      </c>
      <c r="J732" s="1">
        <f t="shared" si="69"/>
        <v>8</v>
      </c>
      <c r="K732" s="1">
        <f t="shared" si="70"/>
        <v>2023</v>
      </c>
      <c r="L732" s="1" t="str">
        <f t="shared" si="71"/>
        <v>MKT.EX.MED._.___.Mead</v>
      </c>
      <c r="M732" s="1" t="str">
        <f t="shared" si="67"/>
        <v>FOT Summer June-Sept</v>
      </c>
      <c r="N732" s="1">
        <f t="shared" si="68"/>
        <v>2928</v>
      </c>
      <c r="O732" s="1">
        <f t="shared" si="72"/>
        <v>0</v>
      </c>
    </row>
    <row r="733" spans="1:15" x14ac:dyDescent="0.25">
      <c r="A733" s="1" t="s">
        <v>23</v>
      </c>
      <c r="B733" s="1" t="s">
        <v>2</v>
      </c>
      <c r="C733" s="1" t="s">
        <v>24</v>
      </c>
      <c r="D733" s="1" t="s">
        <v>7</v>
      </c>
      <c r="E733" s="1" t="s">
        <v>3</v>
      </c>
      <c r="F733" s="3">
        <v>45170</v>
      </c>
      <c r="G733" s="1">
        <v>0</v>
      </c>
      <c r="J733" s="1">
        <f t="shared" si="69"/>
        <v>9</v>
      </c>
      <c r="K733" s="1">
        <f t="shared" si="70"/>
        <v>2023</v>
      </c>
      <c r="L733" s="1" t="str">
        <f t="shared" si="71"/>
        <v>MKT.EX.MED._.___.Mead</v>
      </c>
      <c r="M733" s="1" t="str">
        <f t="shared" si="67"/>
        <v>FOT Summer June-Sept</v>
      </c>
      <c r="N733" s="1">
        <f t="shared" si="68"/>
        <v>2928</v>
      </c>
      <c r="O733" s="1">
        <f t="shared" si="72"/>
        <v>0</v>
      </c>
    </row>
    <row r="734" spans="1:15" x14ac:dyDescent="0.25">
      <c r="A734" s="1" t="s">
        <v>23</v>
      </c>
      <c r="B734" s="1" t="s">
        <v>2</v>
      </c>
      <c r="C734" s="1" t="s">
        <v>24</v>
      </c>
      <c r="D734" s="1" t="s">
        <v>7</v>
      </c>
      <c r="E734" s="1" t="s">
        <v>3</v>
      </c>
      <c r="F734" s="3">
        <v>45200</v>
      </c>
      <c r="G734" s="1">
        <v>0</v>
      </c>
      <c r="J734" s="1">
        <f t="shared" si="69"/>
        <v>10</v>
      </c>
      <c r="K734" s="1">
        <f t="shared" si="70"/>
        <v>2023</v>
      </c>
      <c r="L734" s="1" t="str">
        <f t="shared" si="71"/>
        <v>MKT.EX.MED._.___.Mead</v>
      </c>
      <c r="M734" s="1" t="str">
        <f t="shared" si="67"/>
        <v>FOT Other months</v>
      </c>
      <c r="N734" s="1">
        <f t="shared" si="68"/>
        <v>0</v>
      </c>
      <c r="O734" s="1">
        <f t="shared" si="72"/>
        <v>0</v>
      </c>
    </row>
    <row r="735" spans="1:15" x14ac:dyDescent="0.25">
      <c r="A735" s="1" t="s">
        <v>23</v>
      </c>
      <c r="B735" s="1" t="s">
        <v>2</v>
      </c>
      <c r="C735" s="1" t="s">
        <v>24</v>
      </c>
      <c r="D735" s="1" t="s">
        <v>7</v>
      </c>
      <c r="E735" s="1" t="s">
        <v>3</v>
      </c>
      <c r="F735" s="3">
        <v>45231</v>
      </c>
      <c r="G735" s="1">
        <v>0</v>
      </c>
      <c r="J735" s="1">
        <f t="shared" si="69"/>
        <v>11</v>
      </c>
      <c r="K735" s="1">
        <f t="shared" si="70"/>
        <v>2023</v>
      </c>
      <c r="L735" s="1" t="str">
        <f t="shared" si="71"/>
        <v>MKT.EX.MED._.___.Mead</v>
      </c>
      <c r="M735" s="1" t="str">
        <f t="shared" si="67"/>
        <v>FOT Other months</v>
      </c>
      <c r="N735" s="1">
        <f t="shared" si="68"/>
        <v>0</v>
      </c>
      <c r="O735" s="1">
        <f t="shared" si="72"/>
        <v>0</v>
      </c>
    </row>
    <row r="736" spans="1:15" x14ac:dyDescent="0.25">
      <c r="A736" s="1" t="s">
        <v>23</v>
      </c>
      <c r="B736" s="1" t="s">
        <v>2</v>
      </c>
      <c r="C736" s="1" t="s">
        <v>24</v>
      </c>
      <c r="D736" s="1" t="s">
        <v>7</v>
      </c>
      <c r="E736" s="1" t="s">
        <v>3</v>
      </c>
      <c r="F736" s="3">
        <v>45261</v>
      </c>
      <c r="G736" s="1">
        <v>0</v>
      </c>
      <c r="J736" s="1">
        <f t="shared" si="69"/>
        <v>12</v>
      </c>
      <c r="K736" s="1">
        <f t="shared" si="70"/>
        <v>2023</v>
      </c>
      <c r="L736" s="1" t="str">
        <f t="shared" si="71"/>
        <v>MKT.EX.MED._.___.Mead-Wtr</v>
      </c>
      <c r="M736" s="1" t="str">
        <f t="shared" si="67"/>
        <v>FOT Winter December-January</v>
      </c>
      <c r="N736" s="1">
        <f t="shared" si="68"/>
        <v>1488</v>
      </c>
      <c r="O736" s="1">
        <f t="shared" si="72"/>
        <v>0</v>
      </c>
    </row>
    <row r="737" spans="1:15" x14ac:dyDescent="0.25">
      <c r="A737" s="1" t="s">
        <v>23</v>
      </c>
      <c r="B737" s="1" t="s">
        <v>2</v>
      </c>
      <c r="C737" s="1" t="s">
        <v>24</v>
      </c>
      <c r="D737" s="1" t="s">
        <v>7</v>
      </c>
      <c r="E737" s="1" t="s">
        <v>3</v>
      </c>
      <c r="F737" s="3">
        <v>45292</v>
      </c>
      <c r="G737" s="1">
        <v>0</v>
      </c>
      <c r="J737" s="1">
        <f t="shared" si="69"/>
        <v>1</v>
      </c>
      <c r="K737" s="1">
        <f t="shared" si="70"/>
        <v>2024</v>
      </c>
      <c r="L737" s="1" t="str">
        <f t="shared" si="71"/>
        <v>MKT.EX.MED._.___.Mead-Wtr</v>
      </c>
      <c r="M737" s="1" t="str">
        <f t="shared" si="67"/>
        <v>FOT Winter December-January</v>
      </c>
      <c r="N737" s="1">
        <f t="shared" si="68"/>
        <v>1488</v>
      </c>
      <c r="O737" s="1">
        <f t="shared" si="72"/>
        <v>0</v>
      </c>
    </row>
    <row r="738" spans="1:15" x14ac:dyDescent="0.25">
      <c r="A738" s="1" t="s">
        <v>23</v>
      </c>
      <c r="B738" s="1" t="s">
        <v>2</v>
      </c>
      <c r="C738" s="1" t="s">
        <v>24</v>
      </c>
      <c r="D738" s="1" t="s">
        <v>7</v>
      </c>
      <c r="E738" s="1" t="s">
        <v>3</v>
      </c>
      <c r="F738" s="3">
        <v>45323</v>
      </c>
      <c r="G738" s="1">
        <v>0</v>
      </c>
      <c r="J738" s="1">
        <f t="shared" si="69"/>
        <v>2</v>
      </c>
      <c r="K738" s="1">
        <f t="shared" si="70"/>
        <v>2024</v>
      </c>
      <c r="L738" s="1" t="str">
        <f t="shared" si="71"/>
        <v>MKT.EX.MED._.___.Mead</v>
      </c>
      <c r="M738" s="1" t="str">
        <f t="shared" si="67"/>
        <v>FOT Other months</v>
      </c>
      <c r="N738" s="1">
        <f t="shared" si="68"/>
        <v>0</v>
      </c>
      <c r="O738" s="1">
        <f t="shared" si="72"/>
        <v>0</v>
      </c>
    </row>
    <row r="739" spans="1:15" x14ac:dyDescent="0.25">
      <c r="A739" s="1" t="s">
        <v>23</v>
      </c>
      <c r="B739" s="1" t="s">
        <v>2</v>
      </c>
      <c r="C739" s="1" t="s">
        <v>24</v>
      </c>
      <c r="D739" s="1" t="s">
        <v>7</v>
      </c>
      <c r="E739" s="1" t="s">
        <v>3</v>
      </c>
      <c r="F739" s="3">
        <v>45352</v>
      </c>
      <c r="G739" s="1">
        <v>0</v>
      </c>
      <c r="J739" s="1">
        <f t="shared" si="69"/>
        <v>3</v>
      </c>
      <c r="K739" s="1">
        <f t="shared" si="70"/>
        <v>2024</v>
      </c>
      <c r="L739" s="1" t="str">
        <f t="shared" si="71"/>
        <v>MKT.EX.MED._.___.Mead</v>
      </c>
      <c r="M739" s="1" t="str">
        <f t="shared" si="67"/>
        <v>FOT Other months</v>
      </c>
      <c r="N739" s="1">
        <f t="shared" si="68"/>
        <v>0</v>
      </c>
      <c r="O739" s="1">
        <f t="shared" si="72"/>
        <v>0</v>
      </c>
    </row>
    <row r="740" spans="1:15" x14ac:dyDescent="0.25">
      <c r="A740" s="1" t="s">
        <v>23</v>
      </c>
      <c r="B740" s="1" t="s">
        <v>2</v>
      </c>
      <c r="C740" s="1" t="s">
        <v>24</v>
      </c>
      <c r="D740" s="1" t="s">
        <v>7</v>
      </c>
      <c r="E740" s="1" t="s">
        <v>3</v>
      </c>
      <c r="F740" s="3">
        <v>45383</v>
      </c>
      <c r="G740" s="1">
        <v>0</v>
      </c>
      <c r="J740" s="1">
        <f t="shared" si="69"/>
        <v>4</v>
      </c>
      <c r="K740" s="1">
        <f t="shared" si="70"/>
        <v>2024</v>
      </c>
      <c r="L740" s="1" t="str">
        <f t="shared" si="71"/>
        <v>MKT.EX.MED._.___.Mead</v>
      </c>
      <c r="M740" s="1" t="str">
        <f t="shared" si="67"/>
        <v>FOT Other months</v>
      </c>
      <c r="N740" s="1">
        <f t="shared" si="68"/>
        <v>0</v>
      </c>
      <c r="O740" s="1">
        <f t="shared" si="72"/>
        <v>0</v>
      </c>
    </row>
    <row r="741" spans="1:15" x14ac:dyDescent="0.25">
      <c r="A741" s="1" t="s">
        <v>23</v>
      </c>
      <c r="B741" s="1" t="s">
        <v>2</v>
      </c>
      <c r="C741" s="1" t="s">
        <v>24</v>
      </c>
      <c r="D741" s="1" t="s">
        <v>7</v>
      </c>
      <c r="E741" s="1" t="s">
        <v>3</v>
      </c>
      <c r="F741" s="3">
        <v>45413</v>
      </c>
      <c r="G741" s="1">
        <v>0</v>
      </c>
      <c r="J741" s="1">
        <f t="shared" si="69"/>
        <v>5</v>
      </c>
      <c r="K741" s="1">
        <f t="shared" si="70"/>
        <v>2024</v>
      </c>
      <c r="L741" s="1" t="str">
        <f t="shared" si="71"/>
        <v>MKT.EX.MED._.___.Mead</v>
      </c>
      <c r="M741" s="1" t="str">
        <f t="shared" si="67"/>
        <v>FOT Other months</v>
      </c>
      <c r="N741" s="1">
        <f t="shared" si="68"/>
        <v>0</v>
      </c>
      <c r="O741" s="1">
        <f t="shared" si="72"/>
        <v>0</v>
      </c>
    </row>
    <row r="742" spans="1:15" x14ac:dyDescent="0.25">
      <c r="A742" s="1" t="s">
        <v>23</v>
      </c>
      <c r="B742" s="1" t="s">
        <v>2</v>
      </c>
      <c r="C742" s="1" t="s">
        <v>24</v>
      </c>
      <c r="D742" s="1" t="s">
        <v>7</v>
      </c>
      <c r="E742" s="1" t="s">
        <v>3</v>
      </c>
      <c r="F742" s="3">
        <v>45444</v>
      </c>
      <c r="G742" s="1">
        <v>0</v>
      </c>
      <c r="J742" s="1">
        <f t="shared" si="69"/>
        <v>6</v>
      </c>
      <c r="K742" s="1">
        <f t="shared" si="70"/>
        <v>2024</v>
      </c>
      <c r="L742" s="1" t="str">
        <f t="shared" si="71"/>
        <v>MKT.EX.MED._.___.Mead</v>
      </c>
      <c r="M742" s="1" t="str">
        <f t="shared" si="67"/>
        <v>FOT Summer June-Sept</v>
      </c>
      <c r="N742" s="1">
        <f t="shared" si="68"/>
        <v>2928</v>
      </c>
      <c r="O742" s="1">
        <f t="shared" si="72"/>
        <v>0</v>
      </c>
    </row>
    <row r="743" spans="1:15" x14ac:dyDescent="0.25">
      <c r="A743" s="1" t="s">
        <v>23</v>
      </c>
      <c r="B743" s="1" t="s">
        <v>2</v>
      </c>
      <c r="C743" s="1" t="s">
        <v>24</v>
      </c>
      <c r="D743" s="1" t="s">
        <v>7</v>
      </c>
      <c r="E743" s="1" t="s">
        <v>3</v>
      </c>
      <c r="F743" s="3">
        <v>45474</v>
      </c>
      <c r="G743" s="1">
        <v>0</v>
      </c>
      <c r="J743" s="1">
        <f t="shared" si="69"/>
        <v>7</v>
      </c>
      <c r="K743" s="1">
        <f t="shared" si="70"/>
        <v>2024</v>
      </c>
      <c r="L743" s="1" t="str">
        <f t="shared" si="71"/>
        <v>MKT.EX.MED._.___.Mead</v>
      </c>
      <c r="M743" s="1" t="str">
        <f t="shared" si="67"/>
        <v>FOT Summer June-Sept</v>
      </c>
      <c r="N743" s="1">
        <f t="shared" si="68"/>
        <v>2928</v>
      </c>
      <c r="O743" s="1">
        <f t="shared" si="72"/>
        <v>0</v>
      </c>
    </row>
    <row r="744" spans="1:15" x14ac:dyDescent="0.25">
      <c r="A744" s="1" t="s">
        <v>23</v>
      </c>
      <c r="B744" s="1" t="s">
        <v>2</v>
      </c>
      <c r="C744" s="1" t="s">
        <v>24</v>
      </c>
      <c r="D744" s="1" t="s">
        <v>7</v>
      </c>
      <c r="E744" s="1" t="s">
        <v>3</v>
      </c>
      <c r="F744" s="3">
        <v>45505</v>
      </c>
      <c r="G744" s="1">
        <v>0</v>
      </c>
      <c r="J744" s="1">
        <f t="shared" si="69"/>
        <v>8</v>
      </c>
      <c r="K744" s="1">
        <f t="shared" si="70"/>
        <v>2024</v>
      </c>
      <c r="L744" s="1" t="str">
        <f t="shared" si="71"/>
        <v>MKT.EX.MED._.___.Mead</v>
      </c>
      <c r="M744" s="1" t="str">
        <f t="shared" si="67"/>
        <v>FOT Summer June-Sept</v>
      </c>
      <c r="N744" s="1">
        <f t="shared" si="68"/>
        <v>2928</v>
      </c>
      <c r="O744" s="1">
        <f t="shared" si="72"/>
        <v>0</v>
      </c>
    </row>
    <row r="745" spans="1:15" x14ac:dyDescent="0.25">
      <c r="A745" s="1" t="s">
        <v>23</v>
      </c>
      <c r="B745" s="1" t="s">
        <v>2</v>
      </c>
      <c r="C745" s="1" t="s">
        <v>24</v>
      </c>
      <c r="D745" s="1" t="s">
        <v>7</v>
      </c>
      <c r="E745" s="1" t="s">
        <v>3</v>
      </c>
      <c r="F745" s="3">
        <v>45536</v>
      </c>
      <c r="G745" s="1">
        <v>0</v>
      </c>
      <c r="J745" s="1">
        <f t="shared" si="69"/>
        <v>9</v>
      </c>
      <c r="K745" s="1">
        <f t="shared" si="70"/>
        <v>2024</v>
      </c>
      <c r="L745" s="1" t="str">
        <f t="shared" si="71"/>
        <v>MKT.EX.MED._.___.Mead</v>
      </c>
      <c r="M745" s="1" t="str">
        <f t="shared" si="67"/>
        <v>FOT Summer June-Sept</v>
      </c>
      <c r="N745" s="1">
        <f t="shared" si="68"/>
        <v>2928</v>
      </c>
      <c r="O745" s="1">
        <f t="shared" si="72"/>
        <v>0</v>
      </c>
    </row>
    <row r="746" spans="1:15" x14ac:dyDescent="0.25">
      <c r="A746" s="1" t="s">
        <v>23</v>
      </c>
      <c r="B746" s="1" t="s">
        <v>2</v>
      </c>
      <c r="C746" s="1" t="s">
        <v>24</v>
      </c>
      <c r="D746" s="1" t="s">
        <v>7</v>
      </c>
      <c r="E746" s="1" t="s">
        <v>3</v>
      </c>
      <c r="F746" s="3">
        <v>45566</v>
      </c>
      <c r="G746" s="1">
        <v>0</v>
      </c>
      <c r="J746" s="1">
        <f t="shared" si="69"/>
        <v>10</v>
      </c>
      <c r="K746" s="1">
        <f t="shared" si="70"/>
        <v>2024</v>
      </c>
      <c r="L746" s="1" t="str">
        <f t="shared" si="71"/>
        <v>MKT.EX.MED._.___.Mead</v>
      </c>
      <c r="M746" s="1" t="str">
        <f t="shared" si="67"/>
        <v>FOT Other months</v>
      </c>
      <c r="N746" s="1">
        <f t="shared" si="68"/>
        <v>0</v>
      </c>
      <c r="O746" s="1">
        <f t="shared" si="72"/>
        <v>0</v>
      </c>
    </row>
    <row r="747" spans="1:15" x14ac:dyDescent="0.25">
      <c r="A747" s="1" t="s">
        <v>23</v>
      </c>
      <c r="B747" s="1" t="s">
        <v>2</v>
      </c>
      <c r="C747" s="1" t="s">
        <v>24</v>
      </c>
      <c r="D747" s="1" t="s">
        <v>7</v>
      </c>
      <c r="E747" s="1" t="s">
        <v>3</v>
      </c>
      <c r="F747" s="3">
        <v>45597</v>
      </c>
      <c r="G747" s="1">
        <v>0</v>
      </c>
      <c r="J747" s="1">
        <f t="shared" si="69"/>
        <v>11</v>
      </c>
      <c r="K747" s="1">
        <f t="shared" si="70"/>
        <v>2024</v>
      </c>
      <c r="L747" s="1" t="str">
        <f t="shared" si="71"/>
        <v>MKT.EX.MED._.___.Mead</v>
      </c>
      <c r="M747" s="1" t="str">
        <f t="shared" si="67"/>
        <v>FOT Other months</v>
      </c>
      <c r="N747" s="1">
        <f t="shared" si="68"/>
        <v>0</v>
      </c>
      <c r="O747" s="1">
        <f t="shared" si="72"/>
        <v>0</v>
      </c>
    </row>
    <row r="748" spans="1:15" x14ac:dyDescent="0.25">
      <c r="A748" s="1" t="s">
        <v>23</v>
      </c>
      <c r="B748" s="1" t="s">
        <v>2</v>
      </c>
      <c r="C748" s="1" t="s">
        <v>24</v>
      </c>
      <c r="D748" s="1" t="s">
        <v>7</v>
      </c>
      <c r="E748" s="1" t="s">
        <v>3</v>
      </c>
      <c r="F748" s="3">
        <v>45627</v>
      </c>
      <c r="G748" s="1">
        <v>0</v>
      </c>
      <c r="J748" s="1">
        <f t="shared" si="69"/>
        <v>12</v>
      </c>
      <c r="K748" s="1">
        <f t="shared" si="70"/>
        <v>2024</v>
      </c>
      <c r="L748" s="1" t="str">
        <f t="shared" si="71"/>
        <v>MKT.EX.MED._.___.Mead-Wtr</v>
      </c>
      <c r="M748" s="1" t="str">
        <f t="shared" si="67"/>
        <v>FOT Winter December-January</v>
      </c>
      <c r="N748" s="1">
        <f t="shared" si="68"/>
        <v>1488</v>
      </c>
      <c r="O748" s="1">
        <f t="shared" si="72"/>
        <v>0</v>
      </c>
    </row>
    <row r="749" spans="1:15" x14ac:dyDescent="0.25">
      <c r="A749" s="1" t="s">
        <v>23</v>
      </c>
      <c r="B749" s="1" t="s">
        <v>2</v>
      </c>
      <c r="C749" s="1" t="s">
        <v>24</v>
      </c>
      <c r="D749" s="1" t="s">
        <v>7</v>
      </c>
      <c r="E749" s="1" t="s">
        <v>3</v>
      </c>
      <c r="F749" s="3">
        <v>45658</v>
      </c>
      <c r="G749" s="1">
        <v>0</v>
      </c>
      <c r="J749" s="1">
        <f t="shared" si="69"/>
        <v>1</v>
      </c>
      <c r="K749" s="1">
        <f t="shared" si="70"/>
        <v>2025</v>
      </c>
      <c r="L749" s="1" t="str">
        <f t="shared" si="71"/>
        <v>MKT.EX.MED._.___.Mead-Wtr</v>
      </c>
      <c r="M749" s="1" t="str">
        <f t="shared" si="67"/>
        <v>FOT Winter December-January</v>
      </c>
      <c r="N749" s="1">
        <f t="shared" si="68"/>
        <v>1488</v>
      </c>
      <c r="O749" s="1">
        <f t="shared" si="72"/>
        <v>0</v>
      </c>
    </row>
    <row r="750" spans="1:15" x14ac:dyDescent="0.25">
      <c r="A750" s="1" t="s">
        <v>23</v>
      </c>
      <c r="B750" s="1" t="s">
        <v>2</v>
      </c>
      <c r="C750" s="1" t="s">
        <v>24</v>
      </c>
      <c r="D750" s="1" t="s">
        <v>7</v>
      </c>
      <c r="E750" s="1" t="s">
        <v>3</v>
      </c>
      <c r="F750" s="3">
        <v>45689</v>
      </c>
      <c r="G750" s="1">
        <v>0</v>
      </c>
      <c r="J750" s="1">
        <f t="shared" si="69"/>
        <v>2</v>
      </c>
      <c r="K750" s="1">
        <f t="shared" si="70"/>
        <v>2025</v>
      </c>
      <c r="L750" s="1" t="str">
        <f t="shared" si="71"/>
        <v>MKT.EX.MED._.___.Mead</v>
      </c>
      <c r="M750" s="1" t="str">
        <f t="shared" si="67"/>
        <v>FOT Other months</v>
      </c>
      <c r="N750" s="1">
        <f t="shared" si="68"/>
        <v>0</v>
      </c>
      <c r="O750" s="1">
        <f t="shared" si="72"/>
        <v>0</v>
      </c>
    </row>
    <row r="751" spans="1:15" x14ac:dyDescent="0.25">
      <c r="A751" s="1" t="s">
        <v>23</v>
      </c>
      <c r="B751" s="1" t="s">
        <v>2</v>
      </c>
      <c r="C751" s="1" t="s">
        <v>24</v>
      </c>
      <c r="D751" s="1" t="s">
        <v>7</v>
      </c>
      <c r="E751" s="1" t="s">
        <v>3</v>
      </c>
      <c r="F751" s="3">
        <v>45717</v>
      </c>
      <c r="G751" s="1">
        <v>0</v>
      </c>
      <c r="J751" s="1">
        <f t="shared" si="69"/>
        <v>3</v>
      </c>
      <c r="K751" s="1">
        <f t="shared" si="70"/>
        <v>2025</v>
      </c>
      <c r="L751" s="1" t="str">
        <f t="shared" si="71"/>
        <v>MKT.EX.MED._.___.Mead</v>
      </c>
      <c r="M751" s="1" t="str">
        <f t="shared" si="67"/>
        <v>FOT Other months</v>
      </c>
      <c r="N751" s="1">
        <f t="shared" si="68"/>
        <v>0</v>
      </c>
      <c r="O751" s="1">
        <f t="shared" si="72"/>
        <v>0</v>
      </c>
    </row>
    <row r="752" spans="1:15" x14ac:dyDescent="0.25">
      <c r="A752" s="1" t="s">
        <v>23</v>
      </c>
      <c r="B752" s="1" t="s">
        <v>2</v>
      </c>
      <c r="C752" s="1" t="s">
        <v>24</v>
      </c>
      <c r="D752" s="1" t="s">
        <v>7</v>
      </c>
      <c r="E752" s="1" t="s">
        <v>3</v>
      </c>
      <c r="F752" s="3">
        <v>45748</v>
      </c>
      <c r="G752" s="1">
        <v>0</v>
      </c>
      <c r="J752" s="1">
        <f t="shared" si="69"/>
        <v>4</v>
      </c>
      <c r="K752" s="1">
        <f t="shared" si="70"/>
        <v>2025</v>
      </c>
      <c r="L752" s="1" t="str">
        <f t="shared" si="71"/>
        <v>MKT.EX.MED._.___.Mead</v>
      </c>
      <c r="M752" s="1" t="str">
        <f t="shared" si="67"/>
        <v>FOT Other months</v>
      </c>
      <c r="N752" s="1">
        <f t="shared" si="68"/>
        <v>0</v>
      </c>
      <c r="O752" s="1">
        <f t="shared" si="72"/>
        <v>0</v>
      </c>
    </row>
    <row r="753" spans="1:15" x14ac:dyDescent="0.25">
      <c r="A753" s="1" t="s">
        <v>23</v>
      </c>
      <c r="B753" s="1" t="s">
        <v>2</v>
      </c>
      <c r="C753" s="1" t="s">
        <v>24</v>
      </c>
      <c r="D753" s="1" t="s">
        <v>7</v>
      </c>
      <c r="E753" s="1" t="s">
        <v>3</v>
      </c>
      <c r="F753" s="3">
        <v>45778</v>
      </c>
      <c r="G753" s="1">
        <v>0</v>
      </c>
      <c r="J753" s="1">
        <f t="shared" si="69"/>
        <v>5</v>
      </c>
      <c r="K753" s="1">
        <f t="shared" si="70"/>
        <v>2025</v>
      </c>
      <c r="L753" s="1" t="str">
        <f t="shared" si="71"/>
        <v>MKT.EX.MED._.___.Mead</v>
      </c>
      <c r="M753" s="1" t="str">
        <f t="shared" si="67"/>
        <v>FOT Other months</v>
      </c>
      <c r="N753" s="1">
        <f t="shared" si="68"/>
        <v>0</v>
      </c>
      <c r="O753" s="1">
        <f t="shared" si="72"/>
        <v>0</v>
      </c>
    </row>
    <row r="754" spans="1:15" x14ac:dyDescent="0.25">
      <c r="A754" s="1" t="s">
        <v>23</v>
      </c>
      <c r="B754" s="1" t="s">
        <v>2</v>
      </c>
      <c r="C754" s="1" t="s">
        <v>24</v>
      </c>
      <c r="D754" s="1" t="s">
        <v>7</v>
      </c>
      <c r="E754" s="1" t="s">
        <v>3</v>
      </c>
      <c r="F754" s="3">
        <v>45809</v>
      </c>
      <c r="G754" s="1">
        <v>0</v>
      </c>
      <c r="J754" s="1">
        <f t="shared" si="69"/>
        <v>6</v>
      </c>
      <c r="K754" s="1">
        <f t="shared" si="70"/>
        <v>2025</v>
      </c>
      <c r="L754" s="1" t="str">
        <f t="shared" si="71"/>
        <v>MKT.EX.MED._.___.Mead</v>
      </c>
      <c r="M754" s="1" t="str">
        <f t="shared" si="67"/>
        <v>FOT Summer June-Sept</v>
      </c>
      <c r="N754" s="1">
        <f t="shared" si="68"/>
        <v>2928</v>
      </c>
      <c r="O754" s="1">
        <f t="shared" si="72"/>
        <v>0</v>
      </c>
    </row>
    <row r="755" spans="1:15" x14ac:dyDescent="0.25">
      <c r="A755" s="1" t="s">
        <v>23</v>
      </c>
      <c r="B755" s="1" t="s">
        <v>2</v>
      </c>
      <c r="C755" s="1" t="s">
        <v>24</v>
      </c>
      <c r="D755" s="1" t="s">
        <v>7</v>
      </c>
      <c r="E755" s="1" t="s">
        <v>3</v>
      </c>
      <c r="F755" s="3">
        <v>45839</v>
      </c>
      <c r="G755" s="1">
        <v>0</v>
      </c>
      <c r="J755" s="1">
        <f t="shared" si="69"/>
        <v>7</v>
      </c>
      <c r="K755" s="1">
        <f t="shared" si="70"/>
        <v>2025</v>
      </c>
      <c r="L755" s="1" t="str">
        <f t="shared" si="71"/>
        <v>MKT.EX.MED._.___.Mead</v>
      </c>
      <c r="M755" s="1" t="str">
        <f t="shared" si="67"/>
        <v>FOT Summer June-Sept</v>
      </c>
      <c r="N755" s="1">
        <f t="shared" si="68"/>
        <v>2928</v>
      </c>
      <c r="O755" s="1">
        <f t="shared" si="72"/>
        <v>0</v>
      </c>
    </row>
    <row r="756" spans="1:15" x14ac:dyDescent="0.25">
      <c r="A756" s="1" t="s">
        <v>23</v>
      </c>
      <c r="B756" s="1" t="s">
        <v>2</v>
      </c>
      <c r="C756" s="1" t="s">
        <v>24</v>
      </c>
      <c r="D756" s="1" t="s">
        <v>7</v>
      </c>
      <c r="E756" s="1" t="s">
        <v>3</v>
      </c>
      <c r="F756" s="3">
        <v>45870</v>
      </c>
      <c r="G756" s="1">
        <v>0</v>
      </c>
      <c r="J756" s="1">
        <f t="shared" si="69"/>
        <v>8</v>
      </c>
      <c r="K756" s="1">
        <f t="shared" si="70"/>
        <v>2025</v>
      </c>
      <c r="L756" s="1" t="str">
        <f t="shared" si="71"/>
        <v>MKT.EX.MED._.___.Mead</v>
      </c>
      <c r="M756" s="1" t="str">
        <f t="shared" si="67"/>
        <v>FOT Summer June-Sept</v>
      </c>
      <c r="N756" s="1">
        <f t="shared" si="68"/>
        <v>2928</v>
      </c>
      <c r="O756" s="1">
        <f t="shared" si="72"/>
        <v>0</v>
      </c>
    </row>
    <row r="757" spans="1:15" x14ac:dyDescent="0.25">
      <c r="A757" s="1" t="s">
        <v>23</v>
      </c>
      <c r="B757" s="1" t="s">
        <v>2</v>
      </c>
      <c r="C757" s="1" t="s">
        <v>24</v>
      </c>
      <c r="D757" s="1" t="s">
        <v>7</v>
      </c>
      <c r="E757" s="1" t="s">
        <v>3</v>
      </c>
      <c r="F757" s="3">
        <v>45901</v>
      </c>
      <c r="G757" s="1">
        <v>0</v>
      </c>
      <c r="J757" s="1">
        <f t="shared" si="69"/>
        <v>9</v>
      </c>
      <c r="K757" s="1">
        <f t="shared" si="70"/>
        <v>2025</v>
      </c>
      <c r="L757" s="1" t="str">
        <f t="shared" si="71"/>
        <v>MKT.EX.MED._.___.Mead</v>
      </c>
      <c r="M757" s="1" t="str">
        <f t="shared" si="67"/>
        <v>FOT Summer June-Sept</v>
      </c>
      <c r="N757" s="1">
        <f t="shared" si="68"/>
        <v>2928</v>
      </c>
      <c r="O757" s="1">
        <f t="shared" si="72"/>
        <v>0</v>
      </c>
    </row>
    <row r="758" spans="1:15" x14ac:dyDescent="0.25">
      <c r="A758" s="1" t="s">
        <v>23</v>
      </c>
      <c r="B758" s="1" t="s">
        <v>2</v>
      </c>
      <c r="C758" s="1" t="s">
        <v>24</v>
      </c>
      <c r="D758" s="1" t="s">
        <v>7</v>
      </c>
      <c r="E758" s="1" t="s">
        <v>3</v>
      </c>
      <c r="F758" s="3">
        <v>45931</v>
      </c>
      <c r="G758" s="1">
        <v>0</v>
      </c>
      <c r="J758" s="1">
        <f t="shared" si="69"/>
        <v>10</v>
      </c>
      <c r="K758" s="1">
        <f t="shared" si="70"/>
        <v>2025</v>
      </c>
      <c r="L758" s="1" t="str">
        <f t="shared" si="71"/>
        <v>MKT.EX.MED._.___.Mead</v>
      </c>
      <c r="M758" s="1" t="str">
        <f t="shared" si="67"/>
        <v>FOT Other months</v>
      </c>
      <c r="N758" s="1">
        <f t="shared" si="68"/>
        <v>0</v>
      </c>
      <c r="O758" s="1">
        <f t="shared" si="72"/>
        <v>0</v>
      </c>
    </row>
    <row r="759" spans="1:15" x14ac:dyDescent="0.25">
      <c r="A759" s="1" t="s">
        <v>23</v>
      </c>
      <c r="B759" s="1" t="s">
        <v>2</v>
      </c>
      <c r="C759" s="1" t="s">
        <v>24</v>
      </c>
      <c r="D759" s="1" t="s">
        <v>7</v>
      </c>
      <c r="E759" s="1" t="s">
        <v>3</v>
      </c>
      <c r="F759" s="3">
        <v>45962</v>
      </c>
      <c r="G759" s="1">
        <v>0</v>
      </c>
      <c r="J759" s="1">
        <f t="shared" si="69"/>
        <v>11</v>
      </c>
      <c r="K759" s="1">
        <f t="shared" si="70"/>
        <v>2025</v>
      </c>
      <c r="L759" s="1" t="str">
        <f t="shared" si="71"/>
        <v>MKT.EX.MED._.___.Mead</v>
      </c>
      <c r="M759" s="1" t="str">
        <f t="shared" si="67"/>
        <v>FOT Other months</v>
      </c>
      <c r="N759" s="1">
        <f t="shared" si="68"/>
        <v>0</v>
      </c>
      <c r="O759" s="1">
        <f t="shared" si="72"/>
        <v>0</v>
      </c>
    </row>
    <row r="760" spans="1:15" x14ac:dyDescent="0.25">
      <c r="A760" s="1" t="s">
        <v>23</v>
      </c>
      <c r="B760" s="1" t="s">
        <v>2</v>
      </c>
      <c r="C760" s="1" t="s">
        <v>24</v>
      </c>
      <c r="D760" s="1" t="s">
        <v>7</v>
      </c>
      <c r="E760" s="1" t="s">
        <v>3</v>
      </c>
      <c r="F760" s="3">
        <v>45992</v>
      </c>
      <c r="G760" s="1">
        <v>0</v>
      </c>
      <c r="J760" s="1">
        <f t="shared" si="69"/>
        <v>12</v>
      </c>
      <c r="K760" s="1">
        <f t="shared" si="70"/>
        <v>2025</v>
      </c>
      <c r="L760" s="1" t="str">
        <f t="shared" si="71"/>
        <v>MKT.EX.MED._.___.Mead-Wtr</v>
      </c>
      <c r="M760" s="1" t="str">
        <f t="shared" si="67"/>
        <v>FOT Winter December-January</v>
      </c>
      <c r="N760" s="1">
        <f t="shared" si="68"/>
        <v>1488</v>
      </c>
      <c r="O760" s="1">
        <f t="shared" si="72"/>
        <v>0</v>
      </c>
    </row>
    <row r="761" spans="1:15" x14ac:dyDescent="0.25">
      <c r="A761" s="1" t="s">
        <v>23</v>
      </c>
      <c r="B761" s="1" t="s">
        <v>2</v>
      </c>
      <c r="C761" s="1" t="s">
        <v>24</v>
      </c>
      <c r="D761" s="1" t="s">
        <v>7</v>
      </c>
      <c r="E761" s="1" t="s">
        <v>3</v>
      </c>
      <c r="F761" s="3">
        <v>46023</v>
      </c>
      <c r="G761" s="1">
        <v>0</v>
      </c>
      <c r="J761" s="1">
        <f t="shared" si="69"/>
        <v>1</v>
      </c>
      <c r="K761" s="1">
        <f t="shared" si="70"/>
        <v>2026</v>
      </c>
      <c r="L761" s="1" t="str">
        <f t="shared" si="71"/>
        <v>MKT.EX.MED._.___.Mead-Wtr</v>
      </c>
      <c r="M761" s="1" t="str">
        <f t="shared" si="67"/>
        <v>FOT Winter December-January</v>
      </c>
      <c r="N761" s="1">
        <f t="shared" si="68"/>
        <v>1488</v>
      </c>
      <c r="O761" s="1">
        <f t="shared" si="72"/>
        <v>0</v>
      </c>
    </row>
    <row r="762" spans="1:15" x14ac:dyDescent="0.25">
      <c r="A762" s="1" t="s">
        <v>23</v>
      </c>
      <c r="B762" s="1" t="s">
        <v>2</v>
      </c>
      <c r="C762" s="1" t="s">
        <v>24</v>
      </c>
      <c r="D762" s="1" t="s">
        <v>7</v>
      </c>
      <c r="E762" s="1" t="s">
        <v>3</v>
      </c>
      <c r="F762" s="3">
        <v>46054</v>
      </c>
      <c r="G762" s="1">
        <v>0</v>
      </c>
      <c r="J762" s="1">
        <f t="shared" si="69"/>
        <v>2</v>
      </c>
      <c r="K762" s="1">
        <f t="shared" si="70"/>
        <v>2026</v>
      </c>
      <c r="L762" s="1" t="str">
        <f t="shared" si="71"/>
        <v>MKT.EX.MED._.___.Mead</v>
      </c>
      <c r="M762" s="1" t="str">
        <f t="shared" si="67"/>
        <v>FOT Other months</v>
      </c>
      <c r="N762" s="1">
        <f t="shared" si="68"/>
        <v>0</v>
      </c>
      <c r="O762" s="1">
        <f t="shared" si="72"/>
        <v>0</v>
      </c>
    </row>
    <row r="763" spans="1:15" x14ac:dyDescent="0.25">
      <c r="A763" s="1" t="s">
        <v>23</v>
      </c>
      <c r="B763" s="1" t="s">
        <v>2</v>
      </c>
      <c r="C763" s="1" t="s">
        <v>24</v>
      </c>
      <c r="D763" s="1" t="s">
        <v>7</v>
      </c>
      <c r="E763" s="1" t="s">
        <v>3</v>
      </c>
      <c r="F763" s="3">
        <v>46082</v>
      </c>
      <c r="G763" s="1">
        <v>0</v>
      </c>
      <c r="J763" s="1">
        <f t="shared" si="69"/>
        <v>3</v>
      </c>
      <c r="K763" s="1">
        <f t="shared" si="70"/>
        <v>2026</v>
      </c>
      <c r="L763" s="1" t="str">
        <f t="shared" si="71"/>
        <v>MKT.EX.MED._.___.Mead</v>
      </c>
      <c r="M763" s="1" t="str">
        <f t="shared" si="67"/>
        <v>FOT Other months</v>
      </c>
      <c r="N763" s="1">
        <f t="shared" si="68"/>
        <v>0</v>
      </c>
      <c r="O763" s="1">
        <f t="shared" si="72"/>
        <v>0</v>
      </c>
    </row>
    <row r="764" spans="1:15" x14ac:dyDescent="0.25">
      <c r="A764" s="1" t="s">
        <v>23</v>
      </c>
      <c r="B764" s="1" t="s">
        <v>2</v>
      </c>
      <c r="C764" s="1" t="s">
        <v>24</v>
      </c>
      <c r="D764" s="1" t="s">
        <v>7</v>
      </c>
      <c r="E764" s="1" t="s">
        <v>3</v>
      </c>
      <c r="F764" s="3">
        <v>46113</v>
      </c>
      <c r="G764" s="1">
        <v>0</v>
      </c>
      <c r="J764" s="1">
        <f t="shared" si="69"/>
        <v>4</v>
      </c>
      <c r="K764" s="1">
        <f t="shared" si="70"/>
        <v>2026</v>
      </c>
      <c r="L764" s="1" t="str">
        <f t="shared" si="71"/>
        <v>MKT.EX.MED._.___.Mead</v>
      </c>
      <c r="M764" s="1" t="str">
        <f t="shared" si="67"/>
        <v>FOT Other months</v>
      </c>
      <c r="N764" s="1">
        <f t="shared" si="68"/>
        <v>0</v>
      </c>
      <c r="O764" s="1">
        <f t="shared" si="72"/>
        <v>0</v>
      </c>
    </row>
    <row r="765" spans="1:15" x14ac:dyDescent="0.25">
      <c r="A765" s="1" t="s">
        <v>23</v>
      </c>
      <c r="B765" s="1" t="s">
        <v>2</v>
      </c>
      <c r="C765" s="1" t="s">
        <v>24</v>
      </c>
      <c r="D765" s="1" t="s">
        <v>7</v>
      </c>
      <c r="E765" s="1" t="s">
        <v>3</v>
      </c>
      <c r="F765" s="3">
        <v>46143</v>
      </c>
      <c r="G765" s="1">
        <v>0</v>
      </c>
      <c r="J765" s="1">
        <f t="shared" si="69"/>
        <v>5</v>
      </c>
      <c r="K765" s="1">
        <f t="shared" si="70"/>
        <v>2026</v>
      </c>
      <c r="L765" s="1" t="str">
        <f t="shared" si="71"/>
        <v>MKT.EX.MED._.___.Mead</v>
      </c>
      <c r="M765" s="1" t="str">
        <f t="shared" si="67"/>
        <v>FOT Other months</v>
      </c>
      <c r="N765" s="1">
        <f t="shared" si="68"/>
        <v>0</v>
      </c>
      <c r="O765" s="1">
        <f t="shared" si="72"/>
        <v>0</v>
      </c>
    </row>
    <row r="766" spans="1:15" x14ac:dyDescent="0.25">
      <c r="A766" s="1" t="s">
        <v>23</v>
      </c>
      <c r="B766" s="1" t="s">
        <v>2</v>
      </c>
      <c r="C766" s="1" t="s">
        <v>24</v>
      </c>
      <c r="D766" s="1" t="s">
        <v>7</v>
      </c>
      <c r="E766" s="1" t="s">
        <v>3</v>
      </c>
      <c r="F766" s="3">
        <v>46174</v>
      </c>
      <c r="G766" s="1">
        <v>0</v>
      </c>
      <c r="J766" s="1">
        <f t="shared" si="69"/>
        <v>6</v>
      </c>
      <c r="K766" s="1">
        <f t="shared" si="70"/>
        <v>2026</v>
      </c>
      <c r="L766" s="1" t="str">
        <f t="shared" si="71"/>
        <v>MKT.EX.MED._.___.Mead</v>
      </c>
      <c r="M766" s="1" t="str">
        <f t="shared" si="67"/>
        <v>FOT Summer June-Sept</v>
      </c>
      <c r="N766" s="1">
        <f t="shared" si="68"/>
        <v>2928</v>
      </c>
      <c r="O766" s="1">
        <f t="shared" si="72"/>
        <v>0</v>
      </c>
    </row>
    <row r="767" spans="1:15" x14ac:dyDescent="0.25">
      <c r="A767" s="1" t="s">
        <v>23</v>
      </c>
      <c r="B767" s="1" t="s">
        <v>2</v>
      </c>
      <c r="C767" s="1" t="s">
        <v>24</v>
      </c>
      <c r="D767" s="1" t="s">
        <v>7</v>
      </c>
      <c r="E767" s="1" t="s">
        <v>3</v>
      </c>
      <c r="F767" s="3">
        <v>46204</v>
      </c>
      <c r="G767" s="1">
        <v>0</v>
      </c>
      <c r="J767" s="1">
        <f t="shared" si="69"/>
        <v>7</v>
      </c>
      <c r="K767" s="1">
        <f t="shared" si="70"/>
        <v>2026</v>
      </c>
      <c r="L767" s="1" t="str">
        <f t="shared" si="71"/>
        <v>MKT.EX.MED._.___.Mead</v>
      </c>
      <c r="M767" s="1" t="str">
        <f t="shared" si="67"/>
        <v>FOT Summer June-Sept</v>
      </c>
      <c r="N767" s="1">
        <f t="shared" si="68"/>
        <v>2928</v>
      </c>
      <c r="O767" s="1">
        <f t="shared" si="72"/>
        <v>0</v>
      </c>
    </row>
    <row r="768" spans="1:15" x14ac:dyDescent="0.25">
      <c r="A768" s="1" t="s">
        <v>23</v>
      </c>
      <c r="B768" s="1" t="s">
        <v>2</v>
      </c>
      <c r="C768" s="1" t="s">
        <v>24</v>
      </c>
      <c r="D768" s="1" t="s">
        <v>7</v>
      </c>
      <c r="E768" s="1" t="s">
        <v>3</v>
      </c>
      <c r="F768" s="3">
        <v>46235</v>
      </c>
      <c r="G768" s="1">
        <v>0</v>
      </c>
      <c r="J768" s="1">
        <f t="shared" si="69"/>
        <v>8</v>
      </c>
      <c r="K768" s="1">
        <f t="shared" si="70"/>
        <v>2026</v>
      </c>
      <c r="L768" s="1" t="str">
        <f t="shared" si="71"/>
        <v>MKT.EX.MED._.___.Mead</v>
      </c>
      <c r="M768" s="1" t="str">
        <f t="shared" si="67"/>
        <v>FOT Summer June-Sept</v>
      </c>
      <c r="N768" s="1">
        <f t="shared" si="68"/>
        <v>2928</v>
      </c>
      <c r="O768" s="1">
        <f t="shared" si="72"/>
        <v>0</v>
      </c>
    </row>
    <row r="769" spans="1:15" x14ac:dyDescent="0.25">
      <c r="A769" s="1" t="s">
        <v>23</v>
      </c>
      <c r="B769" s="1" t="s">
        <v>2</v>
      </c>
      <c r="C769" s="1" t="s">
        <v>24</v>
      </c>
      <c r="D769" s="1" t="s">
        <v>7</v>
      </c>
      <c r="E769" s="1" t="s">
        <v>3</v>
      </c>
      <c r="F769" s="3">
        <v>46266</v>
      </c>
      <c r="G769" s="1">
        <v>0</v>
      </c>
      <c r="J769" s="1">
        <f t="shared" si="69"/>
        <v>9</v>
      </c>
      <c r="K769" s="1">
        <f t="shared" si="70"/>
        <v>2026</v>
      </c>
      <c r="L769" s="1" t="str">
        <f t="shared" si="71"/>
        <v>MKT.EX.MED._.___.Mead</v>
      </c>
      <c r="M769" s="1" t="str">
        <f t="shared" si="67"/>
        <v>FOT Summer June-Sept</v>
      </c>
      <c r="N769" s="1">
        <f t="shared" si="68"/>
        <v>2928</v>
      </c>
      <c r="O769" s="1">
        <f t="shared" si="72"/>
        <v>0</v>
      </c>
    </row>
    <row r="770" spans="1:15" x14ac:dyDescent="0.25">
      <c r="A770" s="1" t="s">
        <v>23</v>
      </c>
      <c r="B770" s="1" t="s">
        <v>2</v>
      </c>
      <c r="C770" s="1" t="s">
        <v>24</v>
      </c>
      <c r="D770" s="1" t="s">
        <v>7</v>
      </c>
      <c r="E770" s="1" t="s">
        <v>3</v>
      </c>
      <c r="F770" s="3">
        <v>46296</v>
      </c>
      <c r="G770" s="1">
        <v>0</v>
      </c>
      <c r="J770" s="1">
        <f t="shared" si="69"/>
        <v>10</v>
      </c>
      <c r="K770" s="1">
        <f t="shared" si="70"/>
        <v>2026</v>
      </c>
      <c r="L770" s="1" t="str">
        <f t="shared" si="71"/>
        <v>MKT.EX.MED._.___.Mead</v>
      </c>
      <c r="M770" s="1" t="str">
        <f t="shared" ref="M770:M833" si="73">INDEX($Q$1:$S$13,MATCH($J770,$Q$1:$Q$13,0),MATCH(M$1,$Q$1:$S$1,0))</f>
        <v>FOT Other months</v>
      </c>
      <c r="N770" s="1">
        <f t="shared" ref="N770:N833" si="74">INDEX($U$1:$W$4,MATCH($M770,$U$1:$U$4,0),MATCH(N$1,$U$1:$W$1,0))</f>
        <v>0</v>
      </c>
      <c r="O770" s="1">
        <f t="shared" si="72"/>
        <v>0</v>
      </c>
    </row>
    <row r="771" spans="1:15" x14ac:dyDescent="0.25">
      <c r="A771" s="1" t="s">
        <v>23</v>
      </c>
      <c r="B771" s="1" t="s">
        <v>2</v>
      </c>
      <c r="C771" s="1" t="s">
        <v>24</v>
      </c>
      <c r="D771" s="1" t="s">
        <v>7</v>
      </c>
      <c r="E771" s="1" t="s">
        <v>3</v>
      </c>
      <c r="F771" s="3">
        <v>46327</v>
      </c>
      <c r="G771" s="1">
        <v>0</v>
      </c>
      <c r="J771" s="1">
        <f t="shared" ref="J771:J834" si="75">MONTH(F771)</f>
        <v>11</v>
      </c>
      <c r="K771" s="1">
        <f t="shared" ref="K771:K834" si="76">YEAR(F771)</f>
        <v>2026</v>
      </c>
      <c r="L771" s="1" t="str">
        <f t="shared" ref="L771:L834" si="77">D771&amp;INDEX($U$1:$W$4,MATCH($M771,$U$1:$U$4,0),MATCH(L$1,$U$1:$W$1,0))</f>
        <v>MKT.EX.MED._.___.Mead</v>
      </c>
      <c r="M771" s="1" t="str">
        <f t="shared" si="73"/>
        <v>FOT Other months</v>
      </c>
      <c r="N771" s="1">
        <f t="shared" si="74"/>
        <v>0</v>
      </c>
      <c r="O771" s="1">
        <f t="shared" ref="O771:O834" si="78">IF(N771=0,0,(G771*1000)/N771)</f>
        <v>0</v>
      </c>
    </row>
    <row r="772" spans="1:15" x14ac:dyDescent="0.25">
      <c r="A772" s="1" t="s">
        <v>23</v>
      </c>
      <c r="B772" s="1" t="s">
        <v>2</v>
      </c>
      <c r="C772" s="1" t="s">
        <v>24</v>
      </c>
      <c r="D772" s="1" t="s">
        <v>7</v>
      </c>
      <c r="E772" s="1" t="s">
        <v>3</v>
      </c>
      <c r="F772" s="3">
        <v>46357</v>
      </c>
      <c r="G772" s="1">
        <v>0</v>
      </c>
      <c r="J772" s="1">
        <f t="shared" si="75"/>
        <v>12</v>
      </c>
      <c r="K772" s="1">
        <f t="shared" si="76"/>
        <v>2026</v>
      </c>
      <c r="L772" s="1" t="str">
        <f t="shared" si="77"/>
        <v>MKT.EX.MED._.___.Mead-Wtr</v>
      </c>
      <c r="M772" s="1" t="str">
        <f t="shared" si="73"/>
        <v>FOT Winter December-January</v>
      </c>
      <c r="N772" s="1">
        <f t="shared" si="74"/>
        <v>1488</v>
      </c>
      <c r="O772" s="1">
        <f t="shared" si="78"/>
        <v>0</v>
      </c>
    </row>
    <row r="773" spans="1:15" x14ac:dyDescent="0.25">
      <c r="A773" s="1" t="s">
        <v>23</v>
      </c>
      <c r="B773" s="1" t="s">
        <v>2</v>
      </c>
      <c r="C773" s="1" t="s">
        <v>24</v>
      </c>
      <c r="D773" s="1" t="s">
        <v>7</v>
      </c>
      <c r="E773" s="1" t="s">
        <v>3</v>
      </c>
      <c r="F773" s="3">
        <v>46388</v>
      </c>
      <c r="G773" s="1">
        <v>0</v>
      </c>
      <c r="J773" s="1">
        <f t="shared" si="75"/>
        <v>1</v>
      </c>
      <c r="K773" s="1">
        <f t="shared" si="76"/>
        <v>2027</v>
      </c>
      <c r="L773" s="1" t="str">
        <f t="shared" si="77"/>
        <v>MKT.EX.MED._.___.Mead-Wtr</v>
      </c>
      <c r="M773" s="1" t="str">
        <f t="shared" si="73"/>
        <v>FOT Winter December-January</v>
      </c>
      <c r="N773" s="1">
        <f t="shared" si="74"/>
        <v>1488</v>
      </c>
      <c r="O773" s="1">
        <f t="shared" si="78"/>
        <v>0</v>
      </c>
    </row>
    <row r="774" spans="1:15" x14ac:dyDescent="0.25">
      <c r="A774" s="1" t="s">
        <v>23</v>
      </c>
      <c r="B774" s="1" t="s">
        <v>2</v>
      </c>
      <c r="C774" s="1" t="s">
        <v>24</v>
      </c>
      <c r="D774" s="1" t="s">
        <v>7</v>
      </c>
      <c r="E774" s="1" t="s">
        <v>3</v>
      </c>
      <c r="F774" s="3">
        <v>46419</v>
      </c>
      <c r="G774" s="1">
        <v>0</v>
      </c>
      <c r="J774" s="1">
        <f t="shared" si="75"/>
        <v>2</v>
      </c>
      <c r="K774" s="1">
        <f t="shared" si="76"/>
        <v>2027</v>
      </c>
      <c r="L774" s="1" t="str">
        <f t="shared" si="77"/>
        <v>MKT.EX.MED._.___.Mead</v>
      </c>
      <c r="M774" s="1" t="str">
        <f t="shared" si="73"/>
        <v>FOT Other months</v>
      </c>
      <c r="N774" s="1">
        <f t="shared" si="74"/>
        <v>0</v>
      </c>
      <c r="O774" s="1">
        <f t="shared" si="78"/>
        <v>0</v>
      </c>
    </row>
    <row r="775" spans="1:15" x14ac:dyDescent="0.25">
      <c r="A775" s="1" t="s">
        <v>23</v>
      </c>
      <c r="B775" s="1" t="s">
        <v>2</v>
      </c>
      <c r="C775" s="1" t="s">
        <v>24</v>
      </c>
      <c r="D775" s="1" t="s">
        <v>7</v>
      </c>
      <c r="E775" s="1" t="s">
        <v>3</v>
      </c>
      <c r="F775" s="3">
        <v>46447</v>
      </c>
      <c r="G775" s="1">
        <v>0</v>
      </c>
      <c r="J775" s="1">
        <f t="shared" si="75"/>
        <v>3</v>
      </c>
      <c r="K775" s="1">
        <f t="shared" si="76"/>
        <v>2027</v>
      </c>
      <c r="L775" s="1" t="str">
        <f t="shared" si="77"/>
        <v>MKT.EX.MED._.___.Mead</v>
      </c>
      <c r="M775" s="1" t="str">
        <f t="shared" si="73"/>
        <v>FOT Other months</v>
      </c>
      <c r="N775" s="1">
        <f t="shared" si="74"/>
        <v>0</v>
      </c>
      <c r="O775" s="1">
        <f t="shared" si="78"/>
        <v>0</v>
      </c>
    </row>
    <row r="776" spans="1:15" x14ac:dyDescent="0.25">
      <c r="A776" s="1" t="s">
        <v>23</v>
      </c>
      <c r="B776" s="1" t="s">
        <v>2</v>
      </c>
      <c r="C776" s="1" t="s">
        <v>24</v>
      </c>
      <c r="D776" s="1" t="s">
        <v>7</v>
      </c>
      <c r="E776" s="1" t="s">
        <v>3</v>
      </c>
      <c r="F776" s="3">
        <v>46478</v>
      </c>
      <c r="G776" s="1">
        <v>0</v>
      </c>
      <c r="J776" s="1">
        <f t="shared" si="75"/>
        <v>4</v>
      </c>
      <c r="K776" s="1">
        <f t="shared" si="76"/>
        <v>2027</v>
      </c>
      <c r="L776" s="1" t="str">
        <f t="shared" si="77"/>
        <v>MKT.EX.MED._.___.Mead</v>
      </c>
      <c r="M776" s="1" t="str">
        <f t="shared" si="73"/>
        <v>FOT Other months</v>
      </c>
      <c r="N776" s="1">
        <f t="shared" si="74"/>
        <v>0</v>
      </c>
      <c r="O776" s="1">
        <f t="shared" si="78"/>
        <v>0</v>
      </c>
    </row>
    <row r="777" spans="1:15" x14ac:dyDescent="0.25">
      <c r="A777" s="1" t="s">
        <v>23</v>
      </c>
      <c r="B777" s="1" t="s">
        <v>2</v>
      </c>
      <c r="C777" s="1" t="s">
        <v>24</v>
      </c>
      <c r="D777" s="1" t="s">
        <v>7</v>
      </c>
      <c r="E777" s="1" t="s">
        <v>3</v>
      </c>
      <c r="F777" s="3">
        <v>46508</v>
      </c>
      <c r="G777" s="1">
        <v>0</v>
      </c>
      <c r="J777" s="1">
        <f t="shared" si="75"/>
        <v>5</v>
      </c>
      <c r="K777" s="1">
        <f t="shared" si="76"/>
        <v>2027</v>
      </c>
      <c r="L777" s="1" t="str">
        <f t="shared" si="77"/>
        <v>MKT.EX.MED._.___.Mead</v>
      </c>
      <c r="M777" s="1" t="str">
        <f t="shared" si="73"/>
        <v>FOT Other months</v>
      </c>
      <c r="N777" s="1">
        <f t="shared" si="74"/>
        <v>0</v>
      </c>
      <c r="O777" s="1">
        <f t="shared" si="78"/>
        <v>0</v>
      </c>
    </row>
    <row r="778" spans="1:15" x14ac:dyDescent="0.25">
      <c r="A778" s="1" t="s">
        <v>23</v>
      </c>
      <c r="B778" s="1" t="s">
        <v>2</v>
      </c>
      <c r="C778" s="1" t="s">
        <v>24</v>
      </c>
      <c r="D778" s="1" t="s">
        <v>7</v>
      </c>
      <c r="E778" s="1" t="s">
        <v>3</v>
      </c>
      <c r="F778" s="3">
        <v>46539</v>
      </c>
      <c r="G778" s="1">
        <v>0</v>
      </c>
      <c r="J778" s="1">
        <f t="shared" si="75"/>
        <v>6</v>
      </c>
      <c r="K778" s="1">
        <f t="shared" si="76"/>
        <v>2027</v>
      </c>
      <c r="L778" s="1" t="str">
        <f t="shared" si="77"/>
        <v>MKT.EX.MED._.___.Mead</v>
      </c>
      <c r="M778" s="1" t="str">
        <f t="shared" si="73"/>
        <v>FOT Summer June-Sept</v>
      </c>
      <c r="N778" s="1">
        <f t="shared" si="74"/>
        <v>2928</v>
      </c>
      <c r="O778" s="1">
        <f t="shared" si="78"/>
        <v>0</v>
      </c>
    </row>
    <row r="779" spans="1:15" x14ac:dyDescent="0.25">
      <c r="A779" s="1" t="s">
        <v>23</v>
      </c>
      <c r="B779" s="1" t="s">
        <v>2</v>
      </c>
      <c r="C779" s="1" t="s">
        <v>24</v>
      </c>
      <c r="D779" s="1" t="s">
        <v>7</v>
      </c>
      <c r="E779" s="1" t="s">
        <v>3</v>
      </c>
      <c r="F779" s="3">
        <v>46569</v>
      </c>
      <c r="G779" s="1">
        <v>0</v>
      </c>
      <c r="J779" s="1">
        <f t="shared" si="75"/>
        <v>7</v>
      </c>
      <c r="K779" s="1">
        <f t="shared" si="76"/>
        <v>2027</v>
      </c>
      <c r="L779" s="1" t="str">
        <f t="shared" si="77"/>
        <v>MKT.EX.MED._.___.Mead</v>
      </c>
      <c r="M779" s="1" t="str">
        <f t="shared" si="73"/>
        <v>FOT Summer June-Sept</v>
      </c>
      <c r="N779" s="1">
        <f t="shared" si="74"/>
        <v>2928</v>
      </c>
      <c r="O779" s="1">
        <f t="shared" si="78"/>
        <v>0</v>
      </c>
    </row>
    <row r="780" spans="1:15" x14ac:dyDescent="0.25">
      <c r="A780" s="1" t="s">
        <v>23</v>
      </c>
      <c r="B780" s="1" t="s">
        <v>2</v>
      </c>
      <c r="C780" s="1" t="s">
        <v>24</v>
      </c>
      <c r="D780" s="1" t="s">
        <v>7</v>
      </c>
      <c r="E780" s="1" t="s">
        <v>3</v>
      </c>
      <c r="F780" s="3">
        <v>46600</v>
      </c>
      <c r="G780" s="1">
        <v>0</v>
      </c>
      <c r="J780" s="1">
        <f t="shared" si="75"/>
        <v>8</v>
      </c>
      <c r="K780" s="1">
        <f t="shared" si="76"/>
        <v>2027</v>
      </c>
      <c r="L780" s="1" t="str">
        <f t="shared" si="77"/>
        <v>MKT.EX.MED._.___.Mead</v>
      </c>
      <c r="M780" s="1" t="str">
        <f t="shared" si="73"/>
        <v>FOT Summer June-Sept</v>
      </c>
      <c r="N780" s="1">
        <f t="shared" si="74"/>
        <v>2928</v>
      </c>
      <c r="O780" s="1">
        <f t="shared" si="78"/>
        <v>0</v>
      </c>
    </row>
    <row r="781" spans="1:15" x14ac:dyDescent="0.25">
      <c r="A781" s="1" t="s">
        <v>23</v>
      </c>
      <c r="B781" s="1" t="s">
        <v>2</v>
      </c>
      <c r="C781" s="1" t="s">
        <v>24</v>
      </c>
      <c r="D781" s="1" t="s">
        <v>7</v>
      </c>
      <c r="E781" s="1" t="s">
        <v>3</v>
      </c>
      <c r="F781" s="3">
        <v>46631</v>
      </c>
      <c r="G781" s="1">
        <v>0</v>
      </c>
      <c r="J781" s="1">
        <f t="shared" si="75"/>
        <v>9</v>
      </c>
      <c r="K781" s="1">
        <f t="shared" si="76"/>
        <v>2027</v>
      </c>
      <c r="L781" s="1" t="str">
        <f t="shared" si="77"/>
        <v>MKT.EX.MED._.___.Mead</v>
      </c>
      <c r="M781" s="1" t="str">
        <f t="shared" si="73"/>
        <v>FOT Summer June-Sept</v>
      </c>
      <c r="N781" s="1">
        <f t="shared" si="74"/>
        <v>2928</v>
      </c>
      <c r="O781" s="1">
        <f t="shared" si="78"/>
        <v>0</v>
      </c>
    </row>
    <row r="782" spans="1:15" x14ac:dyDescent="0.25">
      <c r="A782" s="1" t="s">
        <v>23</v>
      </c>
      <c r="B782" s="1" t="s">
        <v>2</v>
      </c>
      <c r="C782" s="1" t="s">
        <v>24</v>
      </c>
      <c r="D782" s="1" t="s">
        <v>7</v>
      </c>
      <c r="E782" s="1" t="s">
        <v>3</v>
      </c>
      <c r="F782" s="3">
        <v>46661</v>
      </c>
      <c r="G782" s="1">
        <v>0</v>
      </c>
      <c r="J782" s="1">
        <f t="shared" si="75"/>
        <v>10</v>
      </c>
      <c r="K782" s="1">
        <f t="shared" si="76"/>
        <v>2027</v>
      </c>
      <c r="L782" s="1" t="str">
        <f t="shared" si="77"/>
        <v>MKT.EX.MED._.___.Mead</v>
      </c>
      <c r="M782" s="1" t="str">
        <f t="shared" si="73"/>
        <v>FOT Other months</v>
      </c>
      <c r="N782" s="1">
        <f t="shared" si="74"/>
        <v>0</v>
      </c>
      <c r="O782" s="1">
        <f t="shared" si="78"/>
        <v>0</v>
      </c>
    </row>
    <row r="783" spans="1:15" x14ac:dyDescent="0.25">
      <c r="A783" s="1" t="s">
        <v>23</v>
      </c>
      <c r="B783" s="1" t="s">
        <v>2</v>
      </c>
      <c r="C783" s="1" t="s">
        <v>24</v>
      </c>
      <c r="D783" s="1" t="s">
        <v>7</v>
      </c>
      <c r="E783" s="1" t="s">
        <v>3</v>
      </c>
      <c r="F783" s="3">
        <v>46692</v>
      </c>
      <c r="G783" s="1">
        <v>0</v>
      </c>
      <c r="J783" s="1">
        <f t="shared" si="75"/>
        <v>11</v>
      </c>
      <c r="K783" s="1">
        <f t="shared" si="76"/>
        <v>2027</v>
      </c>
      <c r="L783" s="1" t="str">
        <f t="shared" si="77"/>
        <v>MKT.EX.MED._.___.Mead</v>
      </c>
      <c r="M783" s="1" t="str">
        <f t="shared" si="73"/>
        <v>FOT Other months</v>
      </c>
      <c r="N783" s="1">
        <f t="shared" si="74"/>
        <v>0</v>
      </c>
      <c r="O783" s="1">
        <f t="shared" si="78"/>
        <v>0</v>
      </c>
    </row>
    <row r="784" spans="1:15" x14ac:dyDescent="0.25">
      <c r="A784" s="1" t="s">
        <v>23</v>
      </c>
      <c r="B784" s="1" t="s">
        <v>2</v>
      </c>
      <c r="C784" s="1" t="s">
        <v>24</v>
      </c>
      <c r="D784" s="1" t="s">
        <v>7</v>
      </c>
      <c r="E784" s="1" t="s">
        <v>3</v>
      </c>
      <c r="F784" s="3">
        <v>46722</v>
      </c>
      <c r="G784" s="1">
        <v>0</v>
      </c>
      <c r="J784" s="1">
        <f t="shared" si="75"/>
        <v>12</v>
      </c>
      <c r="K784" s="1">
        <f t="shared" si="76"/>
        <v>2027</v>
      </c>
      <c r="L784" s="1" t="str">
        <f t="shared" si="77"/>
        <v>MKT.EX.MED._.___.Mead-Wtr</v>
      </c>
      <c r="M784" s="1" t="str">
        <f t="shared" si="73"/>
        <v>FOT Winter December-January</v>
      </c>
      <c r="N784" s="1">
        <f t="shared" si="74"/>
        <v>1488</v>
      </c>
      <c r="O784" s="1">
        <f t="shared" si="78"/>
        <v>0</v>
      </c>
    </row>
    <row r="785" spans="1:15" x14ac:dyDescent="0.25">
      <c r="A785" s="1" t="s">
        <v>23</v>
      </c>
      <c r="B785" s="1" t="s">
        <v>2</v>
      </c>
      <c r="C785" s="1" t="s">
        <v>24</v>
      </c>
      <c r="D785" s="1" t="s">
        <v>7</v>
      </c>
      <c r="E785" s="1" t="s">
        <v>3</v>
      </c>
      <c r="F785" s="3">
        <v>46753</v>
      </c>
      <c r="G785" s="1">
        <v>0</v>
      </c>
      <c r="J785" s="1">
        <f t="shared" si="75"/>
        <v>1</v>
      </c>
      <c r="K785" s="1">
        <f t="shared" si="76"/>
        <v>2028</v>
      </c>
      <c r="L785" s="1" t="str">
        <f t="shared" si="77"/>
        <v>MKT.EX.MED._.___.Mead-Wtr</v>
      </c>
      <c r="M785" s="1" t="str">
        <f t="shared" si="73"/>
        <v>FOT Winter December-January</v>
      </c>
      <c r="N785" s="1">
        <f t="shared" si="74"/>
        <v>1488</v>
      </c>
      <c r="O785" s="1">
        <f t="shared" si="78"/>
        <v>0</v>
      </c>
    </row>
    <row r="786" spans="1:15" x14ac:dyDescent="0.25">
      <c r="A786" s="1" t="s">
        <v>23</v>
      </c>
      <c r="B786" s="1" t="s">
        <v>2</v>
      </c>
      <c r="C786" s="1" t="s">
        <v>24</v>
      </c>
      <c r="D786" s="1" t="s">
        <v>7</v>
      </c>
      <c r="E786" s="1" t="s">
        <v>3</v>
      </c>
      <c r="F786" s="3">
        <v>46784</v>
      </c>
      <c r="G786" s="1">
        <v>0</v>
      </c>
      <c r="J786" s="1">
        <f t="shared" si="75"/>
        <v>2</v>
      </c>
      <c r="K786" s="1">
        <f t="shared" si="76"/>
        <v>2028</v>
      </c>
      <c r="L786" s="1" t="str">
        <f t="shared" si="77"/>
        <v>MKT.EX.MED._.___.Mead</v>
      </c>
      <c r="M786" s="1" t="str">
        <f t="shared" si="73"/>
        <v>FOT Other months</v>
      </c>
      <c r="N786" s="1">
        <f t="shared" si="74"/>
        <v>0</v>
      </c>
      <c r="O786" s="1">
        <f t="shared" si="78"/>
        <v>0</v>
      </c>
    </row>
    <row r="787" spans="1:15" x14ac:dyDescent="0.25">
      <c r="A787" s="1" t="s">
        <v>23</v>
      </c>
      <c r="B787" s="1" t="s">
        <v>2</v>
      </c>
      <c r="C787" s="1" t="s">
        <v>24</v>
      </c>
      <c r="D787" s="1" t="s">
        <v>7</v>
      </c>
      <c r="E787" s="1" t="s">
        <v>3</v>
      </c>
      <c r="F787" s="3">
        <v>46813</v>
      </c>
      <c r="G787" s="1">
        <v>0</v>
      </c>
      <c r="J787" s="1">
        <f t="shared" si="75"/>
        <v>3</v>
      </c>
      <c r="K787" s="1">
        <f t="shared" si="76"/>
        <v>2028</v>
      </c>
      <c r="L787" s="1" t="str">
        <f t="shared" si="77"/>
        <v>MKT.EX.MED._.___.Mead</v>
      </c>
      <c r="M787" s="1" t="str">
        <f t="shared" si="73"/>
        <v>FOT Other months</v>
      </c>
      <c r="N787" s="1">
        <f t="shared" si="74"/>
        <v>0</v>
      </c>
      <c r="O787" s="1">
        <f t="shared" si="78"/>
        <v>0</v>
      </c>
    </row>
    <row r="788" spans="1:15" x14ac:dyDescent="0.25">
      <c r="A788" s="1" t="s">
        <v>23</v>
      </c>
      <c r="B788" s="1" t="s">
        <v>2</v>
      </c>
      <c r="C788" s="1" t="s">
        <v>24</v>
      </c>
      <c r="D788" s="1" t="s">
        <v>7</v>
      </c>
      <c r="E788" s="1" t="s">
        <v>3</v>
      </c>
      <c r="F788" s="3">
        <v>46844</v>
      </c>
      <c r="G788" s="1">
        <v>0</v>
      </c>
      <c r="J788" s="1">
        <f t="shared" si="75"/>
        <v>4</v>
      </c>
      <c r="K788" s="1">
        <f t="shared" si="76"/>
        <v>2028</v>
      </c>
      <c r="L788" s="1" t="str">
        <f t="shared" si="77"/>
        <v>MKT.EX.MED._.___.Mead</v>
      </c>
      <c r="M788" s="1" t="str">
        <f t="shared" si="73"/>
        <v>FOT Other months</v>
      </c>
      <c r="N788" s="1">
        <f t="shared" si="74"/>
        <v>0</v>
      </c>
      <c r="O788" s="1">
        <f t="shared" si="78"/>
        <v>0</v>
      </c>
    </row>
    <row r="789" spans="1:15" x14ac:dyDescent="0.25">
      <c r="A789" s="1" t="s">
        <v>23</v>
      </c>
      <c r="B789" s="1" t="s">
        <v>2</v>
      </c>
      <c r="C789" s="1" t="s">
        <v>24</v>
      </c>
      <c r="D789" s="1" t="s">
        <v>7</v>
      </c>
      <c r="E789" s="1" t="s">
        <v>3</v>
      </c>
      <c r="F789" s="3">
        <v>46874</v>
      </c>
      <c r="G789" s="1">
        <v>0</v>
      </c>
      <c r="J789" s="1">
        <f t="shared" si="75"/>
        <v>5</v>
      </c>
      <c r="K789" s="1">
        <f t="shared" si="76"/>
        <v>2028</v>
      </c>
      <c r="L789" s="1" t="str">
        <f t="shared" si="77"/>
        <v>MKT.EX.MED._.___.Mead</v>
      </c>
      <c r="M789" s="1" t="str">
        <f t="shared" si="73"/>
        <v>FOT Other months</v>
      </c>
      <c r="N789" s="1">
        <f t="shared" si="74"/>
        <v>0</v>
      </c>
      <c r="O789" s="1">
        <f t="shared" si="78"/>
        <v>0</v>
      </c>
    </row>
    <row r="790" spans="1:15" x14ac:dyDescent="0.25">
      <c r="A790" s="1" t="s">
        <v>23</v>
      </c>
      <c r="B790" s="1" t="s">
        <v>2</v>
      </c>
      <c r="C790" s="1" t="s">
        <v>24</v>
      </c>
      <c r="D790" s="1" t="s">
        <v>7</v>
      </c>
      <c r="E790" s="1" t="s">
        <v>3</v>
      </c>
      <c r="F790" s="3">
        <v>46905</v>
      </c>
      <c r="G790" s="1">
        <v>0</v>
      </c>
      <c r="J790" s="1">
        <f t="shared" si="75"/>
        <v>6</v>
      </c>
      <c r="K790" s="1">
        <f t="shared" si="76"/>
        <v>2028</v>
      </c>
      <c r="L790" s="1" t="str">
        <f t="shared" si="77"/>
        <v>MKT.EX.MED._.___.Mead</v>
      </c>
      <c r="M790" s="1" t="str">
        <f t="shared" si="73"/>
        <v>FOT Summer June-Sept</v>
      </c>
      <c r="N790" s="1">
        <f t="shared" si="74"/>
        <v>2928</v>
      </c>
      <c r="O790" s="1">
        <f t="shared" si="78"/>
        <v>0</v>
      </c>
    </row>
    <row r="791" spans="1:15" x14ac:dyDescent="0.25">
      <c r="A791" s="1" t="s">
        <v>23</v>
      </c>
      <c r="B791" s="1" t="s">
        <v>2</v>
      </c>
      <c r="C791" s="1" t="s">
        <v>24</v>
      </c>
      <c r="D791" s="1" t="s">
        <v>7</v>
      </c>
      <c r="E791" s="1" t="s">
        <v>3</v>
      </c>
      <c r="F791" s="3">
        <v>46935</v>
      </c>
      <c r="G791" s="1">
        <v>0</v>
      </c>
      <c r="J791" s="1">
        <f t="shared" si="75"/>
        <v>7</v>
      </c>
      <c r="K791" s="1">
        <f t="shared" si="76"/>
        <v>2028</v>
      </c>
      <c r="L791" s="1" t="str">
        <f t="shared" si="77"/>
        <v>MKT.EX.MED._.___.Mead</v>
      </c>
      <c r="M791" s="1" t="str">
        <f t="shared" si="73"/>
        <v>FOT Summer June-Sept</v>
      </c>
      <c r="N791" s="1">
        <f t="shared" si="74"/>
        <v>2928</v>
      </c>
      <c r="O791" s="1">
        <f t="shared" si="78"/>
        <v>0</v>
      </c>
    </row>
    <row r="792" spans="1:15" x14ac:dyDescent="0.25">
      <c r="A792" s="1" t="s">
        <v>23</v>
      </c>
      <c r="B792" s="1" t="s">
        <v>2</v>
      </c>
      <c r="C792" s="1" t="s">
        <v>24</v>
      </c>
      <c r="D792" s="1" t="s">
        <v>7</v>
      </c>
      <c r="E792" s="1" t="s">
        <v>3</v>
      </c>
      <c r="F792" s="3">
        <v>46966</v>
      </c>
      <c r="G792" s="1">
        <v>0</v>
      </c>
      <c r="J792" s="1">
        <f t="shared" si="75"/>
        <v>8</v>
      </c>
      <c r="K792" s="1">
        <f t="shared" si="76"/>
        <v>2028</v>
      </c>
      <c r="L792" s="1" t="str">
        <f t="shared" si="77"/>
        <v>MKT.EX.MED._.___.Mead</v>
      </c>
      <c r="M792" s="1" t="str">
        <f t="shared" si="73"/>
        <v>FOT Summer June-Sept</v>
      </c>
      <c r="N792" s="1">
        <f t="shared" si="74"/>
        <v>2928</v>
      </c>
      <c r="O792" s="1">
        <f t="shared" si="78"/>
        <v>0</v>
      </c>
    </row>
    <row r="793" spans="1:15" x14ac:dyDescent="0.25">
      <c r="A793" s="1" t="s">
        <v>23</v>
      </c>
      <c r="B793" s="1" t="s">
        <v>2</v>
      </c>
      <c r="C793" s="1" t="s">
        <v>24</v>
      </c>
      <c r="D793" s="1" t="s">
        <v>7</v>
      </c>
      <c r="E793" s="1" t="s">
        <v>3</v>
      </c>
      <c r="F793" s="3">
        <v>46997</v>
      </c>
      <c r="G793" s="1">
        <v>0</v>
      </c>
      <c r="J793" s="1">
        <f t="shared" si="75"/>
        <v>9</v>
      </c>
      <c r="K793" s="1">
        <f t="shared" si="76"/>
        <v>2028</v>
      </c>
      <c r="L793" s="1" t="str">
        <f t="shared" si="77"/>
        <v>MKT.EX.MED._.___.Mead</v>
      </c>
      <c r="M793" s="1" t="str">
        <f t="shared" si="73"/>
        <v>FOT Summer June-Sept</v>
      </c>
      <c r="N793" s="1">
        <f t="shared" si="74"/>
        <v>2928</v>
      </c>
      <c r="O793" s="1">
        <f t="shared" si="78"/>
        <v>0</v>
      </c>
    </row>
    <row r="794" spans="1:15" x14ac:dyDescent="0.25">
      <c r="A794" s="1" t="s">
        <v>23</v>
      </c>
      <c r="B794" s="1" t="s">
        <v>2</v>
      </c>
      <c r="C794" s="1" t="s">
        <v>24</v>
      </c>
      <c r="D794" s="1" t="s">
        <v>7</v>
      </c>
      <c r="E794" s="1" t="s">
        <v>3</v>
      </c>
      <c r="F794" s="3">
        <v>47027</v>
      </c>
      <c r="G794" s="1">
        <v>0</v>
      </c>
      <c r="J794" s="1">
        <f t="shared" si="75"/>
        <v>10</v>
      </c>
      <c r="K794" s="1">
        <f t="shared" si="76"/>
        <v>2028</v>
      </c>
      <c r="L794" s="1" t="str">
        <f t="shared" si="77"/>
        <v>MKT.EX.MED._.___.Mead</v>
      </c>
      <c r="M794" s="1" t="str">
        <f t="shared" si="73"/>
        <v>FOT Other months</v>
      </c>
      <c r="N794" s="1">
        <f t="shared" si="74"/>
        <v>0</v>
      </c>
      <c r="O794" s="1">
        <f t="shared" si="78"/>
        <v>0</v>
      </c>
    </row>
    <row r="795" spans="1:15" x14ac:dyDescent="0.25">
      <c r="A795" s="1" t="s">
        <v>23</v>
      </c>
      <c r="B795" s="1" t="s">
        <v>2</v>
      </c>
      <c r="C795" s="1" t="s">
        <v>24</v>
      </c>
      <c r="D795" s="1" t="s">
        <v>7</v>
      </c>
      <c r="E795" s="1" t="s">
        <v>3</v>
      </c>
      <c r="F795" s="3">
        <v>47058</v>
      </c>
      <c r="G795" s="1">
        <v>0</v>
      </c>
      <c r="J795" s="1">
        <f t="shared" si="75"/>
        <v>11</v>
      </c>
      <c r="K795" s="1">
        <f t="shared" si="76"/>
        <v>2028</v>
      </c>
      <c r="L795" s="1" t="str">
        <f t="shared" si="77"/>
        <v>MKT.EX.MED._.___.Mead</v>
      </c>
      <c r="M795" s="1" t="str">
        <f t="shared" si="73"/>
        <v>FOT Other months</v>
      </c>
      <c r="N795" s="1">
        <f t="shared" si="74"/>
        <v>0</v>
      </c>
      <c r="O795" s="1">
        <f t="shared" si="78"/>
        <v>0</v>
      </c>
    </row>
    <row r="796" spans="1:15" x14ac:dyDescent="0.25">
      <c r="A796" s="1" t="s">
        <v>23</v>
      </c>
      <c r="B796" s="1" t="s">
        <v>2</v>
      </c>
      <c r="C796" s="1" t="s">
        <v>24</v>
      </c>
      <c r="D796" s="1" t="s">
        <v>7</v>
      </c>
      <c r="E796" s="1" t="s">
        <v>3</v>
      </c>
      <c r="F796" s="3">
        <v>47088</v>
      </c>
      <c r="G796" s="1">
        <v>0</v>
      </c>
      <c r="J796" s="1">
        <f t="shared" si="75"/>
        <v>12</v>
      </c>
      <c r="K796" s="1">
        <f t="shared" si="76"/>
        <v>2028</v>
      </c>
      <c r="L796" s="1" t="str">
        <f t="shared" si="77"/>
        <v>MKT.EX.MED._.___.Mead-Wtr</v>
      </c>
      <c r="M796" s="1" t="str">
        <f t="shared" si="73"/>
        <v>FOT Winter December-January</v>
      </c>
      <c r="N796" s="1">
        <f t="shared" si="74"/>
        <v>1488</v>
      </c>
      <c r="O796" s="1">
        <f t="shared" si="78"/>
        <v>0</v>
      </c>
    </row>
    <row r="797" spans="1:15" x14ac:dyDescent="0.25">
      <c r="A797" s="1" t="s">
        <v>23</v>
      </c>
      <c r="B797" s="1" t="s">
        <v>2</v>
      </c>
      <c r="C797" s="1" t="s">
        <v>24</v>
      </c>
      <c r="D797" s="1" t="s">
        <v>7</v>
      </c>
      <c r="E797" s="1" t="s">
        <v>3</v>
      </c>
      <c r="F797" s="3">
        <v>47119</v>
      </c>
      <c r="G797" s="1">
        <v>0</v>
      </c>
      <c r="J797" s="1">
        <f t="shared" si="75"/>
        <v>1</v>
      </c>
      <c r="K797" s="1">
        <f t="shared" si="76"/>
        <v>2029</v>
      </c>
      <c r="L797" s="1" t="str">
        <f t="shared" si="77"/>
        <v>MKT.EX.MED._.___.Mead-Wtr</v>
      </c>
      <c r="M797" s="1" t="str">
        <f t="shared" si="73"/>
        <v>FOT Winter December-January</v>
      </c>
      <c r="N797" s="1">
        <f t="shared" si="74"/>
        <v>1488</v>
      </c>
      <c r="O797" s="1">
        <f t="shared" si="78"/>
        <v>0</v>
      </c>
    </row>
    <row r="798" spans="1:15" x14ac:dyDescent="0.25">
      <c r="A798" s="1" t="s">
        <v>23</v>
      </c>
      <c r="B798" s="1" t="s">
        <v>2</v>
      </c>
      <c r="C798" s="1" t="s">
        <v>24</v>
      </c>
      <c r="D798" s="1" t="s">
        <v>7</v>
      </c>
      <c r="E798" s="1" t="s">
        <v>3</v>
      </c>
      <c r="F798" s="3">
        <v>47150</v>
      </c>
      <c r="G798" s="1">
        <v>0</v>
      </c>
      <c r="J798" s="1">
        <f t="shared" si="75"/>
        <v>2</v>
      </c>
      <c r="K798" s="1">
        <f t="shared" si="76"/>
        <v>2029</v>
      </c>
      <c r="L798" s="1" t="str">
        <f t="shared" si="77"/>
        <v>MKT.EX.MED._.___.Mead</v>
      </c>
      <c r="M798" s="1" t="str">
        <f t="shared" si="73"/>
        <v>FOT Other months</v>
      </c>
      <c r="N798" s="1">
        <f t="shared" si="74"/>
        <v>0</v>
      </c>
      <c r="O798" s="1">
        <f t="shared" si="78"/>
        <v>0</v>
      </c>
    </row>
    <row r="799" spans="1:15" x14ac:dyDescent="0.25">
      <c r="A799" s="1" t="s">
        <v>23</v>
      </c>
      <c r="B799" s="1" t="s">
        <v>2</v>
      </c>
      <c r="C799" s="1" t="s">
        <v>24</v>
      </c>
      <c r="D799" s="1" t="s">
        <v>7</v>
      </c>
      <c r="E799" s="1" t="s">
        <v>3</v>
      </c>
      <c r="F799" s="3">
        <v>47178</v>
      </c>
      <c r="G799" s="1">
        <v>0</v>
      </c>
      <c r="J799" s="1">
        <f t="shared" si="75"/>
        <v>3</v>
      </c>
      <c r="K799" s="1">
        <f t="shared" si="76"/>
        <v>2029</v>
      </c>
      <c r="L799" s="1" t="str">
        <f t="shared" si="77"/>
        <v>MKT.EX.MED._.___.Mead</v>
      </c>
      <c r="M799" s="1" t="str">
        <f t="shared" si="73"/>
        <v>FOT Other months</v>
      </c>
      <c r="N799" s="1">
        <f t="shared" si="74"/>
        <v>0</v>
      </c>
      <c r="O799" s="1">
        <f t="shared" si="78"/>
        <v>0</v>
      </c>
    </row>
    <row r="800" spans="1:15" x14ac:dyDescent="0.25">
      <c r="A800" s="1" t="s">
        <v>23</v>
      </c>
      <c r="B800" s="1" t="s">
        <v>2</v>
      </c>
      <c r="C800" s="1" t="s">
        <v>24</v>
      </c>
      <c r="D800" s="1" t="s">
        <v>7</v>
      </c>
      <c r="E800" s="1" t="s">
        <v>3</v>
      </c>
      <c r="F800" s="3">
        <v>47209</v>
      </c>
      <c r="G800" s="1">
        <v>0</v>
      </c>
      <c r="J800" s="1">
        <f t="shared" si="75"/>
        <v>4</v>
      </c>
      <c r="K800" s="1">
        <f t="shared" si="76"/>
        <v>2029</v>
      </c>
      <c r="L800" s="1" t="str">
        <f t="shared" si="77"/>
        <v>MKT.EX.MED._.___.Mead</v>
      </c>
      <c r="M800" s="1" t="str">
        <f t="shared" si="73"/>
        <v>FOT Other months</v>
      </c>
      <c r="N800" s="1">
        <f t="shared" si="74"/>
        <v>0</v>
      </c>
      <c r="O800" s="1">
        <f t="shared" si="78"/>
        <v>0</v>
      </c>
    </row>
    <row r="801" spans="1:15" x14ac:dyDescent="0.25">
      <c r="A801" s="1" t="s">
        <v>23</v>
      </c>
      <c r="B801" s="1" t="s">
        <v>2</v>
      </c>
      <c r="C801" s="1" t="s">
        <v>24</v>
      </c>
      <c r="D801" s="1" t="s">
        <v>7</v>
      </c>
      <c r="E801" s="1" t="s">
        <v>3</v>
      </c>
      <c r="F801" s="3">
        <v>47239</v>
      </c>
      <c r="G801" s="1">
        <v>0</v>
      </c>
      <c r="J801" s="1">
        <f t="shared" si="75"/>
        <v>5</v>
      </c>
      <c r="K801" s="1">
        <f t="shared" si="76"/>
        <v>2029</v>
      </c>
      <c r="L801" s="1" t="str">
        <f t="shared" si="77"/>
        <v>MKT.EX.MED._.___.Mead</v>
      </c>
      <c r="M801" s="1" t="str">
        <f t="shared" si="73"/>
        <v>FOT Other months</v>
      </c>
      <c r="N801" s="1">
        <f t="shared" si="74"/>
        <v>0</v>
      </c>
      <c r="O801" s="1">
        <f t="shared" si="78"/>
        <v>0</v>
      </c>
    </row>
    <row r="802" spans="1:15" x14ac:dyDescent="0.25">
      <c r="A802" s="1" t="s">
        <v>23</v>
      </c>
      <c r="B802" s="1" t="s">
        <v>2</v>
      </c>
      <c r="C802" s="1" t="s">
        <v>24</v>
      </c>
      <c r="D802" s="1" t="s">
        <v>7</v>
      </c>
      <c r="E802" s="1" t="s">
        <v>3</v>
      </c>
      <c r="F802" s="3">
        <v>47270</v>
      </c>
      <c r="G802" s="1">
        <v>0</v>
      </c>
      <c r="J802" s="1">
        <f t="shared" si="75"/>
        <v>6</v>
      </c>
      <c r="K802" s="1">
        <f t="shared" si="76"/>
        <v>2029</v>
      </c>
      <c r="L802" s="1" t="str">
        <f t="shared" si="77"/>
        <v>MKT.EX.MED._.___.Mead</v>
      </c>
      <c r="M802" s="1" t="str">
        <f t="shared" si="73"/>
        <v>FOT Summer June-Sept</v>
      </c>
      <c r="N802" s="1">
        <f t="shared" si="74"/>
        <v>2928</v>
      </c>
      <c r="O802" s="1">
        <f t="shared" si="78"/>
        <v>0</v>
      </c>
    </row>
    <row r="803" spans="1:15" x14ac:dyDescent="0.25">
      <c r="A803" s="1" t="s">
        <v>23</v>
      </c>
      <c r="B803" s="1" t="s">
        <v>2</v>
      </c>
      <c r="C803" s="1" t="s">
        <v>24</v>
      </c>
      <c r="D803" s="1" t="s">
        <v>7</v>
      </c>
      <c r="E803" s="1" t="s">
        <v>3</v>
      </c>
      <c r="F803" s="3">
        <v>47300</v>
      </c>
      <c r="G803" s="1">
        <v>0</v>
      </c>
      <c r="J803" s="1">
        <f t="shared" si="75"/>
        <v>7</v>
      </c>
      <c r="K803" s="1">
        <f t="shared" si="76"/>
        <v>2029</v>
      </c>
      <c r="L803" s="1" t="str">
        <f t="shared" si="77"/>
        <v>MKT.EX.MED._.___.Mead</v>
      </c>
      <c r="M803" s="1" t="str">
        <f t="shared" si="73"/>
        <v>FOT Summer June-Sept</v>
      </c>
      <c r="N803" s="1">
        <f t="shared" si="74"/>
        <v>2928</v>
      </c>
      <c r="O803" s="1">
        <f t="shared" si="78"/>
        <v>0</v>
      </c>
    </row>
    <row r="804" spans="1:15" x14ac:dyDescent="0.25">
      <c r="A804" s="1" t="s">
        <v>23</v>
      </c>
      <c r="B804" s="1" t="s">
        <v>2</v>
      </c>
      <c r="C804" s="1" t="s">
        <v>24</v>
      </c>
      <c r="D804" s="1" t="s">
        <v>7</v>
      </c>
      <c r="E804" s="1" t="s">
        <v>3</v>
      </c>
      <c r="F804" s="3">
        <v>47331</v>
      </c>
      <c r="G804" s="1">
        <v>0</v>
      </c>
      <c r="J804" s="1">
        <f t="shared" si="75"/>
        <v>8</v>
      </c>
      <c r="K804" s="1">
        <f t="shared" si="76"/>
        <v>2029</v>
      </c>
      <c r="L804" s="1" t="str">
        <f t="shared" si="77"/>
        <v>MKT.EX.MED._.___.Mead</v>
      </c>
      <c r="M804" s="1" t="str">
        <f t="shared" si="73"/>
        <v>FOT Summer June-Sept</v>
      </c>
      <c r="N804" s="1">
        <f t="shared" si="74"/>
        <v>2928</v>
      </c>
      <c r="O804" s="1">
        <f t="shared" si="78"/>
        <v>0</v>
      </c>
    </row>
    <row r="805" spans="1:15" x14ac:dyDescent="0.25">
      <c r="A805" s="1" t="s">
        <v>23</v>
      </c>
      <c r="B805" s="1" t="s">
        <v>2</v>
      </c>
      <c r="C805" s="1" t="s">
        <v>24</v>
      </c>
      <c r="D805" s="1" t="s">
        <v>7</v>
      </c>
      <c r="E805" s="1" t="s">
        <v>3</v>
      </c>
      <c r="F805" s="3">
        <v>47362</v>
      </c>
      <c r="G805" s="1">
        <v>0</v>
      </c>
      <c r="J805" s="1">
        <f t="shared" si="75"/>
        <v>9</v>
      </c>
      <c r="K805" s="1">
        <f t="shared" si="76"/>
        <v>2029</v>
      </c>
      <c r="L805" s="1" t="str">
        <f t="shared" si="77"/>
        <v>MKT.EX.MED._.___.Mead</v>
      </c>
      <c r="M805" s="1" t="str">
        <f t="shared" si="73"/>
        <v>FOT Summer June-Sept</v>
      </c>
      <c r="N805" s="1">
        <f t="shared" si="74"/>
        <v>2928</v>
      </c>
      <c r="O805" s="1">
        <f t="shared" si="78"/>
        <v>0</v>
      </c>
    </row>
    <row r="806" spans="1:15" x14ac:dyDescent="0.25">
      <c r="A806" s="1" t="s">
        <v>23</v>
      </c>
      <c r="B806" s="1" t="s">
        <v>2</v>
      </c>
      <c r="C806" s="1" t="s">
        <v>24</v>
      </c>
      <c r="D806" s="1" t="s">
        <v>7</v>
      </c>
      <c r="E806" s="1" t="s">
        <v>3</v>
      </c>
      <c r="F806" s="3">
        <v>47392</v>
      </c>
      <c r="G806" s="1">
        <v>0</v>
      </c>
      <c r="J806" s="1">
        <f t="shared" si="75"/>
        <v>10</v>
      </c>
      <c r="K806" s="1">
        <f t="shared" si="76"/>
        <v>2029</v>
      </c>
      <c r="L806" s="1" t="str">
        <f t="shared" si="77"/>
        <v>MKT.EX.MED._.___.Mead</v>
      </c>
      <c r="M806" s="1" t="str">
        <f t="shared" si="73"/>
        <v>FOT Other months</v>
      </c>
      <c r="N806" s="1">
        <f t="shared" si="74"/>
        <v>0</v>
      </c>
      <c r="O806" s="1">
        <f t="shared" si="78"/>
        <v>0</v>
      </c>
    </row>
    <row r="807" spans="1:15" x14ac:dyDescent="0.25">
      <c r="A807" s="1" t="s">
        <v>23</v>
      </c>
      <c r="B807" s="1" t="s">
        <v>2</v>
      </c>
      <c r="C807" s="1" t="s">
        <v>24</v>
      </c>
      <c r="D807" s="1" t="s">
        <v>7</v>
      </c>
      <c r="E807" s="1" t="s">
        <v>3</v>
      </c>
      <c r="F807" s="3">
        <v>47423</v>
      </c>
      <c r="G807" s="1">
        <v>0</v>
      </c>
      <c r="J807" s="1">
        <f t="shared" si="75"/>
        <v>11</v>
      </c>
      <c r="K807" s="1">
        <f t="shared" si="76"/>
        <v>2029</v>
      </c>
      <c r="L807" s="1" t="str">
        <f t="shared" si="77"/>
        <v>MKT.EX.MED._.___.Mead</v>
      </c>
      <c r="M807" s="1" t="str">
        <f t="shared" si="73"/>
        <v>FOT Other months</v>
      </c>
      <c r="N807" s="1">
        <f t="shared" si="74"/>
        <v>0</v>
      </c>
      <c r="O807" s="1">
        <f t="shared" si="78"/>
        <v>0</v>
      </c>
    </row>
    <row r="808" spans="1:15" x14ac:dyDescent="0.25">
      <c r="A808" s="1" t="s">
        <v>23</v>
      </c>
      <c r="B808" s="1" t="s">
        <v>2</v>
      </c>
      <c r="C808" s="1" t="s">
        <v>24</v>
      </c>
      <c r="D808" s="1" t="s">
        <v>7</v>
      </c>
      <c r="E808" s="1" t="s">
        <v>3</v>
      </c>
      <c r="F808" s="3">
        <v>47453</v>
      </c>
      <c r="G808" s="1">
        <v>0</v>
      </c>
      <c r="J808" s="1">
        <f t="shared" si="75"/>
        <v>12</v>
      </c>
      <c r="K808" s="1">
        <f t="shared" si="76"/>
        <v>2029</v>
      </c>
      <c r="L808" s="1" t="str">
        <f t="shared" si="77"/>
        <v>MKT.EX.MED._.___.Mead-Wtr</v>
      </c>
      <c r="M808" s="1" t="str">
        <f t="shared" si="73"/>
        <v>FOT Winter December-January</v>
      </c>
      <c r="N808" s="1">
        <f t="shared" si="74"/>
        <v>1488</v>
      </c>
      <c r="O808" s="1">
        <f t="shared" si="78"/>
        <v>0</v>
      </c>
    </row>
    <row r="809" spans="1:15" x14ac:dyDescent="0.25">
      <c r="A809" s="1" t="s">
        <v>23</v>
      </c>
      <c r="B809" s="1" t="s">
        <v>2</v>
      </c>
      <c r="C809" s="1" t="s">
        <v>24</v>
      </c>
      <c r="D809" s="1" t="s">
        <v>7</v>
      </c>
      <c r="E809" s="1" t="s">
        <v>3</v>
      </c>
      <c r="F809" s="3">
        <v>47484</v>
      </c>
      <c r="G809" s="1">
        <v>0</v>
      </c>
      <c r="J809" s="1">
        <f t="shared" si="75"/>
        <v>1</v>
      </c>
      <c r="K809" s="1">
        <f t="shared" si="76"/>
        <v>2030</v>
      </c>
      <c r="L809" s="1" t="str">
        <f t="shared" si="77"/>
        <v>MKT.EX.MED._.___.Mead-Wtr</v>
      </c>
      <c r="M809" s="1" t="str">
        <f t="shared" si="73"/>
        <v>FOT Winter December-January</v>
      </c>
      <c r="N809" s="1">
        <f t="shared" si="74"/>
        <v>1488</v>
      </c>
      <c r="O809" s="1">
        <f t="shared" si="78"/>
        <v>0</v>
      </c>
    </row>
    <row r="810" spans="1:15" x14ac:dyDescent="0.25">
      <c r="A810" s="1" t="s">
        <v>23</v>
      </c>
      <c r="B810" s="1" t="s">
        <v>2</v>
      </c>
      <c r="C810" s="1" t="s">
        <v>24</v>
      </c>
      <c r="D810" s="1" t="s">
        <v>7</v>
      </c>
      <c r="E810" s="1" t="s">
        <v>3</v>
      </c>
      <c r="F810" s="3">
        <v>47515</v>
      </c>
      <c r="G810" s="1">
        <v>0</v>
      </c>
      <c r="J810" s="1">
        <f t="shared" si="75"/>
        <v>2</v>
      </c>
      <c r="K810" s="1">
        <f t="shared" si="76"/>
        <v>2030</v>
      </c>
      <c r="L810" s="1" t="str">
        <f t="shared" si="77"/>
        <v>MKT.EX.MED._.___.Mead</v>
      </c>
      <c r="M810" s="1" t="str">
        <f t="shared" si="73"/>
        <v>FOT Other months</v>
      </c>
      <c r="N810" s="1">
        <f t="shared" si="74"/>
        <v>0</v>
      </c>
      <c r="O810" s="1">
        <f t="shared" si="78"/>
        <v>0</v>
      </c>
    </row>
    <row r="811" spans="1:15" x14ac:dyDescent="0.25">
      <c r="A811" s="1" t="s">
        <v>23</v>
      </c>
      <c r="B811" s="1" t="s">
        <v>2</v>
      </c>
      <c r="C811" s="1" t="s">
        <v>24</v>
      </c>
      <c r="D811" s="1" t="s">
        <v>7</v>
      </c>
      <c r="E811" s="1" t="s">
        <v>3</v>
      </c>
      <c r="F811" s="3">
        <v>47543</v>
      </c>
      <c r="G811" s="1">
        <v>0</v>
      </c>
      <c r="J811" s="1">
        <f t="shared" si="75"/>
        <v>3</v>
      </c>
      <c r="K811" s="1">
        <f t="shared" si="76"/>
        <v>2030</v>
      </c>
      <c r="L811" s="1" t="str">
        <f t="shared" si="77"/>
        <v>MKT.EX.MED._.___.Mead</v>
      </c>
      <c r="M811" s="1" t="str">
        <f t="shared" si="73"/>
        <v>FOT Other months</v>
      </c>
      <c r="N811" s="1">
        <f t="shared" si="74"/>
        <v>0</v>
      </c>
      <c r="O811" s="1">
        <f t="shared" si="78"/>
        <v>0</v>
      </c>
    </row>
    <row r="812" spans="1:15" x14ac:dyDescent="0.25">
      <c r="A812" s="1" t="s">
        <v>23</v>
      </c>
      <c r="B812" s="1" t="s">
        <v>2</v>
      </c>
      <c r="C812" s="1" t="s">
        <v>24</v>
      </c>
      <c r="D812" s="1" t="s">
        <v>7</v>
      </c>
      <c r="E812" s="1" t="s">
        <v>3</v>
      </c>
      <c r="F812" s="3">
        <v>47574</v>
      </c>
      <c r="G812" s="1">
        <v>0</v>
      </c>
      <c r="J812" s="1">
        <f t="shared" si="75"/>
        <v>4</v>
      </c>
      <c r="K812" s="1">
        <f t="shared" si="76"/>
        <v>2030</v>
      </c>
      <c r="L812" s="1" t="str">
        <f t="shared" si="77"/>
        <v>MKT.EX.MED._.___.Mead</v>
      </c>
      <c r="M812" s="1" t="str">
        <f t="shared" si="73"/>
        <v>FOT Other months</v>
      </c>
      <c r="N812" s="1">
        <f t="shared" si="74"/>
        <v>0</v>
      </c>
      <c r="O812" s="1">
        <f t="shared" si="78"/>
        <v>0</v>
      </c>
    </row>
    <row r="813" spans="1:15" x14ac:dyDescent="0.25">
      <c r="A813" s="1" t="s">
        <v>23</v>
      </c>
      <c r="B813" s="1" t="s">
        <v>2</v>
      </c>
      <c r="C813" s="1" t="s">
        <v>24</v>
      </c>
      <c r="D813" s="1" t="s">
        <v>7</v>
      </c>
      <c r="E813" s="1" t="s">
        <v>3</v>
      </c>
      <c r="F813" s="3">
        <v>47604</v>
      </c>
      <c r="G813" s="1">
        <v>0</v>
      </c>
      <c r="J813" s="1">
        <f t="shared" si="75"/>
        <v>5</v>
      </c>
      <c r="K813" s="1">
        <f t="shared" si="76"/>
        <v>2030</v>
      </c>
      <c r="L813" s="1" t="str">
        <f t="shared" si="77"/>
        <v>MKT.EX.MED._.___.Mead</v>
      </c>
      <c r="M813" s="1" t="str">
        <f t="shared" si="73"/>
        <v>FOT Other months</v>
      </c>
      <c r="N813" s="1">
        <f t="shared" si="74"/>
        <v>0</v>
      </c>
      <c r="O813" s="1">
        <f t="shared" si="78"/>
        <v>0</v>
      </c>
    </row>
    <row r="814" spans="1:15" x14ac:dyDescent="0.25">
      <c r="A814" s="1" t="s">
        <v>23</v>
      </c>
      <c r="B814" s="1" t="s">
        <v>2</v>
      </c>
      <c r="C814" s="1" t="s">
        <v>24</v>
      </c>
      <c r="D814" s="1" t="s">
        <v>7</v>
      </c>
      <c r="E814" s="1" t="s">
        <v>3</v>
      </c>
      <c r="F814" s="3">
        <v>47635</v>
      </c>
      <c r="G814" s="1">
        <v>0</v>
      </c>
      <c r="J814" s="1">
        <f t="shared" si="75"/>
        <v>6</v>
      </c>
      <c r="K814" s="1">
        <f t="shared" si="76"/>
        <v>2030</v>
      </c>
      <c r="L814" s="1" t="str">
        <f t="shared" si="77"/>
        <v>MKT.EX.MED._.___.Mead</v>
      </c>
      <c r="M814" s="1" t="str">
        <f t="shared" si="73"/>
        <v>FOT Summer June-Sept</v>
      </c>
      <c r="N814" s="1">
        <f t="shared" si="74"/>
        <v>2928</v>
      </c>
      <c r="O814" s="1">
        <f t="shared" si="78"/>
        <v>0</v>
      </c>
    </row>
    <row r="815" spans="1:15" x14ac:dyDescent="0.25">
      <c r="A815" s="1" t="s">
        <v>23</v>
      </c>
      <c r="B815" s="1" t="s">
        <v>2</v>
      </c>
      <c r="C815" s="1" t="s">
        <v>24</v>
      </c>
      <c r="D815" s="1" t="s">
        <v>7</v>
      </c>
      <c r="E815" s="1" t="s">
        <v>3</v>
      </c>
      <c r="F815" s="3">
        <v>47665</v>
      </c>
      <c r="G815" s="1">
        <v>0</v>
      </c>
      <c r="J815" s="1">
        <f t="shared" si="75"/>
        <v>7</v>
      </c>
      <c r="K815" s="1">
        <f t="shared" si="76"/>
        <v>2030</v>
      </c>
      <c r="L815" s="1" t="str">
        <f t="shared" si="77"/>
        <v>MKT.EX.MED._.___.Mead</v>
      </c>
      <c r="M815" s="1" t="str">
        <f t="shared" si="73"/>
        <v>FOT Summer June-Sept</v>
      </c>
      <c r="N815" s="1">
        <f t="shared" si="74"/>
        <v>2928</v>
      </c>
      <c r="O815" s="1">
        <f t="shared" si="78"/>
        <v>0</v>
      </c>
    </row>
    <row r="816" spans="1:15" x14ac:dyDescent="0.25">
      <c r="A816" s="1" t="s">
        <v>23</v>
      </c>
      <c r="B816" s="1" t="s">
        <v>2</v>
      </c>
      <c r="C816" s="1" t="s">
        <v>24</v>
      </c>
      <c r="D816" s="1" t="s">
        <v>7</v>
      </c>
      <c r="E816" s="1" t="s">
        <v>3</v>
      </c>
      <c r="F816" s="3">
        <v>47696</v>
      </c>
      <c r="G816" s="1">
        <v>0</v>
      </c>
      <c r="J816" s="1">
        <f t="shared" si="75"/>
        <v>8</v>
      </c>
      <c r="K816" s="1">
        <f t="shared" si="76"/>
        <v>2030</v>
      </c>
      <c r="L816" s="1" t="str">
        <f t="shared" si="77"/>
        <v>MKT.EX.MED._.___.Mead</v>
      </c>
      <c r="M816" s="1" t="str">
        <f t="shared" si="73"/>
        <v>FOT Summer June-Sept</v>
      </c>
      <c r="N816" s="1">
        <f t="shared" si="74"/>
        <v>2928</v>
      </c>
      <c r="O816" s="1">
        <f t="shared" si="78"/>
        <v>0</v>
      </c>
    </row>
    <row r="817" spans="1:15" x14ac:dyDescent="0.25">
      <c r="A817" s="1" t="s">
        <v>23</v>
      </c>
      <c r="B817" s="1" t="s">
        <v>2</v>
      </c>
      <c r="C817" s="1" t="s">
        <v>24</v>
      </c>
      <c r="D817" s="1" t="s">
        <v>7</v>
      </c>
      <c r="E817" s="1" t="s">
        <v>3</v>
      </c>
      <c r="F817" s="3">
        <v>47727</v>
      </c>
      <c r="G817" s="1">
        <v>0</v>
      </c>
      <c r="J817" s="1">
        <f t="shared" si="75"/>
        <v>9</v>
      </c>
      <c r="K817" s="1">
        <f t="shared" si="76"/>
        <v>2030</v>
      </c>
      <c r="L817" s="1" t="str">
        <f t="shared" si="77"/>
        <v>MKT.EX.MED._.___.Mead</v>
      </c>
      <c r="M817" s="1" t="str">
        <f t="shared" si="73"/>
        <v>FOT Summer June-Sept</v>
      </c>
      <c r="N817" s="1">
        <f t="shared" si="74"/>
        <v>2928</v>
      </c>
      <c r="O817" s="1">
        <f t="shared" si="78"/>
        <v>0</v>
      </c>
    </row>
    <row r="818" spans="1:15" x14ac:dyDescent="0.25">
      <c r="A818" s="1" t="s">
        <v>23</v>
      </c>
      <c r="B818" s="1" t="s">
        <v>2</v>
      </c>
      <c r="C818" s="1" t="s">
        <v>24</v>
      </c>
      <c r="D818" s="1" t="s">
        <v>7</v>
      </c>
      <c r="E818" s="1" t="s">
        <v>3</v>
      </c>
      <c r="F818" s="3">
        <v>47757</v>
      </c>
      <c r="G818" s="1">
        <v>0</v>
      </c>
      <c r="J818" s="1">
        <f t="shared" si="75"/>
        <v>10</v>
      </c>
      <c r="K818" s="1">
        <f t="shared" si="76"/>
        <v>2030</v>
      </c>
      <c r="L818" s="1" t="str">
        <f t="shared" si="77"/>
        <v>MKT.EX.MED._.___.Mead</v>
      </c>
      <c r="M818" s="1" t="str">
        <f t="shared" si="73"/>
        <v>FOT Other months</v>
      </c>
      <c r="N818" s="1">
        <f t="shared" si="74"/>
        <v>0</v>
      </c>
      <c r="O818" s="1">
        <f t="shared" si="78"/>
        <v>0</v>
      </c>
    </row>
    <row r="819" spans="1:15" x14ac:dyDescent="0.25">
      <c r="A819" s="1" t="s">
        <v>23</v>
      </c>
      <c r="B819" s="1" t="s">
        <v>2</v>
      </c>
      <c r="C819" s="1" t="s">
        <v>24</v>
      </c>
      <c r="D819" s="1" t="s">
        <v>7</v>
      </c>
      <c r="E819" s="1" t="s">
        <v>3</v>
      </c>
      <c r="F819" s="3">
        <v>47788</v>
      </c>
      <c r="G819" s="1">
        <v>0</v>
      </c>
      <c r="J819" s="1">
        <f t="shared" si="75"/>
        <v>11</v>
      </c>
      <c r="K819" s="1">
        <f t="shared" si="76"/>
        <v>2030</v>
      </c>
      <c r="L819" s="1" t="str">
        <f t="shared" si="77"/>
        <v>MKT.EX.MED._.___.Mead</v>
      </c>
      <c r="M819" s="1" t="str">
        <f t="shared" si="73"/>
        <v>FOT Other months</v>
      </c>
      <c r="N819" s="1">
        <f t="shared" si="74"/>
        <v>0</v>
      </c>
      <c r="O819" s="1">
        <f t="shared" si="78"/>
        <v>0</v>
      </c>
    </row>
    <row r="820" spans="1:15" x14ac:dyDescent="0.25">
      <c r="A820" s="1" t="s">
        <v>23</v>
      </c>
      <c r="B820" s="1" t="s">
        <v>2</v>
      </c>
      <c r="C820" s="1" t="s">
        <v>24</v>
      </c>
      <c r="D820" s="1" t="s">
        <v>7</v>
      </c>
      <c r="E820" s="1" t="s">
        <v>3</v>
      </c>
      <c r="F820" s="3">
        <v>47818</v>
      </c>
      <c r="G820" s="1">
        <v>0</v>
      </c>
      <c r="J820" s="1">
        <f t="shared" si="75"/>
        <v>12</v>
      </c>
      <c r="K820" s="1">
        <f t="shared" si="76"/>
        <v>2030</v>
      </c>
      <c r="L820" s="1" t="str">
        <f t="shared" si="77"/>
        <v>MKT.EX.MED._.___.Mead-Wtr</v>
      </c>
      <c r="M820" s="1" t="str">
        <f t="shared" si="73"/>
        <v>FOT Winter December-January</v>
      </c>
      <c r="N820" s="1">
        <f t="shared" si="74"/>
        <v>1488</v>
      </c>
      <c r="O820" s="1">
        <f t="shared" si="78"/>
        <v>0</v>
      </c>
    </row>
    <row r="821" spans="1:15" x14ac:dyDescent="0.25">
      <c r="A821" s="1" t="s">
        <v>23</v>
      </c>
      <c r="B821" s="1" t="s">
        <v>2</v>
      </c>
      <c r="C821" s="1" t="s">
        <v>24</v>
      </c>
      <c r="D821" s="1" t="s">
        <v>7</v>
      </c>
      <c r="E821" s="1" t="s">
        <v>3</v>
      </c>
      <c r="F821" s="3">
        <v>47849</v>
      </c>
      <c r="G821" s="1">
        <v>0</v>
      </c>
      <c r="J821" s="1">
        <f t="shared" si="75"/>
        <v>1</v>
      </c>
      <c r="K821" s="1">
        <f t="shared" si="76"/>
        <v>2031</v>
      </c>
      <c r="L821" s="1" t="str">
        <f t="shared" si="77"/>
        <v>MKT.EX.MED._.___.Mead-Wtr</v>
      </c>
      <c r="M821" s="1" t="str">
        <f t="shared" si="73"/>
        <v>FOT Winter December-January</v>
      </c>
      <c r="N821" s="1">
        <f t="shared" si="74"/>
        <v>1488</v>
      </c>
      <c r="O821" s="1">
        <f t="shared" si="78"/>
        <v>0</v>
      </c>
    </row>
    <row r="822" spans="1:15" x14ac:dyDescent="0.25">
      <c r="A822" s="1" t="s">
        <v>23</v>
      </c>
      <c r="B822" s="1" t="s">
        <v>2</v>
      </c>
      <c r="C822" s="1" t="s">
        <v>24</v>
      </c>
      <c r="D822" s="1" t="s">
        <v>7</v>
      </c>
      <c r="E822" s="1" t="s">
        <v>3</v>
      </c>
      <c r="F822" s="3">
        <v>47880</v>
      </c>
      <c r="G822" s="1">
        <v>0</v>
      </c>
      <c r="J822" s="1">
        <f t="shared" si="75"/>
        <v>2</v>
      </c>
      <c r="K822" s="1">
        <f t="shared" si="76"/>
        <v>2031</v>
      </c>
      <c r="L822" s="1" t="str">
        <f t="shared" si="77"/>
        <v>MKT.EX.MED._.___.Mead</v>
      </c>
      <c r="M822" s="1" t="str">
        <f t="shared" si="73"/>
        <v>FOT Other months</v>
      </c>
      <c r="N822" s="1">
        <f t="shared" si="74"/>
        <v>0</v>
      </c>
      <c r="O822" s="1">
        <f t="shared" si="78"/>
        <v>0</v>
      </c>
    </row>
    <row r="823" spans="1:15" x14ac:dyDescent="0.25">
      <c r="A823" s="1" t="s">
        <v>23</v>
      </c>
      <c r="B823" s="1" t="s">
        <v>2</v>
      </c>
      <c r="C823" s="1" t="s">
        <v>24</v>
      </c>
      <c r="D823" s="1" t="s">
        <v>7</v>
      </c>
      <c r="E823" s="1" t="s">
        <v>3</v>
      </c>
      <c r="F823" s="3">
        <v>47908</v>
      </c>
      <c r="G823" s="1">
        <v>0</v>
      </c>
      <c r="J823" s="1">
        <f t="shared" si="75"/>
        <v>3</v>
      </c>
      <c r="K823" s="1">
        <f t="shared" si="76"/>
        <v>2031</v>
      </c>
      <c r="L823" s="1" t="str">
        <f t="shared" si="77"/>
        <v>MKT.EX.MED._.___.Mead</v>
      </c>
      <c r="M823" s="1" t="str">
        <f t="shared" si="73"/>
        <v>FOT Other months</v>
      </c>
      <c r="N823" s="1">
        <f t="shared" si="74"/>
        <v>0</v>
      </c>
      <c r="O823" s="1">
        <f t="shared" si="78"/>
        <v>0</v>
      </c>
    </row>
    <row r="824" spans="1:15" x14ac:dyDescent="0.25">
      <c r="A824" s="1" t="s">
        <v>23</v>
      </c>
      <c r="B824" s="1" t="s">
        <v>2</v>
      </c>
      <c r="C824" s="1" t="s">
        <v>24</v>
      </c>
      <c r="D824" s="1" t="s">
        <v>7</v>
      </c>
      <c r="E824" s="1" t="s">
        <v>3</v>
      </c>
      <c r="F824" s="3">
        <v>47939</v>
      </c>
      <c r="G824" s="1">
        <v>0</v>
      </c>
      <c r="J824" s="1">
        <f t="shared" si="75"/>
        <v>4</v>
      </c>
      <c r="K824" s="1">
        <f t="shared" si="76"/>
        <v>2031</v>
      </c>
      <c r="L824" s="1" t="str">
        <f t="shared" si="77"/>
        <v>MKT.EX.MED._.___.Mead</v>
      </c>
      <c r="M824" s="1" t="str">
        <f t="shared" si="73"/>
        <v>FOT Other months</v>
      </c>
      <c r="N824" s="1">
        <f t="shared" si="74"/>
        <v>0</v>
      </c>
      <c r="O824" s="1">
        <f t="shared" si="78"/>
        <v>0</v>
      </c>
    </row>
    <row r="825" spans="1:15" x14ac:dyDescent="0.25">
      <c r="A825" s="1" t="s">
        <v>23</v>
      </c>
      <c r="B825" s="1" t="s">
        <v>2</v>
      </c>
      <c r="C825" s="1" t="s">
        <v>24</v>
      </c>
      <c r="D825" s="1" t="s">
        <v>7</v>
      </c>
      <c r="E825" s="1" t="s">
        <v>3</v>
      </c>
      <c r="F825" s="3">
        <v>47969</v>
      </c>
      <c r="G825" s="1">
        <v>0</v>
      </c>
      <c r="J825" s="1">
        <f t="shared" si="75"/>
        <v>5</v>
      </c>
      <c r="K825" s="1">
        <f t="shared" si="76"/>
        <v>2031</v>
      </c>
      <c r="L825" s="1" t="str">
        <f t="shared" si="77"/>
        <v>MKT.EX.MED._.___.Mead</v>
      </c>
      <c r="M825" s="1" t="str">
        <f t="shared" si="73"/>
        <v>FOT Other months</v>
      </c>
      <c r="N825" s="1">
        <f t="shared" si="74"/>
        <v>0</v>
      </c>
      <c r="O825" s="1">
        <f t="shared" si="78"/>
        <v>0</v>
      </c>
    </row>
    <row r="826" spans="1:15" x14ac:dyDescent="0.25">
      <c r="A826" s="1" t="s">
        <v>23</v>
      </c>
      <c r="B826" s="1" t="s">
        <v>2</v>
      </c>
      <c r="C826" s="1" t="s">
        <v>24</v>
      </c>
      <c r="D826" s="1" t="s">
        <v>7</v>
      </c>
      <c r="E826" s="1" t="s">
        <v>3</v>
      </c>
      <c r="F826" s="3">
        <v>48000</v>
      </c>
      <c r="G826" s="1">
        <v>0</v>
      </c>
      <c r="J826" s="1">
        <f t="shared" si="75"/>
        <v>6</v>
      </c>
      <c r="K826" s="1">
        <f t="shared" si="76"/>
        <v>2031</v>
      </c>
      <c r="L826" s="1" t="str">
        <f t="shared" si="77"/>
        <v>MKT.EX.MED._.___.Mead</v>
      </c>
      <c r="M826" s="1" t="str">
        <f t="shared" si="73"/>
        <v>FOT Summer June-Sept</v>
      </c>
      <c r="N826" s="1">
        <f t="shared" si="74"/>
        <v>2928</v>
      </c>
      <c r="O826" s="1">
        <f t="shared" si="78"/>
        <v>0</v>
      </c>
    </row>
    <row r="827" spans="1:15" x14ac:dyDescent="0.25">
      <c r="A827" s="1" t="s">
        <v>23</v>
      </c>
      <c r="B827" s="1" t="s">
        <v>2</v>
      </c>
      <c r="C827" s="1" t="s">
        <v>24</v>
      </c>
      <c r="D827" s="1" t="s">
        <v>7</v>
      </c>
      <c r="E827" s="1" t="s">
        <v>3</v>
      </c>
      <c r="F827" s="3">
        <v>48030</v>
      </c>
      <c r="G827" s="1">
        <v>0</v>
      </c>
      <c r="J827" s="1">
        <f t="shared" si="75"/>
        <v>7</v>
      </c>
      <c r="K827" s="1">
        <f t="shared" si="76"/>
        <v>2031</v>
      </c>
      <c r="L827" s="1" t="str">
        <f t="shared" si="77"/>
        <v>MKT.EX.MED._.___.Mead</v>
      </c>
      <c r="M827" s="1" t="str">
        <f t="shared" si="73"/>
        <v>FOT Summer June-Sept</v>
      </c>
      <c r="N827" s="1">
        <f t="shared" si="74"/>
        <v>2928</v>
      </c>
      <c r="O827" s="1">
        <f t="shared" si="78"/>
        <v>0</v>
      </c>
    </row>
    <row r="828" spans="1:15" x14ac:dyDescent="0.25">
      <c r="A828" s="1" t="s">
        <v>23</v>
      </c>
      <c r="B828" s="1" t="s">
        <v>2</v>
      </c>
      <c r="C828" s="1" t="s">
        <v>24</v>
      </c>
      <c r="D828" s="1" t="s">
        <v>7</v>
      </c>
      <c r="E828" s="1" t="s">
        <v>3</v>
      </c>
      <c r="F828" s="3">
        <v>48061</v>
      </c>
      <c r="G828" s="1">
        <v>0</v>
      </c>
      <c r="J828" s="1">
        <f t="shared" si="75"/>
        <v>8</v>
      </c>
      <c r="K828" s="1">
        <f t="shared" si="76"/>
        <v>2031</v>
      </c>
      <c r="L828" s="1" t="str">
        <f t="shared" si="77"/>
        <v>MKT.EX.MED._.___.Mead</v>
      </c>
      <c r="M828" s="1" t="str">
        <f t="shared" si="73"/>
        <v>FOT Summer June-Sept</v>
      </c>
      <c r="N828" s="1">
        <f t="shared" si="74"/>
        <v>2928</v>
      </c>
      <c r="O828" s="1">
        <f t="shared" si="78"/>
        <v>0</v>
      </c>
    </row>
    <row r="829" spans="1:15" x14ac:dyDescent="0.25">
      <c r="A829" s="1" t="s">
        <v>23</v>
      </c>
      <c r="B829" s="1" t="s">
        <v>2</v>
      </c>
      <c r="C829" s="1" t="s">
        <v>24</v>
      </c>
      <c r="D829" s="1" t="s">
        <v>7</v>
      </c>
      <c r="E829" s="1" t="s">
        <v>3</v>
      </c>
      <c r="F829" s="3">
        <v>48092</v>
      </c>
      <c r="G829" s="1">
        <v>0</v>
      </c>
      <c r="J829" s="1">
        <f t="shared" si="75"/>
        <v>9</v>
      </c>
      <c r="K829" s="1">
        <f t="shared" si="76"/>
        <v>2031</v>
      </c>
      <c r="L829" s="1" t="str">
        <f t="shared" si="77"/>
        <v>MKT.EX.MED._.___.Mead</v>
      </c>
      <c r="M829" s="1" t="str">
        <f t="shared" si="73"/>
        <v>FOT Summer June-Sept</v>
      </c>
      <c r="N829" s="1">
        <f t="shared" si="74"/>
        <v>2928</v>
      </c>
      <c r="O829" s="1">
        <f t="shared" si="78"/>
        <v>0</v>
      </c>
    </row>
    <row r="830" spans="1:15" x14ac:dyDescent="0.25">
      <c r="A830" s="1" t="s">
        <v>23</v>
      </c>
      <c r="B830" s="1" t="s">
        <v>2</v>
      </c>
      <c r="C830" s="1" t="s">
        <v>24</v>
      </c>
      <c r="D830" s="1" t="s">
        <v>7</v>
      </c>
      <c r="E830" s="1" t="s">
        <v>3</v>
      </c>
      <c r="F830" s="3">
        <v>48122</v>
      </c>
      <c r="G830" s="1">
        <v>0</v>
      </c>
      <c r="J830" s="1">
        <f t="shared" si="75"/>
        <v>10</v>
      </c>
      <c r="K830" s="1">
        <f t="shared" si="76"/>
        <v>2031</v>
      </c>
      <c r="L830" s="1" t="str">
        <f t="shared" si="77"/>
        <v>MKT.EX.MED._.___.Mead</v>
      </c>
      <c r="M830" s="1" t="str">
        <f t="shared" si="73"/>
        <v>FOT Other months</v>
      </c>
      <c r="N830" s="1">
        <f t="shared" si="74"/>
        <v>0</v>
      </c>
      <c r="O830" s="1">
        <f t="shared" si="78"/>
        <v>0</v>
      </c>
    </row>
    <row r="831" spans="1:15" x14ac:dyDescent="0.25">
      <c r="A831" s="1" t="s">
        <v>23</v>
      </c>
      <c r="B831" s="1" t="s">
        <v>2</v>
      </c>
      <c r="C831" s="1" t="s">
        <v>24</v>
      </c>
      <c r="D831" s="1" t="s">
        <v>7</v>
      </c>
      <c r="E831" s="1" t="s">
        <v>3</v>
      </c>
      <c r="F831" s="3">
        <v>48153</v>
      </c>
      <c r="G831" s="1">
        <v>0</v>
      </c>
      <c r="J831" s="1">
        <f t="shared" si="75"/>
        <v>11</v>
      </c>
      <c r="K831" s="1">
        <f t="shared" si="76"/>
        <v>2031</v>
      </c>
      <c r="L831" s="1" t="str">
        <f t="shared" si="77"/>
        <v>MKT.EX.MED._.___.Mead</v>
      </c>
      <c r="M831" s="1" t="str">
        <f t="shared" si="73"/>
        <v>FOT Other months</v>
      </c>
      <c r="N831" s="1">
        <f t="shared" si="74"/>
        <v>0</v>
      </c>
      <c r="O831" s="1">
        <f t="shared" si="78"/>
        <v>0</v>
      </c>
    </row>
    <row r="832" spans="1:15" x14ac:dyDescent="0.25">
      <c r="A832" s="1" t="s">
        <v>23</v>
      </c>
      <c r="B832" s="1" t="s">
        <v>2</v>
      </c>
      <c r="C832" s="1" t="s">
        <v>24</v>
      </c>
      <c r="D832" s="1" t="s">
        <v>7</v>
      </c>
      <c r="E832" s="1" t="s">
        <v>3</v>
      </c>
      <c r="F832" s="3">
        <v>48183</v>
      </c>
      <c r="G832" s="1">
        <v>0</v>
      </c>
      <c r="J832" s="1">
        <f t="shared" si="75"/>
        <v>12</v>
      </c>
      <c r="K832" s="1">
        <f t="shared" si="76"/>
        <v>2031</v>
      </c>
      <c r="L832" s="1" t="str">
        <f t="shared" si="77"/>
        <v>MKT.EX.MED._.___.Mead-Wtr</v>
      </c>
      <c r="M832" s="1" t="str">
        <f t="shared" si="73"/>
        <v>FOT Winter December-January</v>
      </c>
      <c r="N832" s="1">
        <f t="shared" si="74"/>
        <v>1488</v>
      </c>
      <c r="O832" s="1">
        <f t="shared" si="78"/>
        <v>0</v>
      </c>
    </row>
    <row r="833" spans="1:15" x14ac:dyDescent="0.25">
      <c r="A833" s="1" t="s">
        <v>23</v>
      </c>
      <c r="B833" s="1" t="s">
        <v>2</v>
      </c>
      <c r="C833" s="1" t="s">
        <v>24</v>
      </c>
      <c r="D833" s="1" t="s">
        <v>7</v>
      </c>
      <c r="E833" s="1" t="s">
        <v>3</v>
      </c>
      <c r="F833" s="3">
        <v>48214</v>
      </c>
      <c r="G833" s="1">
        <v>0</v>
      </c>
      <c r="J833" s="1">
        <f t="shared" si="75"/>
        <v>1</v>
      </c>
      <c r="K833" s="1">
        <f t="shared" si="76"/>
        <v>2032</v>
      </c>
      <c r="L833" s="1" t="str">
        <f t="shared" si="77"/>
        <v>MKT.EX.MED._.___.Mead-Wtr</v>
      </c>
      <c r="M833" s="1" t="str">
        <f t="shared" si="73"/>
        <v>FOT Winter December-January</v>
      </c>
      <c r="N833" s="1">
        <f t="shared" si="74"/>
        <v>1488</v>
      </c>
      <c r="O833" s="1">
        <f t="shared" si="78"/>
        <v>0</v>
      </c>
    </row>
    <row r="834" spans="1:15" x14ac:dyDescent="0.25">
      <c r="A834" s="1" t="s">
        <v>23</v>
      </c>
      <c r="B834" s="1" t="s">
        <v>2</v>
      </c>
      <c r="C834" s="1" t="s">
        <v>24</v>
      </c>
      <c r="D834" s="1" t="s">
        <v>7</v>
      </c>
      <c r="E834" s="1" t="s">
        <v>3</v>
      </c>
      <c r="F834" s="3">
        <v>48245</v>
      </c>
      <c r="G834" s="1">
        <v>0</v>
      </c>
      <c r="J834" s="1">
        <f t="shared" si="75"/>
        <v>2</v>
      </c>
      <c r="K834" s="1">
        <f t="shared" si="76"/>
        <v>2032</v>
      </c>
      <c r="L834" s="1" t="str">
        <f t="shared" si="77"/>
        <v>MKT.EX.MED._.___.Mead</v>
      </c>
      <c r="M834" s="1" t="str">
        <f t="shared" ref="M834:M897" si="79">INDEX($Q$1:$S$13,MATCH($J834,$Q$1:$Q$13,0),MATCH(M$1,$Q$1:$S$1,0))</f>
        <v>FOT Other months</v>
      </c>
      <c r="N834" s="1">
        <f t="shared" ref="N834:N897" si="80">INDEX($U$1:$W$4,MATCH($M834,$U$1:$U$4,0),MATCH(N$1,$U$1:$W$1,0))</f>
        <v>0</v>
      </c>
      <c r="O834" s="1">
        <f t="shared" si="78"/>
        <v>0</v>
      </c>
    </row>
    <row r="835" spans="1:15" x14ac:dyDescent="0.25">
      <c r="A835" s="1" t="s">
        <v>23</v>
      </c>
      <c r="B835" s="1" t="s">
        <v>2</v>
      </c>
      <c r="C835" s="1" t="s">
        <v>24</v>
      </c>
      <c r="D835" s="1" t="s">
        <v>7</v>
      </c>
      <c r="E835" s="1" t="s">
        <v>3</v>
      </c>
      <c r="F835" s="3">
        <v>48274</v>
      </c>
      <c r="G835" s="1">
        <v>0</v>
      </c>
      <c r="J835" s="1">
        <f t="shared" ref="J835:J898" si="81">MONTH(F835)</f>
        <v>3</v>
      </c>
      <c r="K835" s="1">
        <f t="shared" ref="K835:K898" si="82">YEAR(F835)</f>
        <v>2032</v>
      </c>
      <c r="L835" s="1" t="str">
        <f t="shared" ref="L835:L898" si="83">D835&amp;INDEX($U$1:$W$4,MATCH($M835,$U$1:$U$4,0),MATCH(L$1,$U$1:$W$1,0))</f>
        <v>MKT.EX.MED._.___.Mead</v>
      </c>
      <c r="M835" s="1" t="str">
        <f t="shared" si="79"/>
        <v>FOT Other months</v>
      </c>
      <c r="N835" s="1">
        <f t="shared" si="80"/>
        <v>0</v>
      </c>
      <c r="O835" s="1">
        <f t="shared" ref="O835:O898" si="84">IF(N835=0,0,(G835*1000)/N835)</f>
        <v>0</v>
      </c>
    </row>
    <row r="836" spans="1:15" x14ac:dyDescent="0.25">
      <c r="A836" s="1" t="s">
        <v>23</v>
      </c>
      <c r="B836" s="1" t="s">
        <v>2</v>
      </c>
      <c r="C836" s="1" t="s">
        <v>24</v>
      </c>
      <c r="D836" s="1" t="s">
        <v>7</v>
      </c>
      <c r="E836" s="1" t="s">
        <v>3</v>
      </c>
      <c r="F836" s="3">
        <v>48305</v>
      </c>
      <c r="G836" s="1">
        <v>0</v>
      </c>
      <c r="J836" s="1">
        <f t="shared" si="81"/>
        <v>4</v>
      </c>
      <c r="K836" s="1">
        <f t="shared" si="82"/>
        <v>2032</v>
      </c>
      <c r="L836" s="1" t="str">
        <f t="shared" si="83"/>
        <v>MKT.EX.MED._.___.Mead</v>
      </c>
      <c r="M836" s="1" t="str">
        <f t="shared" si="79"/>
        <v>FOT Other months</v>
      </c>
      <c r="N836" s="1">
        <f t="shared" si="80"/>
        <v>0</v>
      </c>
      <c r="O836" s="1">
        <f t="shared" si="84"/>
        <v>0</v>
      </c>
    </row>
    <row r="837" spans="1:15" x14ac:dyDescent="0.25">
      <c r="A837" s="1" t="s">
        <v>23</v>
      </c>
      <c r="B837" s="1" t="s">
        <v>2</v>
      </c>
      <c r="C837" s="1" t="s">
        <v>24</v>
      </c>
      <c r="D837" s="1" t="s">
        <v>7</v>
      </c>
      <c r="E837" s="1" t="s">
        <v>3</v>
      </c>
      <c r="F837" s="3">
        <v>48335</v>
      </c>
      <c r="G837" s="1">
        <v>0</v>
      </c>
      <c r="J837" s="1">
        <f t="shared" si="81"/>
        <v>5</v>
      </c>
      <c r="K837" s="1">
        <f t="shared" si="82"/>
        <v>2032</v>
      </c>
      <c r="L837" s="1" t="str">
        <f t="shared" si="83"/>
        <v>MKT.EX.MED._.___.Mead</v>
      </c>
      <c r="M837" s="1" t="str">
        <f t="shared" si="79"/>
        <v>FOT Other months</v>
      </c>
      <c r="N837" s="1">
        <f t="shared" si="80"/>
        <v>0</v>
      </c>
      <c r="O837" s="1">
        <f t="shared" si="84"/>
        <v>0</v>
      </c>
    </row>
    <row r="838" spans="1:15" x14ac:dyDescent="0.25">
      <c r="A838" s="1" t="s">
        <v>23</v>
      </c>
      <c r="B838" s="1" t="s">
        <v>2</v>
      </c>
      <c r="C838" s="1" t="s">
        <v>24</v>
      </c>
      <c r="D838" s="1" t="s">
        <v>7</v>
      </c>
      <c r="E838" s="1" t="s">
        <v>3</v>
      </c>
      <c r="F838" s="3">
        <v>48366</v>
      </c>
      <c r="G838" s="1">
        <v>0</v>
      </c>
      <c r="J838" s="1">
        <f t="shared" si="81"/>
        <v>6</v>
      </c>
      <c r="K838" s="1">
        <f t="shared" si="82"/>
        <v>2032</v>
      </c>
      <c r="L838" s="1" t="str">
        <f t="shared" si="83"/>
        <v>MKT.EX.MED._.___.Mead</v>
      </c>
      <c r="M838" s="1" t="str">
        <f t="shared" si="79"/>
        <v>FOT Summer June-Sept</v>
      </c>
      <c r="N838" s="1">
        <f t="shared" si="80"/>
        <v>2928</v>
      </c>
      <c r="O838" s="1">
        <f t="shared" si="84"/>
        <v>0</v>
      </c>
    </row>
    <row r="839" spans="1:15" x14ac:dyDescent="0.25">
      <c r="A839" s="1" t="s">
        <v>23</v>
      </c>
      <c r="B839" s="1" t="s">
        <v>2</v>
      </c>
      <c r="C839" s="1" t="s">
        <v>24</v>
      </c>
      <c r="D839" s="1" t="s">
        <v>7</v>
      </c>
      <c r="E839" s="1" t="s">
        <v>3</v>
      </c>
      <c r="F839" s="3">
        <v>48396</v>
      </c>
      <c r="G839" s="1">
        <v>0</v>
      </c>
      <c r="J839" s="1">
        <f t="shared" si="81"/>
        <v>7</v>
      </c>
      <c r="K839" s="1">
        <f t="shared" si="82"/>
        <v>2032</v>
      </c>
      <c r="L839" s="1" t="str">
        <f t="shared" si="83"/>
        <v>MKT.EX.MED._.___.Mead</v>
      </c>
      <c r="M839" s="1" t="str">
        <f t="shared" si="79"/>
        <v>FOT Summer June-Sept</v>
      </c>
      <c r="N839" s="1">
        <f t="shared" si="80"/>
        <v>2928</v>
      </c>
      <c r="O839" s="1">
        <f t="shared" si="84"/>
        <v>0</v>
      </c>
    </row>
    <row r="840" spans="1:15" x14ac:dyDescent="0.25">
      <c r="A840" s="1" t="s">
        <v>23</v>
      </c>
      <c r="B840" s="1" t="s">
        <v>2</v>
      </c>
      <c r="C840" s="1" t="s">
        <v>24</v>
      </c>
      <c r="D840" s="1" t="s">
        <v>7</v>
      </c>
      <c r="E840" s="1" t="s">
        <v>3</v>
      </c>
      <c r="F840" s="3">
        <v>48427</v>
      </c>
      <c r="G840" s="1">
        <v>0</v>
      </c>
      <c r="J840" s="1">
        <f t="shared" si="81"/>
        <v>8</v>
      </c>
      <c r="K840" s="1">
        <f t="shared" si="82"/>
        <v>2032</v>
      </c>
      <c r="L840" s="1" t="str">
        <f t="shared" si="83"/>
        <v>MKT.EX.MED._.___.Mead</v>
      </c>
      <c r="M840" s="1" t="str">
        <f t="shared" si="79"/>
        <v>FOT Summer June-Sept</v>
      </c>
      <c r="N840" s="1">
        <f t="shared" si="80"/>
        <v>2928</v>
      </c>
      <c r="O840" s="1">
        <f t="shared" si="84"/>
        <v>0</v>
      </c>
    </row>
    <row r="841" spans="1:15" x14ac:dyDescent="0.25">
      <c r="A841" s="1" t="s">
        <v>23</v>
      </c>
      <c r="B841" s="1" t="s">
        <v>2</v>
      </c>
      <c r="C841" s="1" t="s">
        <v>24</v>
      </c>
      <c r="D841" s="1" t="s">
        <v>7</v>
      </c>
      <c r="E841" s="1" t="s">
        <v>3</v>
      </c>
      <c r="F841" s="3">
        <v>48458</v>
      </c>
      <c r="G841" s="1">
        <v>0</v>
      </c>
      <c r="J841" s="1">
        <f t="shared" si="81"/>
        <v>9</v>
      </c>
      <c r="K841" s="1">
        <f t="shared" si="82"/>
        <v>2032</v>
      </c>
      <c r="L841" s="1" t="str">
        <f t="shared" si="83"/>
        <v>MKT.EX.MED._.___.Mead</v>
      </c>
      <c r="M841" s="1" t="str">
        <f t="shared" si="79"/>
        <v>FOT Summer June-Sept</v>
      </c>
      <c r="N841" s="1">
        <f t="shared" si="80"/>
        <v>2928</v>
      </c>
      <c r="O841" s="1">
        <f t="shared" si="84"/>
        <v>0</v>
      </c>
    </row>
    <row r="842" spans="1:15" x14ac:dyDescent="0.25">
      <c r="A842" s="1" t="s">
        <v>23</v>
      </c>
      <c r="B842" s="1" t="s">
        <v>2</v>
      </c>
      <c r="C842" s="1" t="s">
        <v>24</v>
      </c>
      <c r="D842" s="1" t="s">
        <v>7</v>
      </c>
      <c r="E842" s="1" t="s">
        <v>3</v>
      </c>
      <c r="F842" s="3">
        <v>48488</v>
      </c>
      <c r="G842" s="1">
        <v>0</v>
      </c>
      <c r="J842" s="1">
        <f t="shared" si="81"/>
        <v>10</v>
      </c>
      <c r="K842" s="1">
        <f t="shared" si="82"/>
        <v>2032</v>
      </c>
      <c r="L842" s="1" t="str">
        <f t="shared" si="83"/>
        <v>MKT.EX.MED._.___.Mead</v>
      </c>
      <c r="M842" s="1" t="str">
        <f t="shared" si="79"/>
        <v>FOT Other months</v>
      </c>
      <c r="N842" s="1">
        <f t="shared" si="80"/>
        <v>0</v>
      </c>
      <c r="O842" s="1">
        <f t="shared" si="84"/>
        <v>0</v>
      </c>
    </row>
    <row r="843" spans="1:15" x14ac:dyDescent="0.25">
      <c r="A843" s="1" t="s">
        <v>23</v>
      </c>
      <c r="B843" s="1" t="s">
        <v>2</v>
      </c>
      <c r="C843" s="1" t="s">
        <v>24</v>
      </c>
      <c r="D843" s="1" t="s">
        <v>7</v>
      </c>
      <c r="E843" s="1" t="s">
        <v>3</v>
      </c>
      <c r="F843" s="3">
        <v>48519</v>
      </c>
      <c r="G843" s="1">
        <v>0</v>
      </c>
      <c r="J843" s="1">
        <f t="shared" si="81"/>
        <v>11</v>
      </c>
      <c r="K843" s="1">
        <f t="shared" si="82"/>
        <v>2032</v>
      </c>
      <c r="L843" s="1" t="str">
        <f t="shared" si="83"/>
        <v>MKT.EX.MED._.___.Mead</v>
      </c>
      <c r="M843" s="1" t="str">
        <f t="shared" si="79"/>
        <v>FOT Other months</v>
      </c>
      <c r="N843" s="1">
        <f t="shared" si="80"/>
        <v>0</v>
      </c>
      <c r="O843" s="1">
        <f t="shared" si="84"/>
        <v>0</v>
      </c>
    </row>
    <row r="844" spans="1:15" x14ac:dyDescent="0.25">
      <c r="A844" s="1" t="s">
        <v>23</v>
      </c>
      <c r="B844" s="1" t="s">
        <v>2</v>
      </c>
      <c r="C844" s="1" t="s">
        <v>24</v>
      </c>
      <c r="D844" s="1" t="s">
        <v>7</v>
      </c>
      <c r="E844" s="1" t="s">
        <v>3</v>
      </c>
      <c r="F844" s="3">
        <v>48549</v>
      </c>
      <c r="G844" s="1">
        <v>0</v>
      </c>
      <c r="J844" s="1">
        <f t="shared" si="81"/>
        <v>12</v>
      </c>
      <c r="K844" s="1">
        <f t="shared" si="82"/>
        <v>2032</v>
      </c>
      <c r="L844" s="1" t="str">
        <f t="shared" si="83"/>
        <v>MKT.EX.MED._.___.Mead-Wtr</v>
      </c>
      <c r="M844" s="1" t="str">
        <f t="shared" si="79"/>
        <v>FOT Winter December-January</v>
      </c>
      <c r="N844" s="1">
        <f t="shared" si="80"/>
        <v>1488</v>
      </c>
      <c r="O844" s="1">
        <f t="shared" si="84"/>
        <v>0</v>
      </c>
    </row>
    <row r="845" spans="1:15" x14ac:dyDescent="0.25">
      <c r="A845" s="1" t="s">
        <v>23</v>
      </c>
      <c r="B845" s="1" t="s">
        <v>2</v>
      </c>
      <c r="C845" s="1" t="s">
        <v>24</v>
      </c>
      <c r="D845" s="1" t="s">
        <v>7</v>
      </c>
      <c r="E845" s="1" t="s">
        <v>3</v>
      </c>
      <c r="F845" s="3">
        <v>48580</v>
      </c>
      <c r="G845" s="1">
        <v>0</v>
      </c>
      <c r="J845" s="1">
        <f t="shared" si="81"/>
        <v>1</v>
      </c>
      <c r="K845" s="1">
        <f t="shared" si="82"/>
        <v>2033</v>
      </c>
      <c r="L845" s="1" t="str">
        <f t="shared" si="83"/>
        <v>MKT.EX.MED._.___.Mead-Wtr</v>
      </c>
      <c r="M845" s="1" t="str">
        <f t="shared" si="79"/>
        <v>FOT Winter December-January</v>
      </c>
      <c r="N845" s="1">
        <f t="shared" si="80"/>
        <v>1488</v>
      </c>
      <c r="O845" s="1">
        <f t="shared" si="84"/>
        <v>0</v>
      </c>
    </row>
    <row r="846" spans="1:15" x14ac:dyDescent="0.25">
      <c r="A846" s="1" t="s">
        <v>23</v>
      </c>
      <c r="B846" s="1" t="s">
        <v>2</v>
      </c>
      <c r="C846" s="1" t="s">
        <v>24</v>
      </c>
      <c r="D846" s="1" t="s">
        <v>7</v>
      </c>
      <c r="E846" s="1" t="s">
        <v>3</v>
      </c>
      <c r="F846" s="3">
        <v>48611</v>
      </c>
      <c r="G846" s="1">
        <v>0</v>
      </c>
      <c r="J846" s="1">
        <f t="shared" si="81"/>
        <v>2</v>
      </c>
      <c r="K846" s="1">
        <f t="shared" si="82"/>
        <v>2033</v>
      </c>
      <c r="L846" s="1" t="str">
        <f t="shared" si="83"/>
        <v>MKT.EX.MED._.___.Mead</v>
      </c>
      <c r="M846" s="1" t="str">
        <f t="shared" si="79"/>
        <v>FOT Other months</v>
      </c>
      <c r="N846" s="1">
        <f t="shared" si="80"/>
        <v>0</v>
      </c>
      <c r="O846" s="1">
        <f t="shared" si="84"/>
        <v>0</v>
      </c>
    </row>
    <row r="847" spans="1:15" x14ac:dyDescent="0.25">
      <c r="A847" s="1" t="s">
        <v>23</v>
      </c>
      <c r="B847" s="1" t="s">
        <v>2</v>
      </c>
      <c r="C847" s="1" t="s">
        <v>24</v>
      </c>
      <c r="D847" s="1" t="s">
        <v>7</v>
      </c>
      <c r="E847" s="1" t="s">
        <v>3</v>
      </c>
      <c r="F847" s="3">
        <v>48639</v>
      </c>
      <c r="G847" s="1">
        <v>0</v>
      </c>
      <c r="J847" s="1">
        <f t="shared" si="81"/>
        <v>3</v>
      </c>
      <c r="K847" s="1">
        <f t="shared" si="82"/>
        <v>2033</v>
      </c>
      <c r="L847" s="1" t="str">
        <f t="shared" si="83"/>
        <v>MKT.EX.MED._.___.Mead</v>
      </c>
      <c r="M847" s="1" t="str">
        <f t="shared" si="79"/>
        <v>FOT Other months</v>
      </c>
      <c r="N847" s="1">
        <f t="shared" si="80"/>
        <v>0</v>
      </c>
      <c r="O847" s="1">
        <f t="shared" si="84"/>
        <v>0</v>
      </c>
    </row>
    <row r="848" spans="1:15" x14ac:dyDescent="0.25">
      <c r="A848" s="1" t="s">
        <v>23</v>
      </c>
      <c r="B848" s="1" t="s">
        <v>2</v>
      </c>
      <c r="C848" s="1" t="s">
        <v>24</v>
      </c>
      <c r="D848" s="1" t="s">
        <v>7</v>
      </c>
      <c r="E848" s="1" t="s">
        <v>3</v>
      </c>
      <c r="F848" s="3">
        <v>48670</v>
      </c>
      <c r="G848" s="1">
        <v>0</v>
      </c>
      <c r="J848" s="1">
        <f t="shared" si="81"/>
        <v>4</v>
      </c>
      <c r="K848" s="1">
        <f t="shared" si="82"/>
        <v>2033</v>
      </c>
      <c r="L848" s="1" t="str">
        <f t="shared" si="83"/>
        <v>MKT.EX.MED._.___.Mead</v>
      </c>
      <c r="M848" s="1" t="str">
        <f t="shared" si="79"/>
        <v>FOT Other months</v>
      </c>
      <c r="N848" s="1">
        <f t="shared" si="80"/>
        <v>0</v>
      </c>
      <c r="O848" s="1">
        <f t="shared" si="84"/>
        <v>0</v>
      </c>
    </row>
    <row r="849" spans="1:15" x14ac:dyDescent="0.25">
      <c r="A849" s="1" t="s">
        <v>23</v>
      </c>
      <c r="B849" s="1" t="s">
        <v>2</v>
      </c>
      <c r="C849" s="1" t="s">
        <v>24</v>
      </c>
      <c r="D849" s="1" t="s">
        <v>7</v>
      </c>
      <c r="E849" s="1" t="s">
        <v>3</v>
      </c>
      <c r="F849" s="3">
        <v>48700</v>
      </c>
      <c r="G849" s="1">
        <v>0</v>
      </c>
      <c r="J849" s="1">
        <f t="shared" si="81"/>
        <v>5</v>
      </c>
      <c r="K849" s="1">
        <f t="shared" si="82"/>
        <v>2033</v>
      </c>
      <c r="L849" s="1" t="str">
        <f t="shared" si="83"/>
        <v>MKT.EX.MED._.___.Mead</v>
      </c>
      <c r="M849" s="1" t="str">
        <f t="shared" si="79"/>
        <v>FOT Other months</v>
      </c>
      <c r="N849" s="1">
        <f t="shared" si="80"/>
        <v>0</v>
      </c>
      <c r="O849" s="1">
        <f t="shared" si="84"/>
        <v>0</v>
      </c>
    </row>
    <row r="850" spans="1:15" x14ac:dyDescent="0.25">
      <c r="A850" s="1" t="s">
        <v>23</v>
      </c>
      <c r="B850" s="1" t="s">
        <v>2</v>
      </c>
      <c r="C850" s="1" t="s">
        <v>24</v>
      </c>
      <c r="D850" s="1" t="s">
        <v>7</v>
      </c>
      <c r="E850" s="1" t="s">
        <v>3</v>
      </c>
      <c r="F850" s="3">
        <v>48731</v>
      </c>
      <c r="G850" s="1">
        <v>0</v>
      </c>
      <c r="J850" s="1">
        <f t="shared" si="81"/>
        <v>6</v>
      </c>
      <c r="K850" s="1">
        <f t="shared" si="82"/>
        <v>2033</v>
      </c>
      <c r="L850" s="1" t="str">
        <f t="shared" si="83"/>
        <v>MKT.EX.MED._.___.Mead</v>
      </c>
      <c r="M850" s="1" t="str">
        <f t="shared" si="79"/>
        <v>FOT Summer June-Sept</v>
      </c>
      <c r="N850" s="1">
        <f t="shared" si="80"/>
        <v>2928</v>
      </c>
      <c r="O850" s="1">
        <f t="shared" si="84"/>
        <v>0</v>
      </c>
    </row>
    <row r="851" spans="1:15" x14ac:dyDescent="0.25">
      <c r="A851" s="1" t="s">
        <v>23</v>
      </c>
      <c r="B851" s="1" t="s">
        <v>2</v>
      </c>
      <c r="C851" s="1" t="s">
        <v>24</v>
      </c>
      <c r="D851" s="1" t="s">
        <v>7</v>
      </c>
      <c r="E851" s="1" t="s">
        <v>3</v>
      </c>
      <c r="F851" s="3">
        <v>48761</v>
      </c>
      <c r="G851" s="1">
        <v>0</v>
      </c>
      <c r="J851" s="1">
        <f t="shared" si="81"/>
        <v>7</v>
      </c>
      <c r="K851" s="1">
        <f t="shared" si="82"/>
        <v>2033</v>
      </c>
      <c r="L851" s="1" t="str">
        <f t="shared" si="83"/>
        <v>MKT.EX.MED._.___.Mead</v>
      </c>
      <c r="M851" s="1" t="str">
        <f t="shared" si="79"/>
        <v>FOT Summer June-Sept</v>
      </c>
      <c r="N851" s="1">
        <f t="shared" si="80"/>
        <v>2928</v>
      </c>
      <c r="O851" s="1">
        <f t="shared" si="84"/>
        <v>0</v>
      </c>
    </row>
    <row r="852" spans="1:15" x14ac:dyDescent="0.25">
      <c r="A852" s="1" t="s">
        <v>23</v>
      </c>
      <c r="B852" s="1" t="s">
        <v>2</v>
      </c>
      <c r="C852" s="1" t="s">
        <v>24</v>
      </c>
      <c r="D852" s="1" t="s">
        <v>7</v>
      </c>
      <c r="E852" s="1" t="s">
        <v>3</v>
      </c>
      <c r="F852" s="3">
        <v>48792</v>
      </c>
      <c r="G852" s="1">
        <v>0</v>
      </c>
      <c r="J852" s="1">
        <f t="shared" si="81"/>
        <v>8</v>
      </c>
      <c r="K852" s="1">
        <f t="shared" si="82"/>
        <v>2033</v>
      </c>
      <c r="L852" s="1" t="str">
        <f t="shared" si="83"/>
        <v>MKT.EX.MED._.___.Mead</v>
      </c>
      <c r="M852" s="1" t="str">
        <f t="shared" si="79"/>
        <v>FOT Summer June-Sept</v>
      </c>
      <c r="N852" s="1">
        <f t="shared" si="80"/>
        <v>2928</v>
      </c>
      <c r="O852" s="1">
        <f t="shared" si="84"/>
        <v>0</v>
      </c>
    </row>
    <row r="853" spans="1:15" x14ac:dyDescent="0.25">
      <c r="A853" s="1" t="s">
        <v>23</v>
      </c>
      <c r="B853" s="1" t="s">
        <v>2</v>
      </c>
      <c r="C853" s="1" t="s">
        <v>24</v>
      </c>
      <c r="D853" s="1" t="s">
        <v>7</v>
      </c>
      <c r="E853" s="1" t="s">
        <v>3</v>
      </c>
      <c r="F853" s="3">
        <v>48823</v>
      </c>
      <c r="G853" s="1">
        <v>0</v>
      </c>
      <c r="J853" s="1">
        <f t="shared" si="81"/>
        <v>9</v>
      </c>
      <c r="K853" s="1">
        <f t="shared" si="82"/>
        <v>2033</v>
      </c>
      <c r="L853" s="1" t="str">
        <f t="shared" si="83"/>
        <v>MKT.EX.MED._.___.Mead</v>
      </c>
      <c r="M853" s="1" t="str">
        <f t="shared" si="79"/>
        <v>FOT Summer June-Sept</v>
      </c>
      <c r="N853" s="1">
        <f t="shared" si="80"/>
        <v>2928</v>
      </c>
      <c r="O853" s="1">
        <f t="shared" si="84"/>
        <v>0</v>
      </c>
    </row>
    <row r="854" spans="1:15" x14ac:dyDescent="0.25">
      <c r="A854" s="1" t="s">
        <v>23</v>
      </c>
      <c r="B854" s="1" t="s">
        <v>2</v>
      </c>
      <c r="C854" s="1" t="s">
        <v>24</v>
      </c>
      <c r="D854" s="1" t="s">
        <v>7</v>
      </c>
      <c r="E854" s="1" t="s">
        <v>3</v>
      </c>
      <c r="F854" s="3">
        <v>48853</v>
      </c>
      <c r="G854" s="1">
        <v>0</v>
      </c>
      <c r="J854" s="1">
        <f t="shared" si="81"/>
        <v>10</v>
      </c>
      <c r="K854" s="1">
        <f t="shared" si="82"/>
        <v>2033</v>
      </c>
      <c r="L854" s="1" t="str">
        <f t="shared" si="83"/>
        <v>MKT.EX.MED._.___.Mead</v>
      </c>
      <c r="M854" s="1" t="str">
        <f t="shared" si="79"/>
        <v>FOT Other months</v>
      </c>
      <c r="N854" s="1">
        <f t="shared" si="80"/>
        <v>0</v>
      </c>
      <c r="O854" s="1">
        <f t="shared" si="84"/>
        <v>0</v>
      </c>
    </row>
    <row r="855" spans="1:15" x14ac:dyDescent="0.25">
      <c r="A855" s="1" t="s">
        <v>23</v>
      </c>
      <c r="B855" s="1" t="s">
        <v>2</v>
      </c>
      <c r="C855" s="1" t="s">
        <v>24</v>
      </c>
      <c r="D855" s="1" t="s">
        <v>7</v>
      </c>
      <c r="E855" s="1" t="s">
        <v>3</v>
      </c>
      <c r="F855" s="3">
        <v>48884</v>
      </c>
      <c r="G855" s="1">
        <v>0</v>
      </c>
      <c r="J855" s="1">
        <f t="shared" si="81"/>
        <v>11</v>
      </c>
      <c r="K855" s="1">
        <f t="shared" si="82"/>
        <v>2033</v>
      </c>
      <c r="L855" s="1" t="str">
        <f t="shared" si="83"/>
        <v>MKT.EX.MED._.___.Mead</v>
      </c>
      <c r="M855" s="1" t="str">
        <f t="shared" si="79"/>
        <v>FOT Other months</v>
      </c>
      <c r="N855" s="1">
        <f t="shared" si="80"/>
        <v>0</v>
      </c>
      <c r="O855" s="1">
        <f t="shared" si="84"/>
        <v>0</v>
      </c>
    </row>
    <row r="856" spans="1:15" x14ac:dyDescent="0.25">
      <c r="A856" s="1" t="s">
        <v>23</v>
      </c>
      <c r="B856" s="1" t="s">
        <v>2</v>
      </c>
      <c r="C856" s="1" t="s">
        <v>24</v>
      </c>
      <c r="D856" s="1" t="s">
        <v>7</v>
      </c>
      <c r="E856" s="1" t="s">
        <v>3</v>
      </c>
      <c r="F856" s="3">
        <v>48914</v>
      </c>
      <c r="G856" s="1">
        <v>0</v>
      </c>
      <c r="J856" s="1">
        <f t="shared" si="81"/>
        <v>12</v>
      </c>
      <c r="K856" s="1">
        <f t="shared" si="82"/>
        <v>2033</v>
      </c>
      <c r="L856" s="1" t="str">
        <f t="shared" si="83"/>
        <v>MKT.EX.MED._.___.Mead-Wtr</v>
      </c>
      <c r="M856" s="1" t="str">
        <f t="shared" si="79"/>
        <v>FOT Winter December-January</v>
      </c>
      <c r="N856" s="1">
        <f t="shared" si="80"/>
        <v>1488</v>
      </c>
      <c r="O856" s="1">
        <f t="shared" si="84"/>
        <v>0</v>
      </c>
    </row>
    <row r="857" spans="1:15" x14ac:dyDescent="0.25">
      <c r="A857" s="1" t="s">
        <v>23</v>
      </c>
      <c r="B857" s="1" t="s">
        <v>2</v>
      </c>
      <c r="C857" s="1" t="s">
        <v>24</v>
      </c>
      <c r="D857" s="1" t="s">
        <v>7</v>
      </c>
      <c r="E857" s="1" t="s">
        <v>3</v>
      </c>
      <c r="F857" s="3">
        <v>48945</v>
      </c>
      <c r="G857" s="1">
        <v>0</v>
      </c>
      <c r="J857" s="1">
        <f t="shared" si="81"/>
        <v>1</v>
      </c>
      <c r="K857" s="1">
        <f t="shared" si="82"/>
        <v>2034</v>
      </c>
      <c r="L857" s="1" t="str">
        <f t="shared" si="83"/>
        <v>MKT.EX.MED._.___.Mead-Wtr</v>
      </c>
      <c r="M857" s="1" t="str">
        <f t="shared" si="79"/>
        <v>FOT Winter December-January</v>
      </c>
      <c r="N857" s="1">
        <f t="shared" si="80"/>
        <v>1488</v>
      </c>
      <c r="O857" s="1">
        <f t="shared" si="84"/>
        <v>0</v>
      </c>
    </row>
    <row r="858" spans="1:15" x14ac:dyDescent="0.25">
      <c r="A858" s="1" t="s">
        <v>23</v>
      </c>
      <c r="B858" s="1" t="s">
        <v>2</v>
      </c>
      <c r="C858" s="1" t="s">
        <v>24</v>
      </c>
      <c r="D858" s="1" t="s">
        <v>7</v>
      </c>
      <c r="E858" s="1" t="s">
        <v>3</v>
      </c>
      <c r="F858" s="3">
        <v>48976</v>
      </c>
      <c r="G858" s="1">
        <v>0</v>
      </c>
      <c r="J858" s="1">
        <f t="shared" si="81"/>
        <v>2</v>
      </c>
      <c r="K858" s="1">
        <f t="shared" si="82"/>
        <v>2034</v>
      </c>
      <c r="L858" s="1" t="str">
        <f t="shared" si="83"/>
        <v>MKT.EX.MED._.___.Mead</v>
      </c>
      <c r="M858" s="1" t="str">
        <f t="shared" si="79"/>
        <v>FOT Other months</v>
      </c>
      <c r="N858" s="1">
        <f t="shared" si="80"/>
        <v>0</v>
      </c>
      <c r="O858" s="1">
        <f t="shared" si="84"/>
        <v>0</v>
      </c>
    </row>
    <row r="859" spans="1:15" x14ac:dyDescent="0.25">
      <c r="A859" s="1" t="s">
        <v>23</v>
      </c>
      <c r="B859" s="1" t="s">
        <v>2</v>
      </c>
      <c r="C859" s="1" t="s">
        <v>24</v>
      </c>
      <c r="D859" s="1" t="s">
        <v>7</v>
      </c>
      <c r="E859" s="1" t="s">
        <v>3</v>
      </c>
      <c r="F859" s="3">
        <v>49004</v>
      </c>
      <c r="G859" s="1">
        <v>0</v>
      </c>
      <c r="J859" s="1">
        <f t="shared" si="81"/>
        <v>3</v>
      </c>
      <c r="K859" s="1">
        <f t="shared" si="82"/>
        <v>2034</v>
      </c>
      <c r="L859" s="1" t="str">
        <f t="shared" si="83"/>
        <v>MKT.EX.MED._.___.Mead</v>
      </c>
      <c r="M859" s="1" t="str">
        <f t="shared" si="79"/>
        <v>FOT Other months</v>
      </c>
      <c r="N859" s="1">
        <f t="shared" si="80"/>
        <v>0</v>
      </c>
      <c r="O859" s="1">
        <f t="shared" si="84"/>
        <v>0</v>
      </c>
    </row>
    <row r="860" spans="1:15" x14ac:dyDescent="0.25">
      <c r="A860" s="1" t="s">
        <v>23</v>
      </c>
      <c r="B860" s="1" t="s">
        <v>2</v>
      </c>
      <c r="C860" s="1" t="s">
        <v>24</v>
      </c>
      <c r="D860" s="1" t="s">
        <v>7</v>
      </c>
      <c r="E860" s="1" t="s">
        <v>3</v>
      </c>
      <c r="F860" s="3">
        <v>49035</v>
      </c>
      <c r="G860" s="1">
        <v>0</v>
      </c>
      <c r="J860" s="1">
        <f t="shared" si="81"/>
        <v>4</v>
      </c>
      <c r="K860" s="1">
        <f t="shared" si="82"/>
        <v>2034</v>
      </c>
      <c r="L860" s="1" t="str">
        <f t="shared" si="83"/>
        <v>MKT.EX.MED._.___.Mead</v>
      </c>
      <c r="M860" s="1" t="str">
        <f t="shared" si="79"/>
        <v>FOT Other months</v>
      </c>
      <c r="N860" s="1">
        <f t="shared" si="80"/>
        <v>0</v>
      </c>
      <c r="O860" s="1">
        <f t="shared" si="84"/>
        <v>0</v>
      </c>
    </row>
    <row r="861" spans="1:15" x14ac:dyDescent="0.25">
      <c r="A861" s="1" t="s">
        <v>23</v>
      </c>
      <c r="B861" s="1" t="s">
        <v>2</v>
      </c>
      <c r="C861" s="1" t="s">
        <v>24</v>
      </c>
      <c r="D861" s="1" t="s">
        <v>7</v>
      </c>
      <c r="E861" s="1" t="s">
        <v>3</v>
      </c>
      <c r="F861" s="3">
        <v>49065</v>
      </c>
      <c r="G861" s="1">
        <v>0</v>
      </c>
      <c r="J861" s="1">
        <f t="shared" si="81"/>
        <v>5</v>
      </c>
      <c r="K861" s="1">
        <f t="shared" si="82"/>
        <v>2034</v>
      </c>
      <c r="L861" s="1" t="str">
        <f t="shared" si="83"/>
        <v>MKT.EX.MED._.___.Mead</v>
      </c>
      <c r="M861" s="1" t="str">
        <f t="shared" si="79"/>
        <v>FOT Other months</v>
      </c>
      <c r="N861" s="1">
        <f t="shared" si="80"/>
        <v>0</v>
      </c>
      <c r="O861" s="1">
        <f t="shared" si="84"/>
        <v>0</v>
      </c>
    </row>
    <row r="862" spans="1:15" x14ac:dyDescent="0.25">
      <c r="A862" s="1" t="s">
        <v>23</v>
      </c>
      <c r="B862" s="1" t="s">
        <v>2</v>
      </c>
      <c r="C862" s="1" t="s">
        <v>24</v>
      </c>
      <c r="D862" s="1" t="s">
        <v>7</v>
      </c>
      <c r="E862" s="1" t="s">
        <v>3</v>
      </c>
      <c r="F862" s="3">
        <v>49096</v>
      </c>
      <c r="G862" s="1">
        <v>0</v>
      </c>
      <c r="J862" s="1">
        <f t="shared" si="81"/>
        <v>6</v>
      </c>
      <c r="K862" s="1">
        <f t="shared" si="82"/>
        <v>2034</v>
      </c>
      <c r="L862" s="1" t="str">
        <f t="shared" si="83"/>
        <v>MKT.EX.MED._.___.Mead</v>
      </c>
      <c r="M862" s="1" t="str">
        <f t="shared" si="79"/>
        <v>FOT Summer June-Sept</v>
      </c>
      <c r="N862" s="1">
        <f t="shared" si="80"/>
        <v>2928</v>
      </c>
      <c r="O862" s="1">
        <f t="shared" si="84"/>
        <v>0</v>
      </c>
    </row>
    <row r="863" spans="1:15" x14ac:dyDescent="0.25">
      <c r="A863" s="1" t="s">
        <v>23</v>
      </c>
      <c r="B863" s="1" t="s">
        <v>2</v>
      </c>
      <c r="C863" s="1" t="s">
        <v>24</v>
      </c>
      <c r="D863" s="1" t="s">
        <v>7</v>
      </c>
      <c r="E863" s="1" t="s">
        <v>3</v>
      </c>
      <c r="F863" s="3">
        <v>49126</v>
      </c>
      <c r="G863" s="1">
        <v>0</v>
      </c>
      <c r="J863" s="1">
        <f t="shared" si="81"/>
        <v>7</v>
      </c>
      <c r="K863" s="1">
        <f t="shared" si="82"/>
        <v>2034</v>
      </c>
      <c r="L863" s="1" t="str">
        <f t="shared" si="83"/>
        <v>MKT.EX.MED._.___.Mead</v>
      </c>
      <c r="M863" s="1" t="str">
        <f t="shared" si="79"/>
        <v>FOT Summer June-Sept</v>
      </c>
      <c r="N863" s="1">
        <f t="shared" si="80"/>
        <v>2928</v>
      </c>
      <c r="O863" s="1">
        <f t="shared" si="84"/>
        <v>0</v>
      </c>
    </row>
    <row r="864" spans="1:15" x14ac:dyDescent="0.25">
      <c r="A864" s="1" t="s">
        <v>23</v>
      </c>
      <c r="B864" s="1" t="s">
        <v>2</v>
      </c>
      <c r="C864" s="1" t="s">
        <v>24</v>
      </c>
      <c r="D864" s="1" t="s">
        <v>7</v>
      </c>
      <c r="E864" s="1" t="s">
        <v>3</v>
      </c>
      <c r="F864" s="3">
        <v>49157</v>
      </c>
      <c r="G864" s="1">
        <v>0</v>
      </c>
      <c r="J864" s="1">
        <f t="shared" si="81"/>
        <v>8</v>
      </c>
      <c r="K864" s="1">
        <f t="shared" si="82"/>
        <v>2034</v>
      </c>
      <c r="L864" s="1" t="str">
        <f t="shared" si="83"/>
        <v>MKT.EX.MED._.___.Mead</v>
      </c>
      <c r="M864" s="1" t="str">
        <f t="shared" si="79"/>
        <v>FOT Summer June-Sept</v>
      </c>
      <c r="N864" s="1">
        <f t="shared" si="80"/>
        <v>2928</v>
      </c>
      <c r="O864" s="1">
        <f t="shared" si="84"/>
        <v>0</v>
      </c>
    </row>
    <row r="865" spans="1:15" x14ac:dyDescent="0.25">
      <c r="A865" s="1" t="s">
        <v>23</v>
      </c>
      <c r="B865" s="1" t="s">
        <v>2</v>
      </c>
      <c r="C865" s="1" t="s">
        <v>24</v>
      </c>
      <c r="D865" s="1" t="s">
        <v>7</v>
      </c>
      <c r="E865" s="1" t="s">
        <v>3</v>
      </c>
      <c r="F865" s="3">
        <v>49188</v>
      </c>
      <c r="G865" s="1">
        <v>0</v>
      </c>
      <c r="J865" s="1">
        <f t="shared" si="81"/>
        <v>9</v>
      </c>
      <c r="K865" s="1">
        <f t="shared" si="82"/>
        <v>2034</v>
      </c>
      <c r="L865" s="1" t="str">
        <f t="shared" si="83"/>
        <v>MKT.EX.MED._.___.Mead</v>
      </c>
      <c r="M865" s="1" t="str">
        <f t="shared" si="79"/>
        <v>FOT Summer June-Sept</v>
      </c>
      <c r="N865" s="1">
        <f t="shared" si="80"/>
        <v>2928</v>
      </c>
      <c r="O865" s="1">
        <f t="shared" si="84"/>
        <v>0</v>
      </c>
    </row>
    <row r="866" spans="1:15" x14ac:dyDescent="0.25">
      <c r="A866" s="1" t="s">
        <v>23</v>
      </c>
      <c r="B866" s="1" t="s">
        <v>2</v>
      </c>
      <c r="C866" s="1" t="s">
        <v>24</v>
      </c>
      <c r="D866" s="1" t="s">
        <v>7</v>
      </c>
      <c r="E866" s="1" t="s">
        <v>3</v>
      </c>
      <c r="F866" s="3">
        <v>49218</v>
      </c>
      <c r="G866" s="1">
        <v>0</v>
      </c>
      <c r="J866" s="1">
        <f t="shared" si="81"/>
        <v>10</v>
      </c>
      <c r="K866" s="1">
        <f t="shared" si="82"/>
        <v>2034</v>
      </c>
      <c r="L866" s="1" t="str">
        <f t="shared" si="83"/>
        <v>MKT.EX.MED._.___.Mead</v>
      </c>
      <c r="M866" s="1" t="str">
        <f t="shared" si="79"/>
        <v>FOT Other months</v>
      </c>
      <c r="N866" s="1">
        <f t="shared" si="80"/>
        <v>0</v>
      </c>
      <c r="O866" s="1">
        <f t="shared" si="84"/>
        <v>0</v>
      </c>
    </row>
    <row r="867" spans="1:15" x14ac:dyDescent="0.25">
      <c r="A867" s="1" t="s">
        <v>23</v>
      </c>
      <c r="B867" s="1" t="s">
        <v>2</v>
      </c>
      <c r="C867" s="1" t="s">
        <v>24</v>
      </c>
      <c r="D867" s="1" t="s">
        <v>7</v>
      </c>
      <c r="E867" s="1" t="s">
        <v>3</v>
      </c>
      <c r="F867" s="3">
        <v>49249</v>
      </c>
      <c r="G867" s="1">
        <v>0</v>
      </c>
      <c r="J867" s="1">
        <f t="shared" si="81"/>
        <v>11</v>
      </c>
      <c r="K867" s="1">
        <f t="shared" si="82"/>
        <v>2034</v>
      </c>
      <c r="L867" s="1" t="str">
        <f t="shared" si="83"/>
        <v>MKT.EX.MED._.___.Mead</v>
      </c>
      <c r="M867" s="1" t="str">
        <f t="shared" si="79"/>
        <v>FOT Other months</v>
      </c>
      <c r="N867" s="1">
        <f t="shared" si="80"/>
        <v>0</v>
      </c>
      <c r="O867" s="1">
        <f t="shared" si="84"/>
        <v>0</v>
      </c>
    </row>
    <row r="868" spans="1:15" x14ac:dyDescent="0.25">
      <c r="A868" s="1" t="s">
        <v>23</v>
      </c>
      <c r="B868" s="1" t="s">
        <v>2</v>
      </c>
      <c r="C868" s="1" t="s">
        <v>24</v>
      </c>
      <c r="D868" s="1" t="s">
        <v>7</v>
      </c>
      <c r="E868" s="1" t="s">
        <v>3</v>
      </c>
      <c r="F868" s="3">
        <v>49279</v>
      </c>
      <c r="G868" s="1">
        <v>0</v>
      </c>
      <c r="J868" s="1">
        <f t="shared" si="81"/>
        <v>12</v>
      </c>
      <c r="K868" s="1">
        <f t="shared" si="82"/>
        <v>2034</v>
      </c>
      <c r="L868" s="1" t="str">
        <f t="shared" si="83"/>
        <v>MKT.EX.MED._.___.Mead-Wtr</v>
      </c>
      <c r="M868" s="1" t="str">
        <f t="shared" si="79"/>
        <v>FOT Winter December-January</v>
      </c>
      <c r="N868" s="1">
        <f t="shared" si="80"/>
        <v>1488</v>
      </c>
      <c r="O868" s="1">
        <f t="shared" si="84"/>
        <v>0</v>
      </c>
    </row>
    <row r="869" spans="1:15" x14ac:dyDescent="0.25">
      <c r="A869" s="1" t="s">
        <v>23</v>
      </c>
      <c r="B869" s="1" t="s">
        <v>2</v>
      </c>
      <c r="C869" s="1" t="s">
        <v>24</v>
      </c>
      <c r="D869" s="1" t="s">
        <v>7</v>
      </c>
      <c r="E869" s="1" t="s">
        <v>3</v>
      </c>
      <c r="F869" s="3">
        <v>49310</v>
      </c>
      <c r="G869" s="1">
        <v>0</v>
      </c>
      <c r="J869" s="1">
        <f t="shared" si="81"/>
        <v>1</v>
      </c>
      <c r="K869" s="1">
        <f t="shared" si="82"/>
        <v>2035</v>
      </c>
      <c r="L869" s="1" t="str">
        <f t="shared" si="83"/>
        <v>MKT.EX.MED._.___.Mead-Wtr</v>
      </c>
      <c r="M869" s="1" t="str">
        <f t="shared" si="79"/>
        <v>FOT Winter December-January</v>
      </c>
      <c r="N869" s="1">
        <f t="shared" si="80"/>
        <v>1488</v>
      </c>
      <c r="O869" s="1">
        <f t="shared" si="84"/>
        <v>0</v>
      </c>
    </row>
    <row r="870" spans="1:15" x14ac:dyDescent="0.25">
      <c r="A870" s="1" t="s">
        <v>23</v>
      </c>
      <c r="B870" s="1" t="s">
        <v>2</v>
      </c>
      <c r="C870" s="1" t="s">
        <v>24</v>
      </c>
      <c r="D870" s="1" t="s">
        <v>7</v>
      </c>
      <c r="E870" s="1" t="s">
        <v>3</v>
      </c>
      <c r="F870" s="3">
        <v>49341</v>
      </c>
      <c r="G870" s="1">
        <v>0</v>
      </c>
      <c r="J870" s="1">
        <f t="shared" si="81"/>
        <v>2</v>
      </c>
      <c r="K870" s="1">
        <f t="shared" si="82"/>
        <v>2035</v>
      </c>
      <c r="L870" s="1" t="str">
        <f t="shared" si="83"/>
        <v>MKT.EX.MED._.___.Mead</v>
      </c>
      <c r="M870" s="1" t="str">
        <f t="shared" si="79"/>
        <v>FOT Other months</v>
      </c>
      <c r="N870" s="1">
        <f t="shared" si="80"/>
        <v>0</v>
      </c>
      <c r="O870" s="1">
        <f t="shared" si="84"/>
        <v>0</v>
      </c>
    </row>
    <row r="871" spans="1:15" x14ac:dyDescent="0.25">
      <c r="A871" s="1" t="s">
        <v>23</v>
      </c>
      <c r="B871" s="1" t="s">
        <v>2</v>
      </c>
      <c r="C871" s="1" t="s">
        <v>24</v>
      </c>
      <c r="D871" s="1" t="s">
        <v>7</v>
      </c>
      <c r="E871" s="1" t="s">
        <v>3</v>
      </c>
      <c r="F871" s="3">
        <v>49369</v>
      </c>
      <c r="G871" s="1">
        <v>0</v>
      </c>
      <c r="J871" s="1">
        <f t="shared" si="81"/>
        <v>3</v>
      </c>
      <c r="K871" s="1">
        <f t="shared" si="82"/>
        <v>2035</v>
      </c>
      <c r="L871" s="1" t="str">
        <f t="shared" si="83"/>
        <v>MKT.EX.MED._.___.Mead</v>
      </c>
      <c r="M871" s="1" t="str">
        <f t="shared" si="79"/>
        <v>FOT Other months</v>
      </c>
      <c r="N871" s="1">
        <f t="shared" si="80"/>
        <v>0</v>
      </c>
      <c r="O871" s="1">
        <f t="shared" si="84"/>
        <v>0</v>
      </c>
    </row>
    <row r="872" spans="1:15" x14ac:dyDescent="0.25">
      <c r="A872" s="1" t="s">
        <v>23</v>
      </c>
      <c r="B872" s="1" t="s">
        <v>2</v>
      </c>
      <c r="C872" s="1" t="s">
        <v>24</v>
      </c>
      <c r="D872" s="1" t="s">
        <v>7</v>
      </c>
      <c r="E872" s="1" t="s">
        <v>3</v>
      </c>
      <c r="F872" s="3">
        <v>49400</v>
      </c>
      <c r="G872" s="1">
        <v>0</v>
      </c>
      <c r="J872" s="1">
        <f t="shared" si="81"/>
        <v>4</v>
      </c>
      <c r="K872" s="1">
        <f t="shared" si="82"/>
        <v>2035</v>
      </c>
      <c r="L872" s="1" t="str">
        <f t="shared" si="83"/>
        <v>MKT.EX.MED._.___.Mead</v>
      </c>
      <c r="M872" s="1" t="str">
        <f t="shared" si="79"/>
        <v>FOT Other months</v>
      </c>
      <c r="N872" s="1">
        <f t="shared" si="80"/>
        <v>0</v>
      </c>
      <c r="O872" s="1">
        <f t="shared" si="84"/>
        <v>0</v>
      </c>
    </row>
    <row r="873" spans="1:15" x14ac:dyDescent="0.25">
      <c r="A873" s="1" t="s">
        <v>23</v>
      </c>
      <c r="B873" s="1" t="s">
        <v>2</v>
      </c>
      <c r="C873" s="1" t="s">
        <v>24</v>
      </c>
      <c r="D873" s="1" t="s">
        <v>7</v>
      </c>
      <c r="E873" s="1" t="s">
        <v>3</v>
      </c>
      <c r="F873" s="3">
        <v>49430</v>
      </c>
      <c r="G873" s="1">
        <v>0</v>
      </c>
      <c r="J873" s="1">
        <f t="shared" si="81"/>
        <v>5</v>
      </c>
      <c r="K873" s="1">
        <f t="shared" si="82"/>
        <v>2035</v>
      </c>
      <c r="L873" s="1" t="str">
        <f t="shared" si="83"/>
        <v>MKT.EX.MED._.___.Mead</v>
      </c>
      <c r="M873" s="1" t="str">
        <f t="shared" si="79"/>
        <v>FOT Other months</v>
      </c>
      <c r="N873" s="1">
        <f t="shared" si="80"/>
        <v>0</v>
      </c>
      <c r="O873" s="1">
        <f t="shared" si="84"/>
        <v>0</v>
      </c>
    </row>
    <row r="874" spans="1:15" x14ac:dyDescent="0.25">
      <c r="A874" s="1" t="s">
        <v>23</v>
      </c>
      <c r="B874" s="1" t="s">
        <v>2</v>
      </c>
      <c r="C874" s="1" t="s">
        <v>24</v>
      </c>
      <c r="D874" s="1" t="s">
        <v>7</v>
      </c>
      <c r="E874" s="1" t="s">
        <v>3</v>
      </c>
      <c r="F874" s="3">
        <v>49461</v>
      </c>
      <c r="G874" s="1">
        <v>0</v>
      </c>
      <c r="J874" s="1">
        <f t="shared" si="81"/>
        <v>6</v>
      </c>
      <c r="K874" s="1">
        <f t="shared" si="82"/>
        <v>2035</v>
      </c>
      <c r="L874" s="1" t="str">
        <f t="shared" si="83"/>
        <v>MKT.EX.MED._.___.Mead</v>
      </c>
      <c r="M874" s="1" t="str">
        <f t="shared" si="79"/>
        <v>FOT Summer June-Sept</v>
      </c>
      <c r="N874" s="1">
        <f t="shared" si="80"/>
        <v>2928</v>
      </c>
      <c r="O874" s="1">
        <f t="shared" si="84"/>
        <v>0</v>
      </c>
    </row>
    <row r="875" spans="1:15" x14ac:dyDescent="0.25">
      <c r="A875" s="1" t="s">
        <v>23</v>
      </c>
      <c r="B875" s="1" t="s">
        <v>2</v>
      </c>
      <c r="C875" s="1" t="s">
        <v>24</v>
      </c>
      <c r="D875" s="1" t="s">
        <v>7</v>
      </c>
      <c r="E875" s="1" t="s">
        <v>3</v>
      </c>
      <c r="F875" s="3">
        <v>49491</v>
      </c>
      <c r="G875" s="1">
        <v>0</v>
      </c>
      <c r="J875" s="1">
        <f t="shared" si="81"/>
        <v>7</v>
      </c>
      <c r="K875" s="1">
        <f t="shared" si="82"/>
        <v>2035</v>
      </c>
      <c r="L875" s="1" t="str">
        <f t="shared" si="83"/>
        <v>MKT.EX.MED._.___.Mead</v>
      </c>
      <c r="M875" s="1" t="str">
        <f t="shared" si="79"/>
        <v>FOT Summer June-Sept</v>
      </c>
      <c r="N875" s="1">
        <f t="shared" si="80"/>
        <v>2928</v>
      </c>
      <c r="O875" s="1">
        <f t="shared" si="84"/>
        <v>0</v>
      </c>
    </row>
    <row r="876" spans="1:15" x14ac:dyDescent="0.25">
      <c r="A876" s="1" t="s">
        <v>23</v>
      </c>
      <c r="B876" s="1" t="s">
        <v>2</v>
      </c>
      <c r="C876" s="1" t="s">
        <v>24</v>
      </c>
      <c r="D876" s="1" t="s">
        <v>7</v>
      </c>
      <c r="E876" s="1" t="s">
        <v>3</v>
      </c>
      <c r="F876" s="3">
        <v>49522</v>
      </c>
      <c r="G876" s="1">
        <v>0</v>
      </c>
      <c r="J876" s="1">
        <f t="shared" si="81"/>
        <v>8</v>
      </c>
      <c r="K876" s="1">
        <f t="shared" si="82"/>
        <v>2035</v>
      </c>
      <c r="L876" s="1" t="str">
        <f t="shared" si="83"/>
        <v>MKT.EX.MED._.___.Mead</v>
      </c>
      <c r="M876" s="1" t="str">
        <f t="shared" si="79"/>
        <v>FOT Summer June-Sept</v>
      </c>
      <c r="N876" s="1">
        <f t="shared" si="80"/>
        <v>2928</v>
      </c>
      <c r="O876" s="1">
        <f t="shared" si="84"/>
        <v>0</v>
      </c>
    </row>
    <row r="877" spans="1:15" x14ac:dyDescent="0.25">
      <c r="A877" s="1" t="s">
        <v>23</v>
      </c>
      <c r="B877" s="1" t="s">
        <v>2</v>
      </c>
      <c r="C877" s="1" t="s">
        <v>24</v>
      </c>
      <c r="D877" s="1" t="s">
        <v>7</v>
      </c>
      <c r="E877" s="1" t="s">
        <v>3</v>
      </c>
      <c r="F877" s="3">
        <v>49553</v>
      </c>
      <c r="G877" s="1">
        <v>0</v>
      </c>
      <c r="J877" s="1">
        <f t="shared" si="81"/>
        <v>9</v>
      </c>
      <c r="K877" s="1">
        <f t="shared" si="82"/>
        <v>2035</v>
      </c>
      <c r="L877" s="1" t="str">
        <f t="shared" si="83"/>
        <v>MKT.EX.MED._.___.Mead</v>
      </c>
      <c r="M877" s="1" t="str">
        <f t="shared" si="79"/>
        <v>FOT Summer June-Sept</v>
      </c>
      <c r="N877" s="1">
        <f t="shared" si="80"/>
        <v>2928</v>
      </c>
      <c r="O877" s="1">
        <f t="shared" si="84"/>
        <v>0</v>
      </c>
    </row>
    <row r="878" spans="1:15" x14ac:dyDescent="0.25">
      <c r="A878" s="1" t="s">
        <v>23</v>
      </c>
      <c r="B878" s="1" t="s">
        <v>2</v>
      </c>
      <c r="C878" s="1" t="s">
        <v>24</v>
      </c>
      <c r="D878" s="1" t="s">
        <v>7</v>
      </c>
      <c r="E878" s="1" t="s">
        <v>3</v>
      </c>
      <c r="F878" s="3">
        <v>49583</v>
      </c>
      <c r="G878" s="1">
        <v>0</v>
      </c>
      <c r="J878" s="1">
        <f t="shared" si="81"/>
        <v>10</v>
      </c>
      <c r="K878" s="1">
        <f t="shared" si="82"/>
        <v>2035</v>
      </c>
      <c r="L878" s="1" t="str">
        <f t="shared" si="83"/>
        <v>MKT.EX.MED._.___.Mead</v>
      </c>
      <c r="M878" s="1" t="str">
        <f t="shared" si="79"/>
        <v>FOT Other months</v>
      </c>
      <c r="N878" s="1">
        <f t="shared" si="80"/>
        <v>0</v>
      </c>
      <c r="O878" s="1">
        <f t="shared" si="84"/>
        <v>0</v>
      </c>
    </row>
    <row r="879" spans="1:15" x14ac:dyDescent="0.25">
      <c r="A879" s="1" t="s">
        <v>23</v>
      </c>
      <c r="B879" s="1" t="s">
        <v>2</v>
      </c>
      <c r="C879" s="1" t="s">
        <v>24</v>
      </c>
      <c r="D879" s="1" t="s">
        <v>7</v>
      </c>
      <c r="E879" s="1" t="s">
        <v>3</v>
      </c>
      <c r="F879" s="3">
        <v>49614</v>
      </c>
      <c r="G879" s="1">
        <v>0</v>
      </c>
      <c r="J879" s="1">
        <f t="shared" si="81"/>
        <v>11</v>
      </c>
      <c r="K879" s="1">
        <f t="shared" si="82"/>
        <v>2035</v>
      </c>
      <c r="L879" s="1" t="str">
        <f t="shared" si="83"/>
        <v>MKT.EX.MED._.___.Mead</v>
      </c>
      <c r="M879" s="1" t="str">
        <f t="shared" si="79"/>
        <v>FOT Other months</v>
      </c>
      <c r="N879" s="1">
        <f t="shared" si="80"/>
        <v>0</v>
      </c>
      <c r="O879" s="1">
        <f t="shared" si="84"/>
        <v>0</v>
      </c>
    </row>
    <row r="880" spans="1:15" x14ac:dyDescent="0.25">
      <c r="A880" s="1" t="s">
        <v>23</v>
      </c>
      <c r="B880" s="1" t="s">
        <v>2</v>
      </c>
      <c r="C880" s="1" t="s">
        <v>24</v>
      </c>
      <c r="D880" s="1" t="s">
        <v>7</v>
      </c>
      <c r="E880" s="1" t="s">
        <v>3</v>
      </c>
      <c r="F880" s="3">
        <v>49644</v>
      </c>
      <c r="G880" s="1">
        <v>0</v>
      </c>
      <c r="J880" s="1">
        <f t="shared" si="81"/>
        <v>12</v>
      </c>
      <c r="K880" s="1">
        <f t="shared" si="82"/>
        <v>2035</v>
      </c>
      <c r="L880" s="1" t="str">
        <f t="shared" si="83"/>
        <v>MKT.EX.MED._.___.Mead-Wtr</v>
      </c>
      <c r="M880" s="1" t="str">
        <f t="shared" si="79"/>
        <v>FOT Winter December-January</v>
      </c>
      <c r="N880" s="1">
        <f t="shared" si="80"/>
        <v>1488</v>
      </c>
      <c r="O880" s="1">
        <f t="shared" si="84"/>
        <v>0</v>
      </c>
    </row>
    <row r="881" spans="1:15" x14ac:dyDescent="0.25">
      <c r="A881" s="1" t="s">
        <v>23</v>
      </c>
      <c r="B881" s="1" t="s">
        <v>2</v>
      </c>
      <c r="C881" s="1" t="s">
        <v>24</v>
      </c>
      <c r="D881" s="1" t="s">
        <v>7</v>
      </c>
      <c r="E881" s="1" t="s">
        <v>3</v>
      </c>
      <c r="F881" s="3">
        <v>49675</v>
      </c>
      <c r="G881" s="1">
        <v>0</v>
      </c>
      <c r="J881" s="1">
        <f t="shared" si="81"/>
        <v>1</v>
      </c>
      <c r="K881" s="1">
        <f t="shared" si="82"/>
        <v>2036</v>
      </c>
      <c r="L881" s="1" t="str">
        <f t="shared" si="83"/>
        <v>MKT.EX.MED._.___.Mead-Wtr</v>
      </c>
      <c r="M881" s="1" t="str">
        <f t="shared" si="79"/>
        <v>FOT Winter December-January</v>
      </c>
      <c r="N881" s="1">
        <f t="shared" si="80"/>
        <v>1488</v>
      </c>
      <c r="O881" s="1">
        <f t="shared" si="84"/>
        <v>0</v>
      </c>
    </row>
    <row r="882" spans="1:15" x14ac:dyDescent="0.25">
      <c r="A882" s="1" t="s">
        <v>23</v>
      </c>
      <c r="B882" s="1" t="s">
        <v>2</v>
      </c>
      <c r="C882" s="1" t="s">
        <v>24</v>
      </c>
      <c r="D882" s="1" t="s">
        <v>7</v>
      </c>
      <c r="E882" s="1" t="s">
        <v>3</v>
      </c>
      <c r="F882" s="3">
        <v>49706</v>
      </c>
      <c r="G882" s="1">
        <v>0</v>
      </c>
      <c r="J882" s="1">
        <f t="shared" si="81"/>
        <v>2</v>
      </c>
      <c r="K882" s="1">
        <f t="shared" si="82"/>
        <v>2036</v>
      </c>
      <c r="L882" s="1" t="str">
        <f t="shared" si="83"/>
        <v>MKT.EX.MED._.___.Mead</v>
      </c>
      <c r="M882" s="1" t="str">
        <f t="shared" si="79"/>
        <v>FOT Other months</v>
      </c>
      <c r="N882" s="1">
        <f t="shared" si="80"/>
        <v>0</v>
      </c>
      <c r="O882" s="1">
        <f t="shared" si="84"/>
        <v>0</v>
      </c>
    </row>
    <row r="883" spans="1:15" x14ac:dyDescent="0.25">
      <c r="A883" s="1" t="s">
        <v>23</v>
      </c>
      <c r="B883" s="1" t="s">
        <v>2</v>
      </c>
      <c r="C883" s="1" t="s">
        <v>24</v>
      </c>
      <c r="D883" s="1" t="s">
        <v>7</v>
      </c>
      <c r="E883" s="1" t="s">
        <v>3</v>
      </c>
      <c r="F883" s="3">
        <v>49735</v>
      </c>
      <c r="G883" s="1">
        <v>0</v>
      </c>
      <c r="J883" s="1">
        <f t="shared" si="81"/>
        <v>3</v>
      </c>
      <c r="K883" s="1">
        <f t="shared" si="82"/>
        <v>2036</v>
      </c>
      <c r="L883" s="1" t="str">
        <f t="shared" si="83"/>
        <v>MKT.EX.MED._.___.Mead</v>
      </c>
      <c r="M883" s="1" t="str">
        <f t="shared" si="79"/>
        <v>FOT Other months</v>
      </c>
      <c r="N883" s="1">
        <f t="shared" si="80"/>
        <v>0</v>
      </c>
      <c r="O883" s="1">
        <f t="shared" si="84"/>
        <v>0</v>
      </c>
    </row>
    <row r="884" spans="1:15" x14ac:dyDescent="0.25">
      <c r="A884" s="1" t="s">
        <v>23</v>
      </c>
      <c r="B884" s="1" t="s">
        <v>2</v>
      </c>
      <c r="C884" s="1" t="s">
        <v>24</v>
      </c>
      <c r="D884" s="1" t="s">
        <v>7</v>
      </c>
      <c r="E884" s="1" t="s">
        <v>3</v>
      </c>
      <c r="F884" s="3">
        <v>49766</v>
      </c>
      <c r="G884" s="1">
        <v>0</v>
      </c>
      <c r="J884" s="1">
        <f t="shared" si="81"/>
        <v>4</v>
      </c>
      <c r="K884" s="1">
        <f t="shared" si="82"/>
        <v>2036</v>
      </c>
      <c r="L884" s="1" t="str">
        <f t="shared" si="83"/>
        <v>MKT.EX.MED._.___.Mead</v>
      </c>
      <c r="M884" s="1" t="str">
        <f t="shared" si="79"/>
        <v>FOT Other months</v>
      </c>
      <c r="N884" s="1">
        <f t="shared" si="80"/>
        <v>0</v>
      </c>
      <c r="O884" s="1">
        <f t="shared" si="84"/>
        <v>0</v>
      </c>
    </row>
    <row r="885" spans="1:15" x14ac:dyDescent="0.25">
      <c r="A885" s="1" t="s">
        <v>23</v>
      </c>
      <c r="B885" s="1" t="s">
        <v>2</v>
      </c>
      <c r="C885" s="1" t="s">
        <v>24</v>
      </c>
      <c r="D885" s="1" t="s">
        <v>7</v>
      </c>
      <c r="E885" s="1" t="s">
        <v>3</v>
      </c>
      <c r="F885" s="3">
        <v>49796</v>
      </c>
      <c r="G885" s="1">
        <v>0</v>
      </c>
      <c r="J885" s="1">
        <f t="shared" si="81"/>
        <v>5</v>
      </c>
      <c r="K885" s="1">
        <f t="shared" si="82"/>
        <v>2036</v>
      </c>
      <c r="L885" s="1" t="str">
        <f t="shared" si="83"/>
        <v>MKT.EX.MED._.___.Mead</v>
      </c>
      <c r="M885" s="1" t="str">
        <f t="shared" si="79"/>
        <v>FOT Other months</v>
      </c>
      <c r="N885" s="1">
        <f t="shared" si="80"/>
        <v>0</v>
      </c>
      <c r="O885" s="1">
        <f t="shared" si="84"/>
        <v>0</v>
      </c>
    </row>
    <row r="886" spans="1:15" x14ac:dyDescent="0.25">
      <c r="A886" s="1" t="s">
        <v>23</v>
      </c>
      <c r="B886" s="1" t="s">
        <v>2</v>
      </c>
      <c r="C886" s="1" t="s">
        <v>24</v>
      </c>
      <c r="D886" s="1" t="s">
        <v>7</v>
      </c>
      <c r="E886" s="1" t="s">
        <v>3</v>
      </c>
      <c r="F886" s="3">
        <v>49827</v>
      </c>
      <c r="G886" s="1">
        <v>0</v>
      </c>
      <c r="J886" s="1">
        <f t="shared" si="81"/>
        <v>6</v>
      </c>
      <c r="K886" s="1">
        <f t="shared" si="82"/>
        <v>2036</v>
      </c>
      <c r="L886" s="1" t="str">
        <f t="shared" si="83"/>
        <v>MKT.EX.MED._.___.Mead</v>
      </c>
      <c r="M886" s="1" t="str">
        <f t="shared" si="79"/>
        <v>FOT Summer June-Sept</v>
      </c>
      <c r="N886" s="1">
        <f t="shared" si="80"/>
        <v>2928</v>
      </c>
      <c r="O886" s="1">
        <f t="shared" si="84"/>
        <v>0</v>
      </c>
    </row>
    <row r="887" spans="1:15" x14ac:dyDescent="0.25">
      <c r="A887" s="1" t="s">
        <v>23</v>
      </c>
      <c r="B887" s="1" t="s">
        <v>2</v>
      </c>
      <c r="C887" s="1" t="s">
        <v>24</v>
      </c>
      <c r="D887" s="1" t="s">
        <v>7</v>
      </c>
      <c r="E887" s="1" t="s">
        <v>3</v>
      </c>
      <c r="F887" s="3">
        <v>49857</v>
      </c>
      <c r="G887" s="1">
        <v>0</v>
      </c>
      <c r="J887" s="1">
        <f t="shared" si="81"/>
        <v>7</v>
      </c>
      <c r="K887" s="1">
        <f t="shared" si="82"/>
        <v>2036</v>
      </c>
      <c r="L887" s="1" t="str">
        <f t="shared" si="83"/>
        <v>MKT.EX.MED._.___.Mead</v>
      </c>
      <c r="M887" s="1" t="str">
        <f t="shared" si="79"/>
        <v>FOT Summer June-Sept</v>
      </c>
      <c r="N887" s="1">
        <f t="shared" si="80"/>
        <v>2928</v>
      </c>
      <c r="O887" s="1">
        <f t="shared" si="84"/>
        <v>0</v>
      </c>
    </row>
    <row r="888" spans="1:15" x14ac:dyDescent="0.25">
      <c r="A888" s="1" t="s">
        <v>23</v>
      </c>
      <c r="B888" s="1" t="s">
        <v>2</v>
      </c>
      <c r="C888" s="1" t="s">
        <v>24</v>
      </c>
      <c r="D888" s="1" t="s">
        <v>7</v>
      </c>
      <c r="E888" s="1" t="s">
        <v>3</v>
      </c>
      <c r="F888" s="3">
        <v>49888</v>
      </c>
      <c r="G888" s="1">
        <v>0</v>
      </c>
      <c r="J888" s="1">
        <f t="shared" si="81"/>
        <v>8</v>
      </c>
      <c r="K888" s="1">
        <f t="shared" si="82"/>
        <v>2036</v>
      </c>
      <c r="L888" s="1" t="str">
        <f t="shared" si="83"/>
        <v>MKT.EX.MED._.___.Mead</v>
      </c>
      <c r="M888" s="1" t="str">
        <f t="shared" si="79"/>
        <v>FOT Summer June-Sept</v>
      </c>
      <c r="N888" s="1">
        <f t="shared" si="80"/>
        <v>2928</v>
      </c>
      <c r="O888" s="1">
        <f t="shared" si="84"/>
        <v>0</v>
      </c>
    </row>
    <row r="889" spans="1:15" x14ac:dyDescent="0.25">
      <c r="A889" s="1" t="s">
        <v>23</v>
      </c>
      <c r="B889" s="1" t="s">
        <v>2</v>
      </c>
      <c r="C889" s="1" t="s">
        <v>24</v>
      </c>
      <c r="D889" s="1" t="s">
        <v>7</v>
      </c>
      <c r="E889" s="1" t="s">
        <v>3</v>
      </c>
      <c r="F889" s="3">
        <v>49919</v>
      </c>
      <c r="G889" s="1">
        <v>0</v>
      </c>
      <c r="J889" s="1">
        <f t="shared" si="81"/>
        <v>9</v>
      </c>
      <c r="K889" s="1">
        <f t="shared" si="82"/>
        <v>2036</v>
      </c>
      <c r="L889" s="1" t="str">
        <f t="shared" si="83"/>
        <v>MKT.EX.MED._.___.Mead</v>
      </c>
      <c r="M889" s="1" t="str">
        <f t="shared" si="79"/>
        <v>FOT Summer June-Sept</v>
      </c>
      <c r="N889" s="1">
        <f t="shared" si="80"/>
        <v>2928</v>
      </c>
      <c r="O889" s="1">
        <f t="shared" si="84"/>
        <v>0</v>
      </c>
    </row>
    <row r="890" spans="1:15" x14ac:dyDescent="0.25">
      <c r="A890" s="1" t="s">
        <v>23</v>
      </c>
      <c r="B890" s="1" t="s">
        <v>2</v>
      </c>
      <c r="C890" s="1" t="s">
        <v>24</v>
      </c>
      <c r="D890" s="1" t="s">
        <v>7</v>
      </c>
      <c r="E890" s="1" t="s">
        <v>3</v>
      </c>
      <c r="F890" s="3">
        <v>49949</v>
      </c>
      <c r="G890" s="1">
        <v>0</v>
      </c>
      <c r="J890" s="1">
        <f t="shared" si="81"/>
        <v>10</v>
      </c>
      <c r="K890" s="1">
        <f t="shared" si="82"/>
        <v>2036</v>
      </c>
      <c r="L890" s="1" t="str">
        <f t="shared" si="83"/>
        <v>MKT.EX.MED._.___.Mead</v>
      </c>
      <c r="M890" s="1" t="str">
        <f t="shared" si="79"/>
        <v>FOT Other months</v>
      </c>
      <c r="N890" s="1">
        <f t="shared" si="80"/>
        <v>0</v>
      </c>
      <c r="O890" s="1">
        <f t="shared" si="84"/>
        <v>0</v>
      </c>
    </row>
    <row r="891" spans="1:15" x14ac:dyDescent="0.25">
      <c r="A891" s="1" t="s">
        <v>23</v>
      </c>
      <c r="B891" s="1" t="s">
        <v>2</v>
      </c>
      <c r="C891" s="1" t="s">
        <v>24</v>
      </c>
      <c r="D891" s="1" t="s">
        <v>7</v>
      </c>
      <c r="E891" s="1" t="s">
        <v>3</v>
      </c>
      <c r="F891" s="3">
        <v>49980</v>
      </c>
      <c r="G891" s="1">
        <v>0</v>
      </c>
      <c r="J891" s="1">
        <f t="shared" si="81"/>
        <v>11</v>
      </c>
      <c r="K891" s="1">
        <f t="shared" si="82"/>
        <v>2036</v>
      </c>
      <c r="L891" s="1" t="str">
        <f t="shared" si="83"/>
        <v>MKT.EX.MED._.___.Mead</v>
      </c>
      <c r="M891" s="1" t="str">
        <f t="shared" si="79"/>
        <v>FOT Other months</v>
      </c>
      <c r="N891" s="1">
        <f t="shared" si="80"/>
        <v>0</v>
      </c>
      <c r="O891" s="1">
        <f t="shared" si="84"/>
        <v>0</v>
      </c>
    </row>
    <row r="892" spans="1:15" x14ac:dyDescent="0.25">
      <c r="A892" s="1" t="s">
        <v>23</v>
      </c>
      <c r="B892" s="1" t="s">
        <v>2</v>
      </c>
      <c r="C892" s="1" t="s">
        <v>24</v>
      </c>
      <c r="D892" s="1" t="s">
        <v>7</v>
      </c>
      <c r="E892" s="1" t="s">
        <v>3</v>
      </c>
      <c r="F892" s="3">
        <v>50010</v>
      </c>
      <c r="G892" s="1">
        <v>0</v>
      </c>
      <c r="J892" s="1">
        <f t="shared" si="81"/>
        <v>12</v>
      </c>
      <c r="K892" s="1">
        <f t="shared" si="82"/>
        <v>2036</v>
      </c>
      <c r="L892" s="1" t="str">
        <f t="shared" si="83"/>
        <v>MKT.EX.MED._.___.Mead-Wtr</v>
      </c>
      <c r="M892" s="1" t="str">
        <f t="shared" si="79"/>
        <v>FOT Winter December-January</v>
      </c>
      <c r="N892" s="1">
        <f t="shared" si="80"/>
        <v>1488</v>
      </c>
      <c r="O892" s="1">
        <f t="shared" si="84"/>
        <v>0</v>
      </c>
    </row>
    <row r="893" spans="1:15" x14ac:dyDescent="0.25">
      <c r="A893" s="1" t="s">
        <v>23</v>
      </c>
      <c r="B893" s="1" t="s">
        <v>2</v>
      </c>
      <c r="C893" s="1" t="s">
        <v>24</v>
      </c>
      <c r="D893" s="1" t="s">
        <v>7</v>
      </c>
      <c r="E893" s="1" t="s">
        <v>3</v>
      </c>
      <c r="F893" s="3">
        <v>50041</v>
      </c>
      <c r="G893" s="1">
        <v>0</v>
      </c>
      <c r="J893" s="1">
        <f t="shared" si="81"/>
        <v>1</v>
      </c>
      <c r="K893" s="1">
        <f t="shared" si="82"/>
        <v>2037</v>
      </c>
      <c r="L893" s="1" t="str">
        <f t="shared" si="83"/>
        <v>MKT.EX.MED._.___.Mead-Wtr</v>
      </c>
      <c r="M893" s="1" t="str">
        <f t="shared" si="79"/>
        <v>FOT Winter December-January</v>
      </c>
      <c r="N893" s="1">
        <f t="shared" si="80"/>
        <v>1488</v>
      </c>
      <c r="O893" s="1">
        <f t="shared" si="84"/>
        <v>0</v>
      </c>
    </row>
    <row r="894" spans="1:15" x14ac:dyDescent="0.25">
      <c r="A894" s="1" t="s">
        <v>23</v>
      </c>
      <c r="B894" s="1" t="s">
        <v>2</v>
      </c>
      <c r="C894" s="1" t="s">
        <v>24</v>
      </c>
      <c r="D894" s="1" t="s">
        <v>7</v>
      </c>
      <c r="E894" s="1" t="s">
        <v>3</v>
      </c>
      <c r="F894" s="3">
        <v>50072</v>
      </c>
      <c r="G894" s="1">
        <v>0</v>
      </c>
      <c r="J894" s="1">
        <f t="shared" si="81"/>
        <v>2</v>
      </c>
      <c r="K894" s="1">
        <f t="shared" si="82"/>
        <v>2037</v>
      </c>
      <c r="L894" s="1" t="str">
        <f t="shared" si="83"/>
        <v>MKT.EX.MED._.___.Mead</v>
      </c>
      <c r="M894" s="1" t="str">
        <f t="shared" si="79"/>
        <v>FOT Other months</v>
      </c>
      <c r="N894" s="1">
        <f t="shared" si="80"/>
        <v>0</v>
      </c>
      <c r="O894" s="1">
        <f t="shared" si="84"/>
        <v>0</v>
      </c>
    </row>
    <row r="895" spans="1:15" x14ac:dyDescent="0.25">
      <c r="A895" s="1" t="s">
        <v>23</v>
      </c>
      <c r="B895" s="1" t="s">
        <v>2</v>
      </c>
      <c r="C895" s="1" t="s">
        <v>24</v>
      </c>
      <c r="D895" s="1" t="s">
        <v>7</v>
      </c>
      <c r="E895" s="1" t="s">
        <v>3</v>
      </c>
      <c r="F895" s="3">
        <v>50100</v>
      </c>
      <c r="G895" s="1">
        <v>0</v>
      </c>
      <c r="J895" s="1">
        <f t="shared" si="81"/>
        <v>3</v>
      </c>
      <c r="K895" s="1">
        <f t="shared" si="82"/>
        <v>2037</v>
      </c>
      <c r="L895" s="1" t="str">
        <f t="shared" si="83"/>
        <v>MKT.EX.MED._.___.Mead</v>
      </c>
      <c r="M895" s="1" t="str">
        <f t="shared" si="79"/>
        <v>FOT Other months</v>
      </c>
      <c r="N895" s="1">
        <f t="shared" si="80"/>
        <v>0</v>
      </c>
      <c r="O895" s="1">
        <f t="shared" si="84"/>
        <v>0</v>
      </c>
    </row>
    <row r="896" spans="1:15" x14ac:dyDescent="0.25">
      <c r="A896" s="1" t="s">
        <v>23</v>
      </c>
      <c r="B896" s="1" t="s">
        <v>2</v>
      </c>
      <c r="C896" s="1" t="s">
        <v>24</v>
      </c>
      <c r="D896" s="1" t="s">
        <v>7</v>
      </c>
      <c r="E896" s="1" t="s">
        <v>3</v>
      </c>
      <c r="F896" s="3">
        <v>50131</v>
      </c>
      <c r="G896" s="1">
        <v>0</v>
      </c>
      <c r="J896" s="1">
        <f t="shared" si="81"/>
        <v>4</v>
      </c>
      <c r="K896" s="1">
        <f t="shared" si="82"/>
        <v>2037</v>
      </c>
      <c r="L896" s="1" t="str">
        <f t="shared" si="83"/>
        <v>MKT.EX.MED._.___.Mead</v>
      </c>
      <c r="M896" s="1" t="str">
        <f t="shared" si="79"/>
        <v>FOT Other months</v>
      </c>
      <c r="N896" s="1">
        <f t="shared" si="80"/>
        <v>0</v>
      </c>
      <c r="O896" s="1">
        <f t="shared" si="84"/>
        <v>0</v>
      </c>
    </row>
    <row r="897" spans="1:15" x14ac:dyDescent="0.25">
      <c r="A897" s="1" t="s">
        <v>23</v>
      </c>
      <c r="B897" s="1" t="s">
        <v>2</v>
      </c>
      <c r="C897" s="1" t="s">
        <v>24</v>
      </c>
      <c r="D897" s="1" t="s">
        <v>7</v>
      </c>
      <c r="E897" s="1" t="s">
        <v>3</v>
      </c>
      <c r="F897" s="3">
        <v>50161</v>
      </c>
      <c r="G897" s="1">
        <v>0</v>
      </c>
      <c r="J897" s="1">
        <f t="shared" si="81"/>
        <v>5</v>
      </c>
      <c r="K897" s="1">
        <f t="shared" si="82"/>
        <v>2037</v>
      </c>
      <c r="L897" s="1" t="str">
        <f t="shared" si="83"/>
        <v>MKT.EX.MED._.___.Mead</v>
      </c>
      <c r="M897" s="1" t="str">
        <f t="shared" si="79"/>
        <v>FOT Other months</v>
      </c>
      <c r="N897" s="1">
        <f t="shared" si="80"/>
        <v>0</v>
      </c>
      <c r="O897" s="1">
        <f t="shared" si="84"/>
        <v>0</v>
      </c>
    </row>
    <row r="898" spans="1:15" x14ac:dyDescent="0.25">
      <c r="A898" s="1" t="s">
        <v>23</v>
      </c>
      <c r="B898" s="1" t="s">
        <v>2</v>
      </c>
      <c r="C898" s="1" t="s">
        <v>24</v>
      </c>
      <c r="D898" s="1" t="s">
        <v>7</v>
      </c>
      <c r="E898" s="1" t="s">
        <v>3</v>
      </c>
      <c r="F898" s="3">
        <v>50192</v>
      </c>
      <c r="G898" s="1">
        <v>0</v>
      </c>
      <c r="J898" s="1">
        <f t="shared" si="81"/>
        <v>6</v>
      </c>
      <c r="K898" s="1">
        <f t="shared" si="82"/>
        <v>2037</v>
      </c>
      <c r="L898" s="1" t="str">
        <f t="shared" si="83"/>
        <v>MKT.EX.MED._.___.Mead</v>
      </c>
      <c r="M898" s="1" t="str">
        <f t="shared" ref="M898:M961" si="85">INDEX($Q$1:$S$13,MATCH($J898,$Q$1:$Q$13,0),MATCH(M$1,$Q$1:$S$1,0))</f>
        <v>FOT Summer June-Sept</v>
      </c>
      <c r="N898" s="1">
        <f t="shared" ref="N898:N961" si="86">INDEX($U$1:$W$4,MATCH($M898,$U$1:$U$4,0),MATCH(N$1,$U$1:$W$1,0))</f>
        <v>2928</v>
      </c>
      <c r="O898" s="1">
        <f t="shared" si="84"/>
        <v>0</v>
      </c>
    </row>
    <row r="899" spans="1:15" x14ac:dyDescent="0.25">
      <c r="A899" s="1" t="s">
        <v>23</v>
      </c>
      <c r="B899" s="1" t="s">
        <v>2</v>
      </c>
      <c r="C899" s="1" t="s">
        <v>24</v>
      </c>
      <c r="D899" s="1" t="s">
        <v>7</v>
      </c>
      <c r="E899" s="1" t="s">
        <v>3</v>
      </c>
      <c r="F899" s="3">
        <v>50222</v>
      </c>
      <c r="G899" s="1">
        <v>0</v>
      </c>
      <c r="J899" s="1">
        <f t="shared" ref="J899:J962" si="87">MONTH(F899)</f>
        <v>7</v>
      </c>
      <c r="K899" s="1">
        <f t="shared" ref="K899:K962" si="88">YEAR(F899)</f>
        <v>2037</v>
      </c>
      <c r="L899" s="1" t="str">
        <f t="shared" ref="L899:L962" si="89">D899&amp;INDEX($U$1:$W$4,MATCH($M899,$U$1:$U$4,0),MATCH(L$1,$U$1:$W$1,0))</f>
        <v>MKT.EX.MED._.___.Mead</v>
      </c>
      <c r="M899" s="1" t="str">
        <f t="shared" si="85"/>
        <v>FOT Summer June-Sept</v>
      </c>
      <c r="N899" s="1">
        <f t="shared" si="86"/>
        <v>2928</v>
      </c>
      <c r="O899" s="1">
        <f t="shared" ref="O899:O962" si="90">IF(N899=0,0,(G899*1000)/N899)</f>
        <v>0</v>
      </c>
    </row>
    <row r="900" spans="1:15" x14ac:dyDescent="0.25">
      <c r="A900" s="1" t="s">
        <v>23</v>
      </c>
      <c r="B900" s="1" t="s">
        <v>2</v>
      </c>
      <c r="C900" s="1" t="s">
        <v>24</v>
      </c>
      <c r="D900" s="1" t="s">
        <v>7</v>
      </c>
      <c r="E900" s="1" t="s">
        <v>3</v>
      </c>
      <c r="F900" s="3">
        <v>50253</v>
      </c>
      <c r="G900" s="1">
        <v>0</v>
      </c>
      <c r="J900" s="1">
        <f t="shared" si="87"/>
        <v>8</v>
      </c>
      <c r="K900" s="1">
        <f t="shared" si="88"/>
        <v>2037</v>
      </c>
      <c r="L900" s="1" t="str">
        <f t="shared" si="89"/>
        <v>MKT.EX.MED._.___.Mead</v>
      </c>
      <c r="M900" s="1" t="str">
        <f t="shared" si="85"/>
        <v>FOT Summer June-Sept</v>
      </c>
      <c r="N900" s="1">
        <f t="shared" si="86"/>
        <v>2928</v>
      </c>
      <c r="O900" s="1">
        <f t="shared" si="90"/>
        <v>0</v>
      </c>
    </row>
    <row r="901" spans="1:15" x14ac:dyDescent="0.25">
      <c r="A901" s="1" t="s">
        <v>23</v>
      </c>
      <c r="B901" s="1" t="s">
        <v>2</v>
      </c>
      <c r="C901" s="1" t="s">
        <v>24</v>
      </c>
      <c r="D901" s="1" t="s">
        <v>7</v>
      </c>
      <c r="E901" s="1" t="s">
        <v>3</v>
      </c>
      <c r="F901" s="3">
        <v>50284</v>
      </c>
      <c r="G901" s="1">
        <v>0</v>
      </c>
      <c r="J901" s="1">
        <f t="shared" si="87"/>
        <v>9</v>
      </c>
      <c r="K901" s="1">
        <f t="shared" si="88"/>
        <v>2037</v>
      </c>
      <c r="L901" s="1" t="str">
        <f t="shared" si="89"/>
        <v>MKT.EX.MED._.___.Mead</v>
      </c>
      <c r="M901" s="1" t="str">
        <f t="shared" si="85"/>
        <v>FOT Summer June-Sept</v>
      </c>
      <c r="N901" s="1">
        <f t="shared" si="86"/>
        <v>2928</v>
      </c>
      <c r="O901" s="1">
        <f t="shared" si="90"/>
        <v>0</v>
      </c>
    </row>
    <row r="902" spans="1:15" x14ac:dyDescent="0.25">
      <c r="A902" s="1" t="s">
        <v>23</v>
      </c>
      <c r="B902" s="1" t="s">
        <v>2</v>
      </c>
      <c r="C902" s="1" t="s">
        <v>24</v>
      </c>
      <c r="D902" s="1" t="s">
        <v>7</v>
      </c>
      <c r="E902" s="1" t="s">
        <v>3</v>
      </c>
      <c r="F902" s="3">
        <v>50314</v>
      </c>
      <c r="G902" s="1">
        <v>0</v>
      </c>
      <c r="J902" s="1">
        <f t="shared" si="87"/>
        <v>10</v>
      </c>
      <c r="K902" s="1">
        <f t="shared" si="88"/>
        <v>2037</v>
      </c>
      <c r="L902" s="1" t="str">
        <f t="shared" si="89"/>
        <v>MKT.EX.MED._.___.Mead</v>
      </c>
      <c r="M902" s="1" t="str">
        <f t="shared" si="85"/>
        <v>FOT Other months</v>
      </c>
      <c r="N902" s="1">
        <f t="shared" si="86"/>
        <v>0</v>
      </c>
      <c r="O902" s="1">
        <f t="shared" si="90"/>
        <v>0</v>
      </c>
    </row>
    <row r="903" spans="1:15" x14ac:dyDescent="0.25">
      <c r="A903" s="1" t="s">
        <v>23</v>
      </c>
      <c r="B903" s="1" t="s">
        <v>2</v>
      </c>
      <c r="C903" s="1" t="s">
        <v>24</v>
      </c>
      <c r="D903" s="1" t="s">
        <v>7</v>
      </c>
      <c r="E903" s="1" t="s">
        <v>3</v>
      </c>
      <c r="F903" s="3">
        <v>50345</v>
      </c>
      <c r="G903" s="1">
        <v>0</v>
      </c>
      <c r="J903" s="1">
        <f t="shared" si="87"/>
        <v>11</v>
      </c>
      <c r="K903" s="1">
        <f t="shared" si="88"/>
        <v>2037</v>
      </c>
      <c r="L903" s="1" t="str">
        <f t="shared" si="89"/>
        <v>MKT.EX.MED._.___.Mead</v>
      </c>
      <c r="M903" s="1" t="str">
        <f t="shared" si="85"/>
        <v>FOT Other months</v>
      </c>
      <c r="N903" s="1">
        <f t="shared" si="86"/>
        <v>0</v>
      </c>
      <c r="O903" s="1">
        <f t="shared" si="90"/>
        <v>0</v>
      </c>
    </row>
    <row r="904" spans="1:15" x14ac:dyDescent="0.25">
      <c r="A904" s="1" t="s">
        <v>23</v>
      </c>
      <c r="B904" s="1" t="s">
        <v>2</v>
      </c>
      <c r="C904" s="1" t="s">
        <v>24</v>
      </c>
      <c r="D904" s="1" t="s">
        <v>7</v>
      </c>
      <c r="E904" s="1" t="s">
        <v>3</v>
      </c>
      <c r="F904" s="3">
        <v>50375</v>
      </c>
      <c r="G904" s="1">
        <v>0</v>
      </c>
      <c r="J904" s="1">
        <f t="shared" si="87"/>
        <v>12</v>
      </c>
      <c r="K904" s="1">
        <f t="shared" si="88"/>
        <v>2037</v>
      </c>
      <c r="L904" s="1" t="str">
        <f t="shared" si="89"/>
        <v>MKT.EX.MED._.___.Mead-Wtr</v>
      </c>
      <c r="M904" s="1" t="str">
        <f t="shared" si="85"/>
        <v>FOT Winter December-January</v>
      </c>
      <c r="N904" s="1">
        <f t="shared" si="86"/>
        <v>1488</v>
      </c>
      <c r="O904" s="1">
        <f t="shared" si="90"/>
        <v>0</v>
      </c>
    </row>
    <row r="905" spans="1:15" x14ac:dyDescent="0.25">
      <c r="A905" s="1" t="s">
        <v>23</v>
      </c>
      <c r="B905" s="1" t="s">
        <v>2</v>
      </c>
      <c r="C905" s="1" t="s">
        <v>24</v>
      </c>
      <c r="D905" s="1" t="s">
        <v>7</v>
      </c>
      <c r="E905" s="1" t="s">
        <v>3</v>
      </c>
      <c r="F905" s="3">
        <v>50406</v>
      </c>
      <c r="G905" s="1">
        <v>0</v>
      </c>
      <c r="J905" s="1">
        <f t="shared" si="87"/>
        <v>1</v>
      </c>
      <c r="K905" s="1">
        <f t="shared" si="88"/>
        <v>2038</v>
      </c>
      <c r="L905" s="1" t="str">
        <f t="shared" si="89"/>
        <v>MKT.EX.MED._.___.Mead-Wtr</v>
      </c>
      <c r="M905" s="1" t="str">
        <f t="shared" si="85"/>
        <v>FOT Winter December-January</v>
      </c>
      <c r="N905" s="1">
        <f t="shared" si="86"/>
        <v>1488</v>
      </c>
      <c r="O905" s="1">
        <f t="shared" si="90"/>
        <v>0</v>
      </c>
    </row>
    <row r="906" spans="1:15" x14ac:dyDescent="0.25">
      <c r="A906" s="1" t="s">
        <v>23</v>
      </c>
      <c r="B906" s="1" t="s">
        <v>2</v>
      </c>
      <c r="C906" s="1" t="s">
        <v>24</v>
      </c>
      <c r="D906" s="1" t="s">
        <v>7</v>
      </c>
      <c r="E906" s="1" t="s">
        <v>3</v>
      </c>
      <c r="F906" s="3">
        <v>50437</v>
      </c>
      <c r="G906" s="1">
        <v>0</v>
      </c>
      <c r="J906" s="1">
        <f t="shared" si="87"/>
        <v>2</v>
      </c>
      <c r="K906" s="1">
        <f t="shared" si="88"/>
        <v>2038</v>
      </c>
      <c r="L906" s="1" t="str">
        <f t="shared" si="89"/>
        <v>MKT.EX.MED._.___.Mead</v>
      </c>
      <c r="M906" s="1" t="str">
        <f t="shared" si="85"/>
        <v>FOT Other months</v>
      </c>
      <c r="N906" s="1">
        <f t="shared" si="86"/>
        <v>0</v>
      </c>
      <c r="O906" s="1">
        <f t="shared" si="90"/>
        <v>0</v>
      </c>
    </row>
    <row r="907" spans="1:15" x14ac:dyDescent="0.25">
      <c r="A907" s="1" t="s">
        <v>23</v>
      </c>
      <c r="B907" s="1" t="s">
        <v>2</v>
      </c>
      <c r="C907" s="1" t="s">
        <v>24</v>
      </c>
      <c r="D907" s="1" t="s">
        <v>7</v>
      </c>
      <c r="E907" s="1" t="s">
        <v>3</v>
      </c>
      <c r="F907" s="3">
        <v>50465</v>
      </c>
      <c r="G907" s="1">
        <v>0</v>
      </c>
      <c r="J907" s="1">
        <f t="shared" si="87"/>
        <v>3</v>
      </c>
      <c r="K907" s="1">
        <f t="shared" si="88"/>
        <v>2038</v>
      </c>
      <c r="L907" s="1" t="str">
        <f t="shared" si="89"/>
        <v>MKT.EX.MED._.___.Mead</v>
      </c>
      <c r="M907" s="1" t="str">
        <f t="shared" si="85"/>
        <v>FOT Other months</v>
      </c>
      <c r="N907" s="1">
        <f t="shared" si="86"/>
        <v>0</v>
      </c>
      <c r="O907" s="1">
        <f t="shared" si="90"/>
        <v>0</v>
      </c>
    </row>
    <row r="908" spans="1:15" x14ac:dyDescent="0.25">
      <c r="A908" s="1" t="s">
        <v>23</v>
      </c>
      <c r="B908" s="1" t="s">
        <v>2</v>
      </c>
      <c r="C908" s="1" t="s">
        <v>24</v>
      </c>
      <c r="D908" s="1" t="s">
        <v>7</v>
      </c>
      <c r="E908" s="1" t="s">
        <v>3</v>
      </c>
      <c r="F908" s="3">
        <v>50496</v>
      </c>
      <c r="G908" s="1">
        <v>0</v>
      </c>
      <c r="J908" s="1">
        <f t="shared" si="87"/>
        <v>4</v>
      </c>
      <c r="K908" s="1">
        <f t="shared" si="88"/>
        <v>2038</v>
      </c>
      <c r="L908" s="1" t="str">
        <f t="shared" si="89"/>
        <v>MKT.EX.MED._.___.Mead</v>
      </c>
      <c r="M908" s="1" t="str">
        <f t="shared" si="85"/>
        <v>FOT Other months</v>
      </c>
      <c r="N908" s="1">
        <f t="shared" si="86"/>
        <v>0</v>
      </c>
      <c r="O908" s="1">
        <f t="shared" si="90"/>
        <v>0</v>
      </c>
    </row>
    <row r="909" spans="1:15" x14ac:dyDescent="0.25">
      <c r="A909" s="1" t="s">
        <v>23</v>
      </c>
      <c r="B909" s="1" t="s">
        <v>2</v>
      </c>
      <c r="C909" s="1" t="s">
        <v>24</v>
      </c>
      <c r="D909" s="1" t="s">
        <v>7</v>
      </c>
      <c r="E909" s="1" t="s">
        <v>3</v>
      </c>
      <c r="F909" s="3">
        <v>50526</v>
      </c>
      <c r="G909" s="1">
        <v>0</v>
      </c>
      <c r="J909" s="1">
        <f t="shared" si="87"/>
        <v>5</v>
      </c>
      <c r="K909" s="1">
        <f t="shared" si="88"/>
        <v>2038</v>
      </c>
      <c r="L909" s="1" t="str">
        <f t="shared" si="89"/>
        <v>MKT.EX.MED._.___.Mead</v>
      </c>
      <c r="M909" s="1" t="str">
        <f t="shared" si="85"/>
        <v>FOT Other months</v>
      </c>
      <c r="N909" s="1">
        <f t="shared" si="86"/>
        <v>0</v>
      </c>
      <c r="O909" s="1">
        <f t="shared" si="90"/>
        <v>0</v>
      </c>
    </row>
    <row r="910" spans="1:15" x14ac:dyDescent="0.25">
      <c r="A910" s="1" t="s">
        <v>23</v>
      </c>
      <c r="B910" s="1" t="s">
        <v>2</v>
      </c>
      <c r="C910" s="1" t="s">
        <v>24</v>
      </c>
      <c r="D910" s="1" t="s">
        <v>7</v>
      </c>
      <c r="E910" s="1" t="s">
        <v>3</v>
      </c>
      <c r="F910" s="3">
        <v>50557</v>
      </c>
      <c r="G910" s="1">
        <v>0</v>
      </c>
      <c r="J910" s="1">
        <f t="shared" si="87"/>
        <v>6</v>
      </c>
      <c r="K910" s="1">
        <f t="shared" si="88"/>
        <v>2038</v>
      </c>
      <c r="L910" s="1" t="str">
        <f t="shared" si="89"/>
        <v>MKT.EX.MED._.___.Mead</v>
      </c>
      <c r="M910" s="1" t="str">
        <f t="shared" si="85"/>
        <v>FOT Summer June-Sept</v>
      </c>
      <c r="N910" s="1">
        <f t="shared" si="86"/>
        <v>2928</v>
      </c>
      <c r="O910" s="1">
        <f t="shared" si="90"/>
        <v>0</v>
      </c>
    </row>
    <row r="911" spans="1:15" x14ac:dyDescent="0.25">
      <c r="A911" s="1" t="s">
        <v>23</v>
      </c>
      <c r="B911" s="1" t="s">
        <v>2</v>
      </c>
      <c r="C911" s="1" t="s">
        <v>24</v>
      </c>
      <c r="D911" s="1" t="s">
        <v>7</v>
      </c>
      <c r="E911" s="1" t="s">
        <v>3</v>
      </c>
      <c r="F911" s="3">
        <v>50587</v>
      </c>
      <c r="G911" s="1">
        <v>0</v>
      </c>
      <c r="J911" s="1">
        <f t="shared" si="87"/>
        <v>7</v>
      </c>
      <c r="K911" s="1">
        <f t="shared" si="88"/>
        <v>2038</v>
      </c>
      <c r="L911" s="1" t="str">
        <f t="shared" si="89"/>
        <v>MKT.EX.MED._.___.Mead</v>
      </c>
      <c r="M911" s="1" t="str">
        <f t="shared" si="85"/>
        <v>FOT Summer June-Sept</v>
      </c>
      <c r="N911" s="1">
        <f t="shared" si="86"/>
        <v>2928</v>
      </c>
      <c r="O911" s="1">
        <f t="shared" si="90"/>
        <v>0</v>
      </c>
    </row>
    <row r="912" spans="1:15" x14ac:dyDescent="0.25">
      <c r="A912" s="1" t="s">
        <v>23</v>
      </c>
      <c r="B912" s="1" t="s">
        <v>2</v>
      </c>
      <c r="C912" s="1" t="s">
        <v>24</v>
      </c>
      <c r="D912" s="1" t="s">
        <v>7</v>
      </c>
      <c r="E912" s="1" t="s">
        <v>3</v>
      </c>
      <c r="F912" s="3">
        <v>50618</v>
      </c>
      <c r="G912" s="1">
        <v>0</v>
      </c>
      <c r="J912" s="1">
        <f t="shared" si="87"/>
        <v>8</v>
      </c>
      <c r="K912" s="1">
        <f t="shared" si="88"/>
        <v>2038</v>
      </c>
      <c r="L912" s="1" t="str">
        <f t="shared" si="89"/>
        <v>MKT.EX.MED._.___.Mead</v>
      </c>
      <c r="M912" s="1" t="str">
        <f t="shared" si="85"/>
        <v>FOT Summer June-Sept</v>
      </c>
      <c r="N912" s="1">
        <f t="shared" si="86"/>
        <v>2928</v>
      </c>
      <c r="O912" s="1">
        <f t="shared" si="90"/>
        <v>0</v>
      </c>
    </row>
    <row r="913" spans="1:15" x14ac:dyDescent="0.25">
      <c r="A913" s="1" t="s">
        <v>23</v>
      </c>
      <c r="B913" s="1" t="s">
        <v>2</v>
      </c>
      <c r="C913" s="1" t="s">
        <v>24</v>
      </c>
      <c r="D913" s="1" t="s">
        <v>7</v>
      </c>
      <c r="E913" s="1" t="s">
        <v>3</v>
      </c>
      <c r="F913" s="3">
        <v>50649</v>
      </c>
      <c r="G913" s="1">
        <v>0</v>
      </c>
      <c r="J913" s="1">
        <f t="shared" si="87"/>
        <v>9</v>
      </c>
      <c r="K913" s="1">
        <f t="shared" si="88"/>
        <v>2038</v>
      </c>
      <c r="L913" s="1" t="str">
        <f t="shared" si="89"/>
        <v>MKT.EX.MED._.___.Mead</v>
      </c>
      <c r="M913" s="1" t="str">
        <f t="shared" si="85"/>
        <v>FOT Summer June-Sept</v>
      </c>
      <c r="N913" s="1">
        <f t="shared" si="86"/>
        <v>2928</v>
      </c>
      <c r="O913" s="1">
        <f t="shared" si="90"/>
        <v>0</v>
      </c>
    </row>
    <row r="914" spans="1:15" x14ac:dyDescent="0.25">
      <c r="A914" s="1" t="s">
        <v>23</v>
      </c>
      <c r="B914" s="1" t="s">
        <v>2</v>
      </c>
      <c r="C914" s="1" t="s">
        <v>24</v>
      </c>
      <c r="D914" s="1" t="s">
        <v>7</v>
      </c>
      <c r="E914" s="1" t="s">
        <v>3</v>
      </c>
      <c r="F914" s="3">
        <v>50679</v>
      </c>
      <c r="G914" s="1">
        <v>0</v>
      </c>
      <c r="J914" s="1">
        <f t="shared" si="87"/>
        <v>10</v>
      </c>
      <c r="K914" s="1">
        <f t="shared" si="88"/>
        <v>2038</v>
      </c>
      <c r="L914" s="1" t="str">
        <f t="shared" si="89"/>
        <v>MKT.EX.MED._.___.Mead</v>
      </c>
      <c r="M914" s="1" t="str">
        <f t="shared" si="85"/>
        <v>FOT Other months</v>
      </c>
      <c r="N914" s="1">
        <f t="shared" si="86"/>
        <v>0</v>
      </c>
      <c r="O914" s="1">
        <f t="shared" si="90"/>
        <v>0</v>
      </c>
    </row>
    <row r="915" spans="1:15" x14ac:dyDescent="0.25">
      <c r="A915" s="1" t="s">
        <v>23</v>
      </c>
      <c r="B915" s="1" t="s">
        <v>2</v>
      </c>
      <c r="C915" s="1" t="s">
        <v>24</v>
      </c>
      <c r="D915" s="1" t="s">
        <v>7</v>
      </c>
      <c r="E915" s="1" t="s">
        <v>3</v>
      </c>
      <c r="F915" s="3">
        <v>50710</v>
      </c>
      <c r="G915" s="1">
        <v>0</v>
      </c>
      <c r="J915" s="1">
        <f t="shared" si="87"/>
        <v>11</v>
      </c>
      <c r="K915" s="1">
        <f t="shared" si="88"/>
        <v>2038</v>
      </c>
      <c r="L915" s="1" t="str">
        <f t="shared" si="89"/>
        <v>MKT.EX.MED._.___.Mead</v>
      </c>
      <c r="M915" s="1" t="str">
        <f t="shared" si="85"/>
        <v>FOT Other months</v>
      </c>
      <c r="N915" s="1">
        <f t="shared" si="86"/>
        <v>0</v>
      </c>
      <c r="O915" s="1">
        <f t="shared" si="90"/>
        <v>0</v>
      </c>
    </row>
    <row r="916" spans="1:15" x14ac:dyDescent="0.25">
      <c r="A916" s="1" t="s">
        <v>23</v>
      </c>
      <c r="B916" s="1" t="s">
        <v>2</v>
      </c>
      <c r="C916" s="1" t="s">
        <v>24</v>
      </c>
      <c r="D916" s="1" t="s">
        <v>7</v>
      </c>
      <c r="E916" s="1" t="s">
        <v>3</v>
      </c>
      <c r="F916" s="3">
        <v>50740</v>
      </c>
      <c r="G916" s="1">
        <v>0</v>
      </c>
      <c r="J916" s="1">
        <f t="shared" si="87"/>
        <v>12</v>
      </c>
      <c r="K916" s="1">
        <f t="shared" si="88"/>
        <v>2038</v>
      </c>
      <c r="L916" s="1" t="str">
        <f t="shared" si="89"/>
        <v>MKT.EX.MED._.___.Mead-Wtr</v>
      </c>
      <c r="M916" s="1" t="str">
        <f t="shared" si="85"/>
        <v>FOT Winter December-January</v>
      </c>
      <c r="N916" s="1">
        <f t="shared" si="86"/>
        <v>1488</v>
      </c>
      <c r="O916" s="1">
        <f t="shared" si="90"/>
        <v>0</v>
      </c>
    </row>
    <row r="917" spans="1:15" x14ac:dyDescent="0.25">
      <c r="A917" s="1" t="s">
        <v>23</v>
      </c>
      <c r="B917" s="1" t="s">
        <v>2</v>
      </c>
      <c r="C917" s="1" t="s">
        <v>24</v>
      </c>
      <c r="D917" s="1" t="s">
        <v>7</v>
      </c>
      <c r="E917" s="1" t="s">
        <v>3</v>
      </c>
      <c r="F917" s="3">
        <v>50771</v>
      </c>
      <c r="G917" s="1">
        <v>0</v>
      </c>
      <c r="J917" s="1">
        <f t="shared" si="87"/>
        <v>1</v>
      </c>
      <c r="K917" s="1">
        <f t="shared" si="88"/>
        <v>2039</v>
      </c>
      <c r="L917" s="1" t="str">
        <f t="shared" si="89"/>
        <v>MKT.EX.MED._.___.Mead-Wtr</v>
      </c>
      <c r="M917" s="1" t="str">
        <f t="shared" si="85"/>
        <v>FOT Winter December-January</v>
      </c>
      <c r="N917" s="1">
        <f t="shared" si="86"/>
        <v>1488</v>
      </c>
      <c r="O917" s="1">
        <f t="shared" si="90"/>
        <v>0</v>
      </c>
    </row>
    <row r="918" spans="1:15" x14ac:dyDescent="0.25">
      <c r="A918" s="1" t="s">
        <v>23</v>
      </c>
      <c r="B918" s="1" t="s">
        <v>2</v>
      </c>
      <c r="C918" s="1" t="s">
        <v>24</v>
      </c>
      <c r="D918" s="1" t="s">
        <v>7</v>
      </c>
      <c r="E918" s="1" t="s">
        <v>3</v>
      </c>
      <c r="F918" s="3">
        <v>50802</v>
      </c>
      <c r="G918" s="1">
        <v>0</v>
      </c>
      <c r="J918" s="1">
        <f t="shared" si="87"/>
        <v>2</v>
      </c>
      <c r="K918" s="1">
        <f t="shared" si="88"/>
        <v>2039</v>
      </c>
      <c r="L918" s="1" t="str">
        <f t="shared" si="89"/>
        <v>MKT.EX.MED._.___.Mead</v>
      </c>
      <c r="M918" s="1" t="str">
        <f t="shared" si="85"/>
        <v>FOT Other months</v>
      </c>
      <c r="N918" s="1">
        <f t="shared" si="86"/>
        <v>0</v>
      </c>
      <c r="O918" s="1">
        <f t="shared" si="90"/>
        <v>0</v>
      </c>
    </row>
    <row r="919" spans="1:15" x14ac:dyDescent="0.25">
      <c r="A919" s="1" t="s">
        <v>23</v>
      </c>
      <c r="B919" s="1" t="s">
        <v>2</v>
      </c>
      <c r="C919" s="1" t="s">
        <v>24</v>
      </c>
      <c r="D919" s="1" t="s">
        <v>7</v>
      </c>
      <c r="E919" s="1" t="s">
        <v>3</v>
      </c>
      <c r="F919" s="3">
        <v>50830</v>
      </c>
      <c r="G919" s="1">
        <v>0</v>
      </c>
      <c r="J919" s="1">
        <f t="shared" si="87"/>
        <v>3</v>
      </c>
      <c r="K919" s="1">
        <f t="shared" si="88"/>
        <v>2039</v>
      </c>
      <c r="L919" s="1" t="str">
        <f t="shared" si="89"/>
        <v>MKT.EX.MED._.___.Mead</v>
      </c>
      <c r="M919" s="1" t="str">
        <f t="shared" si="85"/>
        <v>FOT Other months</v>
      </c>
      <c r="N919" s="1">
        <f t="shared" si="86"/>
        <v>0</v>
      </c>
      <c r="O919" s="1">
        <f t="shared" si="90"/>
        <v>0</v>
      </c>
    </row>
    <row r="920" spans="1:15" x14ac:dyDescent="0.25">
      <c r="A920" s="1" t="s">
        <v>23</v>
      </c>
      <c r="B920" s="1" t="s">
        <v>2</v>
      </c>
      <c r="C920" s="1" t="s">
        <v>24</v>
      </c>
      <c r="D920" s="1" t="s">
        <v>7</v>
      </c>
      <c r="E920" s="1" t="s">
        <v>3</v>
      </c>
      <c r="F920" s="3">
        <v>50861</v>
      </c>
      <c r="G920" s="1">
        <v>0</v>
      </c>
      <c r="J920" s="1">
        <f t="shared" si="87"/>
        <v>4</v>
      </c>
      <c r="K920" s="1">
        <f t="shared" si="88"/>
        <v>2039</v>
      </c>
      <c r="L920" s="1" t="str">
        <f t="shared" si="89"/>
        <v>MKT.EX.MED._.___.Mead</v>
      </c>
      <c r="M920" s="1" t="str">
        <f t="shared" si="85"/>
        <v>FOT Other months</v>
      </c>
      <c r="N920" s="1">
        <f t="shared" si="86"/>
        <v>0</v>
      </c>
      <c r="O920" s="1">
        <f t="shared" si="90"/>
        <v>0</v>
      </c>
    </row>
    <row r="921" spans="1:15" x14ac:dyDescent="0.25">
      <c r="A921" s="1" t="s">
        <v>23</v>
      </c>
      <c r="B921" s="1" t="s">
        <v>2</v>
      </c>
      <c r="C921" s="1" t="s">
        <v>24</v>
      </c>
      <c r="D921" s="1" t="s">
        <v>7</v>
      </c>
      <c r="E921" s="1" t="s">
        <v>3</v>
      </c>
      <c r="F921" s="3">
        <v>50891</v>
      </c>
      <c r="G921" s="1">
        <v>0</v>
      </c>
      <c r="J921" s="1">
        <f t="shared" si="87"/>
        <v>5</v>
      </c>
      <c r="K921" s="1">
        <f t="shared" si="88"/>
        <v>2039</v>
      </c>
      <c r="L921" s="1" t="str">
        <f t="shared" si="89"/>
        <v>MKT.EX.MED._.___.Mead</v>
      </c>
      <c r="M921" s="1" t="str">
        <f t="shared" si="85"/>
        <v>FOT Other months</v>
      </c>
      <c r="N921" s="1">
        <f t="shared" si="86"/>
        <v>0</v>
      </c>
      <c r="O921" s="1">
        <f t="shared" si="90"/>
        <v>0</v>
      </c>
    </row>
    <row r="922" spans="1:15" x14ac:dyDescent="0.25">
      <c r="A922" s="1" t="s">
        <v>23</v>
      </c>
      <c r="B922" s="1" t="s">
        <v>2</v>
      </c>
      <c r="C922" s="1" t="s">
        <v>24</v>
      </c>
      <c r="D922" s="1" t="s">
        <v>7</v>
      </c>
      <c r="E922" s="1" t="s">
        <v>3</v>
      </c>
      <c r="F922" s="3">
        <v>50922</v>
      </c>
      <c r="G922" s="1">
        <v>0</v>
      </c>
      <c r="J922" s="1">
        <f t="shared" si="87"/>
        <v>6</v>
      </c>
      <c r="K922" s="1">
        <f t="shared" si="88"/>
        <v>2039</v>
      </c>
      <c r="L922" s="1" t="str">
        <f t="shared" si="89"/>
        <v>MKT.EX.MED._.___.Mead</v>
      </c>
      <c r="M922" s="1" t="str">
        <f t="shared" si="85"/>
        <v>FOT Summer June-Sept</v>
      </c>
      <c r="N922" s="1">
        <f t="shared" si="86"/>
        <v>2928</v>
      </c>
      <c r="O922" s="1">
        <f t="shared" si="90"/>
        <v>0</v>
      </c>
    </row>
    <row r="923" spans="1:15" x14ac:dyDescent="0.25">
      <c r="A923" s="1" t="s">
        <v>23</v>
      </c>
      <c r="B923" s="1" t="s">
        <v>2</v>
      </c>
      <c r="C923" s="1" t="s">
        <v>24</v>
      </c>
      <c r="D923" s="1" t="s">
        <v>7</v>
      </c>
      <c r="E923" s="1" t="s">
        <v>3</v>
      </c>
      <c r="F923" s="3">
        <v>50952</v>
      </c>
      <c r="G923" s="1">
        <v>0</v>
      </c>
      <c r="J923" s="1">
        <f t="shared" si="87"/>
        <v>7</v>
      </c>
      <c r="K923" s="1">
        <f t="shared" si="88"/>
        <v>2039</v>
      </c>
      <c r="L923" s="1" t="str">
        <f t="shared" si="89"/>
        <v>MKT.EX.MED._.___.Mead</v>
      </c>
      <c r="M923" s="1" t="str">
        <f t="shared" si="85"/>
        <v>FOT Summer June-Sept</v>
      </c>
      <c r="N923" s="1">
        <f t="shared" si="86"/>
        <v>2928</v>
      </c>
      <c r="O923" s="1">
        <f t="shared" si="90"/>
        <v>0</v>
      </c>
    </row>
    <row r="924" spans="1:15" x14ac:dyDescent="0.25">
      <c r="A924" s="1" t="s">
        <v>23</v>
      </c>
      <c r="B924" s="1" t="s">
        <v>2</v>
      </c>
      <c r="C924" s="1" t="s">
        <v>24</v>
      </c>
      <c r="D924" s="1" t="s">
        <v>7</v>
      </c>
      <c r="E924" s="1" t="s">
        <v>3</v>
      </c>
      <c r="F924" s="3">
        <v>50983</v>
      </c>
      <c r="G924" s="1">
        <v>0</v>
      </c>
      <c r="J924" s="1">
        <f t="shared" si="87"/>
        <v>8</v>
      </c>
      <c r="K924" s="1">
        <f t="shared" si="88"/>
        <v>2039</v>
      </c>
      <c r="L924" s="1" t="str">
        <f t="shared" si="89"/>
        <v>MKT.EX.MED._.___.Mead</v>
      </c>
      <c r="M924" s="1" t="str">
        <f t="shared" si="85"/>
        <v>FOT Summer June-Sept</v>
      </c>
      <c r="N924" s="1">
        <f t="shared" si="86"/>
        <v>2928</v>
      </c>
      <c r="O924" s="1">
        <f t="shared" si="90"/>
        <v>0</v>
      </c>
    </row>
    <row r="925" spans="1:15" x14ac:dyDescent="0.25">
      <c r="A925" s="1" t="s">
        <v>23</v>
      </c>
      <c r="B925" s="1" t="s">
        <v>2</v>
      </c>
      <c r="C925" s="1" t="s">
        <v>24</v>
      </c>
      <c r="D925" s="1" t="s">
        <v>7</v>
      </c>
      <c r="E925" s="1" t="s">
        <v>3</v>
      </c>
      <c r="F925" s="3">
        <v>51014</v>
      </c>
      <c r="G925" s="1">
        <v>0</v>
      </c>
      <c r="J925" s="1">
        <f t="shared" si="87"/>
        <v>9</v>
      </c>
      <c r="K925" s="1">
        <f t="shared" si="88"/>
        <v>2039</v>
      </c>
      <c r="L925" s="1" t="str">
        <f t="shared" si="89"/>
        <v>MKT.EX.MED._.___.Mead</v>
      </c>
      <c r="M925" s="1" t="str">
        <f t="shared" si="85"/>
        <v>FOT Summer June-Sept</v>
      </c>
      <c r="N925" s="1">
        <f t="shared" si="86"/>
        <v>2928</v>
      </c>
      <c r="O925" s="1">
        <f t="shared" si="90"/>
        <v>0</v>
      </c>
    </row>
    <row r="926" spans="1:15" x14ac:dyDescent="0.25">
      <c r="A926" s="1" t="s">
        <v>23</v>
      </c>
      <c r="B926" s="1" t="s">
        <v>2</v>
      </c>
      <c r="C926" s="1" t="s">
        <v>24</v>
      </c>
      <c r="D926" s="1" t="s">
        <v>7</v>
      </c>
      <c r="E926" s="1" t="s">
        <v>3</v>
      </c>
      <c r="F926" s="3">
        <v>51044</v>
      </c>
      <c r="G926" s="1">
        <v>0</v>
      </c>
      <c r="J926" s="1">
        <f t="shared" si="87"/>
        <v>10</v>
      </c>
      <c r="K926" s="1">
        <f t="shared" si="88"/>
        <v>2039</v>
      </c>
      <c r="L926" s="1" t="str">
        <f t="shared" si="89"/>
        <v>MKT.EX.MED._.___.Mead</v>
      </c>
      <c r="M926" s="1" t="str">
        <f t="shared" si="85"/>
        <v>FOT Other months</v>
      </c>
      <c r="N926" s="1">
        <f t="shared" si="86"/>
        <v>0</v>
      </c>
      <c r="O926" s="1">
        <f t="shared" si="90"/>
        <v>0</v>
      </c>
    </row>
    <row r="927" spans="1:15" x14ac:dyDescent="0.25">
      <c r="A927" s="1" t="s">
        <v>23</v>
      </c>
      <c r="B927" s="1" t="s">
        <v>2</v>
      </c>
      <c r="C927" s="1" t="s">
        <v>24</v>
      </c>
      <c r="D927" s="1" t="s">
        <v>7</v>
      </c>
      <c r="E927" s="1" t="s">
        <v>3</v>
      </c>
      <c r="F927" s="3">
        <v>51075</v>
      </c>
      <c r="G927" s="1">
        <v>0</v>
      </c>
      <c r="J927" s="1">
        <f t="shared" si="87"/>
        <v>11</v>
      </c>
      <c r="K927" s="1">
        <f t="shared" si="88"/>
        <v>2039</v>
      </c>
      <c r="L927" s="1" t="str">
        <f t="shared" si="89"/>
        <v>MKT.EX.MED._.___.Mead</v>
      </c>
      <c r="M927" s="1" t="str">
        <f t="shared" si="85"/>
        <v>FOT Other months</v>
      </c>
      <c r="N927" s="1">
        <f t="shared" si="86"/>
        <v>0</v>
      </c>
      <c r="O927" s="1">
        <f t="shared" si="90"/>
        <v>0</v>
      </c>
    </row>
    <row r="928" spans="1:15" x14ac:dyDescent="0.25">
      <c r="A928" s="1" t="s">
        <v>23</v>
      </c>
      <c r="B928" s="1" t="s">
        <v>2</v>
      </c>
      <c r="C928" s="1" t="s">
        <v>24</v>
      </c>
      <c r="D928" s="1" t="s">
        <v>7</v>
      </c>
      <c r="E928" s="1" t="s">
        <v>3</v>
      </c>
      <c r="F928" s="3">
        <v>51105</v>
      </c>
      <c r="G928" s="1">
        <v>0</v>
      </c>
      <c r="J928" s="1">
        <f t="shared" si="87"/>
        <v>12</v>
      </c>
      <c r="K928" s="1">
        <f t="shared" si="88"/>
        <v>2039</v>
      </c>
      <c r="L928" s="1" t="str">
        <f t="shared" si="89"/>
        <v>MKT.EX.MED._.___.Mead-Wtr</v>
      </c>
      <c r="M928" s="1" t="str">
        <f t="shared" si="85"/>
        <v>FOT Winter December-January</v>
      </c>
      <c r="N928" s="1">
        <f t="shared" si="86"/>
        <v>1488</v>
      </c>
      <c r="O928" s="1">
        <f t="shared" si="90"/>
        <v>0</v>
      </c>
    </row>
    <row r="929" spans="1:15" x14ac:dyDescent="0.25">
      <c r="A929" s="1" t="s">
        <v>23</v>
      </c>
      <c r="B929" s="1" t="s">
        <v>2</v>
      </c>
      <c r="C929" s="1" t="s">
        <v>24</v>
      </c>
      <c r="D929" s="1" t="s">
        <v>7</v>
      </c>
      <c r="E929" s="1" t="s">
        <v>3</v>
      </c>
      <c r="F929" s="3">
        <v>51136</v>
      </c>
      <c r="G929" s="1">
        <v>0</v>
      </c>
      <c r="J929" s="1">
        <f t="shared" si="87"/>
        <v>1</v>
      </c>
      <c r="K929" s="1">
        <f t="shared" si="88"/>
        <v>2040</v>
      </c>
      <c r="L929" s="1" t="str">
        <f t="shared" si="89"/>
        <v>MKT.EX.MED._.___.Mead-Wtr</v>
      </c>
      <c r="M929" s="1" t="str">
        <f t="shared" si="85"/>
        <v>FOT Winter December-January</v>
      </c>
      <c r="N929" s="1">
        <f t="shared" si="86"/>
        <v>1488</v>
      </c>
      <c r="O929" s="1">
        <f t="shared" si="90"/>
        <v>0</v>
      </c>
    </row>
    <row r="930" spans="1:15" x14ac:dyDescent="0.25">
      <c r="A930" s="1" t="s">
        <v>23</v>
      </c>
      <c r="B930" s="1" t="s">
        <v>2</v>
      </c>
      <c r="C930" s="1" t="s">
        <v>24</v>
      </c>
      <c r="D930" s="1" t="s">
        <v>7</v>
      </c>
      <c r="E930" s="1" t="s">
        <v>3</v>
      </c>
      <c r="F930" s="3">
        <v>51167</v>
      </c>
      <c r="G930" s="1">
        <v>0</v>
      </c>
      <c r="J930" s="1">
        <f t="shared" si="87"/>
        <v>2</v>
      </c>
      <c r="K930" s="1">
        <f t="shared" si="88"/>
        <v>2040</v>
      </c>
      <c r="L930" s="1" t="str">
        <f t="shared" si="89"/>
        <v>MKT.EX.MED._.___.Mead</v>
      </c>
      <c r="M930" s="1" t="str">
        <f t="shared" si="85"/>
        <v>FOT Other months</v>
      </c>
      <c r="N930" s="1">
        <f t="shared" si="86"/>
        <v>0</v>
      </c>
      <c r="O930" s="1">
        <f t="shared" si="90"/>
        <v>0</v>
      </c>
    </row>
    <row r="931" spans="1:15" x14ac:dyDescent="0.25">
      <c r="A931" s="1" t="s">
        <v>23</v>
      </c>
      <c r="B931" s="1" t="s">
        <v>2</v>
      </c>
      <c r="C931" s="1" t="s">
        <v>24</v>
      </c>
      <c r="D931" s="1" t="s">
        <v>7</v>
      </c>
      <c r="E931" s="1" t="s">
        <v>3</v>
      </c>
      <c r="F931" s="3">
        <v>51196</v>
      </c>
      <c r="G931" s="1">
        <v>0</v>
      </c>
      <c r="J931" s="1">
        <f t="shared" si="87"/>
        <v>3</v>
      </c>
      <c r="K931" s="1">
        <f t="shared" si="88"/>
        <v>2040</v>
      </c>
      <c r="L931" s="1" t="str">
        <f t="shared" si="89"/>
        <v>MKT.EX.MED._.___.Mead</v>
      </c>
      <c r="M931" s="1" t="str">
        <f t="shared" si="85"/>
        <v>FOT Other months</v>
      </c>
      <c r="N931" s="1">
        <f t="shared" si="86"/>
        <v>0</v>
      </c>
      <c r="O931" s="1">
        <f t="shared" si="90"/>
        <v>0</v>
      </c>
    </row>
    <row r="932" spans="1:15" x14ac:dyDescent="0.25">
      <c r="A932" s="1" t="s">
        <v>23</v>
      </c>
      <c r="B932" s="1" t="s">
        <v>2</v>
      </c>
      <c r="C932" s="1" t="s">
        <v>24</v>
      </c>
      <c r="D932" s="1" t="s">
        <v>7</v>
      </c>
      <c r="E932" s="1" t="s">
        <v>3</v>
      </c>
      <c r="F932" s="3">
        <v>51227</v>
      </c>
      <c r="G932" s="1">
        <v>0</v>
      </c>
      <c r="J932" s="1">
        <f t="shared" si="87"/>
        <v>4</v>
      </c>
      <c r="K932" s="1">
        <f t="shared" si="88"/>
        <v>2040</v>
      </c>
      <c r="L932" s="1" t="str">
        <f t="shared" si="89"/>
        <v>MKT.EX.MED._.___.Mead</v>
      </c>
      <c r="M932" s="1" t="str">
        <f t="shared" si="85"/>
        <v>FOT Other months</v>
      </c>
      <c r="N932" s="1">
        <f t="shared" si="86"/>
        <v>0</v>
      </c>
      <c r="O932" s="1">
        <f t="shared" si="90"/>
        <v>0</v>
      </c>
    </row>
    <row r="933" spans="1:15" x14ac:dyDescent="0.25">
      <c r="A933" s="1" t="s">
        <v>23</v>
      </c>
      <c r="B933" s="1" t="s">
        <v>2</v>
      </c>
      <c r="C933" s="1" t="s">
        <v>24</v>
      </c>
      <c r="D933" s="1" t="s">
        <v>7</v>
      </c>
      <c r="E933" s="1" t="s">
        <v>3</v>
      </c>
      <c r="F933" s="3">
        <v>51257</v>
      </c>
      <c r="G933" s="1">
        <v>0</v>
      </c>
      <c r="J933" s="1">
        <f t="shared" si="87"/>
        <v>5</v>
      </c>
      <c r="K933" s="1">
        <f t="shared" si="88"/>
        <v>2040</v>
      </c>
      <c r="L933" s="1" t="str">
        <f t="shared" si="89"/>
        <v>MKT.EX.MED._.___.Mead</v>
      </c>
      <c r="M933" s="1" t="str">
        <f t="shared" si="85"/>
        <v>FOT Other months</v>
      </c>
      <c r="N933" s="1">
        <f t="shared" si="86"/>
        <v>0</v>
      </c>
      <c r="O933" s="1">
        <f t="shared" si="90"/>
        <v>0</v>
      </c>
    </row>
    <row r="934" spans="1:15" x14ac:dyDescent="0.25">
      <c r="A934" s="1" t="s">
        <v>23</v>
      </c>
      <c r="B934" s="1" t="s">
        <v>2</v>
      </c>
      <c r="C934" s="1" t="s">
        <v>24</v>
      </c>
      <c r="D934" s="1" t="s">
        <v>7</v>
      </c>
      <c r="E934" s="1" t="s">
        <v>3</v>
      </c>
      <c r="F934" s="3">
        <v>51288</v>
      </c>
      <c r="G934" s="1">
        <v>0</v>
      </c>
      <c r="J934" s="1">
        <f t="shared" si="87"/>
        <v>6</v>
      </c>
      <c r="K934" s="1">
        <f t="shared" si="88"/>
        <v>2040</v>
      </c>
      <c r="L934" s="1" t="str">
        <f t="shared" si="89"/>
        <v>MKT.EX.MED._.___.Mead</v>
      </c>
      <c r="M934" s="1" t="str">
        <f t="shared" si="85"/>
        <v>FOT Summer June-Sept</v>
      </c>
      <c r="N934" s="1">
        <f t="shared" si="86"/>
        <v>2928</v>
      </c>
      <c r="O934" s="1">
        <f t="shared" si="90"/>
        <v>0</v>
      </c>
    </row>
    <row r="935" spans="1:15" x14ac:dyDescent="0.25">
      <c r="A935" s="1" t="s">
        <v>23</v>
      </c>
      <c r="B935" s="1" t="s">
        <v>2</v>
      </c>
      <c r="C935" s="1" t="s">
        <v>24</v>
      </c>
      <c r="D935" s="1" t="s">
        <v>7</v>
      </c>
      <c r="E935" s="1" t="s">
        <v>3</v>
      </c>
      <c r="F935" s="3">
        <v>51318</v>
      </c>
      <c r="G935" s="1">
        <v>0</v>
      </c>
      <c r="J935" s="1">
        <f t="shared" si="87"/>
        <v>7</v>
      </c>
      <c r="K935" s="1">
        <f t="shared" si="88"/>
        <v>2040</v>
      </c>
      <c r="L935" s="1" t="str">
        <f t="shared" si="89"/>
        <v>MKT.EX.MED._.___.Mead</v>
      </c>
      <c r="M935" s="1" t="str">
        <f t="shared" si="85"/>
        <v>FOT Summer June-Sept</v>
      </c>
      <c r="N935" s="1">
        <f t="shared" si="86"/>
        <v>2928</v>
      </c>
      <c r="O935" s="1">
        <f t="shared" si="90"/>
        <v>0</v>
      </c>
    </row>
    <row r="936" spans="1:15" x14ac:dyDescent="0.25">
      <c r="A936" s="1" t="s">
        <v>23</v>
      </c>
      <c r="B936" s="1" t="s">
        <v>2</v>
      </c>
      <c r="C936" s="1" t="s">
        <v>24</v>
      </c>
      <c r="D936" s="1" t="s">
        <v>7</v>
      </c>
      <c r="E936" s="1" t="s">
        <v>3</v>
      </c>
      <c r="F936" s="3">
        <v>51349</v>
      </c>
      <c r="G936" s="1">
        <v>0</v>
      </c>
      <c r="J936" s="1">
        <f t="shared" si="87"/>
        <v>8</v>
      </c>
      <c r="K936" s="1">
        <f t="shared" si="88"/>
        <v>2040</v>
      </c>
      <c r="L936" s="1" t="str">
        <f t="shared" si="89"/>
        <v>MKT.EX.MED._.___.Mead</v>
      </c>
      <c r="M936" s="1" t="str">
        <f t="shared" si="85"/>
        <v>FOT Summer June-Sept</v>
      </c>
      <c r="N936" s="1">
        <f t="shared" si="86"/>
        <v>2928</v>
      </c>
      <c r="O936" s="1">
        <f t="shared" si="90"/>
        <v>0</v>
      </c>
    </row>
    <row r="937" spans="1:15" x14ac:dyDescent="0.25">
      <c r="A937" s="1" t="s">
        <v>23</v>
      </c>
      <c r="B937" s="1" t="s">
        <v>2</v>
      </c>
      <c r="C937" s="1" t="s">
        <v>24</v>
      </c>
      <c r="D937" s="1" t="s">
        <v>7</v>
      </c>
      <c r="E937" s="1" t="s">
        <v>3</v>
      </c>
      <c r="F937" s="3">
        <v>51380</v>
      </c>
      <c r="G937" s="1">
        <v>0</v>
      </c>
      <c r="J937" s="1">
        <f t="shared" si="87"/>
        <v>9</v>
      </c>
      <c r="K937" s="1">
        <f t="shared" si="88"/>
        <v>2040</v>
      </c>
      <c r="L937" s="1" t="str">
        <f t="shared" si="89"/>
        <v>MKT.EX.MED._.___.Mead</v>
      </c>
      <c r="M937" s="1" t="str">
        <f t="shared" si="85"/>
        <v>FOT Summer June-Sept</v>
      </c>
      <c r="N937" s="1">
        <f t="shared" si="86"/>
        <v>2928</v>
      </c>
      <c r="O937" s="1">
        <f t="shared" si="90"/>
        <v>0</v>
      </c>
    </row>
    <row r="938" spans="1:15" x14ac:dyDescent="0.25">
      <c r="A938" s="1" t="s">
        <v>23</v>
      </c>
      <c r="B938" s="1" t="s">
        <v>2</v>
      </c>
      <c r="C938" s="1" t="s">
        <v>24</v>
      </c>
      <c r="D938" s="1" t="s">
        <v>7</v>
      </c>
      <c r="E938" s="1" t="s">
        <v>3</v>
      </c>
      <c r="F938" s="3">
        <v>51410</v>
      </c>
      <c r="G938" s="1">
        <v>0</v>
      </c>
      <c r="J938" s="1">
        <f t="shared" si="87"/>
        <v>10</v>
      </c>
      <c r="K938" s="1">
        <f t="shared" si="88"/>
        <v>2040</v>
      </c>
      <c r="L938" s="1" t="str">
        <f t="shared" si="89"/>
        <v>MKT.EX.MED._.___.Mead</v>
      </c>
      <c r="M938" s="1" t="str">
        <f t="shared" si="85"/>
        <v>FOT Other months</v>
      </c>
      <c r="N938" s="1">
        <f t="shared" si="86"/>
        <v>0</v>
      </c>
      <c r="O938" s="1">
        <f t="shared" si="90"/>
        <v>0</v>
      </c>
    </row>
    <row r="939" spans="1:15" x14ac:dyDescent="0.25">
      <c r="A939" s="1" t="s">
        <v>23</v>
      </c>
      <c r="B939" s="1" t="s">
        <v>2</v>
      </c>
      <c r="C939" s="1" t="s">
        <v>24</v>
      </c>
      <c r="D939" s="1" t="s">
        <v>7</v>
      </c>
      <c r="E939" s="1" t="s">
        <v>3</v>
      </c>
      <c r="F939" s="3">
        <v>51441</v>
      </c>
      <c r="G939" s="1">
        <v>0</v>
      </c>
      <c r="J939" s="1">
        <f t="shared" si="87"/>
        <v>11</v>
      </c>
      <c r="K939" s="1">
        <f t="shared" si="88"/>
        <v>2040</v>
      </c>
      <c r="L939" s="1" t="str">
        <f t="shared" si="89"/>
        <v>MKT.EX.MED._.___.Mead</v>
      </c>
      <c r="M939" s="1" t="str">
        <f t="shared" si="85"/>
        <v>FOT Other months</v>
      </c>
      <c r="N939" s="1">
        <f t="shared" si="86"/>
        <v>0</v>
      </c>
      <c r="O939" s="1">
        <f t="shared" si="90"/>
        <v>0</v>
      </c>
    </row>
    <row r="940" spans="1:15" x14ac:dyDescent="0.25">
      <c r="A940" s="1" t="s">
        <v>23</v>
      </c>
      <c r="B940" s="1" t="s">
        <v>2</v>
      </c>
      <c r="C940" s="1" t="s">
        <v>24</v>
      </c>
      <c r="D940" s="1" t="s">
        <v>7</v>
      </c>
      <c r="E940" s="1" t="s">
        <v>3</v>
      </c>
      <c r="F940" s="3">
        <v>51471</v>
      </c>
      <c r="G940" s="1">
        <v>0</v>
      </c>
      <c r="J940" s="1">
        <f t="shared" si="87"/>
        <v>12</v>
      </c>
      <c r="K940" s="1">
        <f t="shared" si="88"/>
        <v>2040</v>
      </c>
      <c r="L940" s="1" t="str">
        <f t="shared" si="89"/>
        <v>MKT.EX.MED._.___.Mead-Wtr</v>
      </c>
      <c r="M940" s="1" t="str">
        <f t="shared" si="85"/>
        <v>FOT Winter December-January</v>
      </c>
      <c r="N940" s="1">
        <f t="shared" si="86"/>
        <v>1488</v>
      </c>
      <c r="O940" s="1">
        <f t="shared" si="90"/>
        <v>0</v>
      </c>
    </row>
    <row r="941" spans="1:15" x14ac:dyDescent="0.25">
      <c r="A941" s="1" t="s">
        <v>23</v>
      </c>
      <c r="B941" s="1" t="s">
        <v>2</v>
      </c>
      <c r="C941" s="1" t="s">
        <v>24</v>
      </c>
      <c r="D941" s="1" t="s">
        <v>7</v>
      </c>
      <c r="E941" s="1" t="s">
        <v>3</v>
      </c>
      <c r="F941" s="3">
        <v>51502</v>
      </c>
      <c r="G941" s="1">
        <v>0</v>
      </c>
      <c r="J941" s="1">
        <f t="shared" si="87"/>
        <v>1</v>
      </c>
      <c r="K941" s="1">
        <f t="shared" si="88"/>
        <v>2041</v>
      </c>
      <c r="L941" s="1" t="str">
        <f t="shared" si="89"/>
        <v>MKT.EX.MED._.___.Mead-Wtr</v>
      </c>
      <c r="M941" s="1" t="str">
        <f t="shared" si="85"/>
        <v>FOT Winter December-January</v>
      </c>
      <c r="N941" s="1">
        <f t="shared" si="86"/>
        <v>1488</v>
      </c>
      <c r="O941" s="1">
        <f t="shared" si="90"/>
        <v>0</v>
      </c>
    </row>
    <row r="942" spans="1:15" x14ac:dyDescent="0.25">
      <c r="A942" s="1" t="s">
        <v>23</v>
      </c>
      <c r="B942" s="1" t="s">
        <v>2</v>
      </c>
      <c r="C942" s="1" t="s">
        <v>24</v>
      </c>
      <c r="D942" s="1" t="s">
        <v>7</v>
      </c>
      <c r="E942" s="1" t="s">
        <v>3</v>
      </c>
      <c r="F942" s="3">
        <v>51533</v>
      </c>
      <c r="G942" s="1">
        <v>0</v>
      </c>
      <c r="J942" s="1">
        <f t="shared" si="87"/>
        <v>2</v>
      </c>
      <c r="K942" s="1">
        <f t="shared" si="88"/>
        <v>2041</v>
      </c>
      <c r="L942" s="1" t="str">
        <f t="shared" si="89"/>
        <v>MKT.EX.MED._.___.Mead</v>
      </c>
      <c r="M942" s="1" t="str">
        <f t="shared" si="85"/>
        <v>FOT Other months</v>
      </c>
      <c r="N942" s="1">
        <f t="shared" si="86"/>
        <v>0</v>
      </c>
      <c r="O942" s="1">
        <f t="shared" si="90"/>
        <v>0</v>
      </c>
    </row>
    <row r="943" spans="1:15" x14ac:dyDescent="0.25">
      <c r="A943" s="1" t="s">
        <v>23</v>
      </c>
      <c r="B943" s="1" t="s">
        <v>2</v>
      </c>
      <c r="C943" s="1" t="s">
        <v>24</v>
      </c>
      <c r="D943" s="1" t="s">
        <v>7</v>
      </c>
      <c r="E943" s="1" t="s">
        <v>3</v>
      </c>
      <c r="F943" s="3">
        <v>51561</v>
      </c>
      <c r="G943" s="1">
        <v>0</v>
      </c>
      <c r="J943" s="1">
        <f t="shared" si="87"/>
        <v>3</v>
      </c>
      <c r="K943" s="1">
        <f t="shared" si="88"/>
        <v>2041</v>
      </c>
      <c r="L943" s="1" t="str">
        <f t="shared" si="89"/>
        <v>MKT.EX.MED._.___.Mead</v>
      </c>
      <c r="M943" s="1" t="str">
        <f t="shared" si="85"/>
        <v>FOT Other months</v>
      </c>
      <c r="N943" s="1">
        <f t="shared" si="86"/>
        <v>0</v>
      </c>
      <c r="O943" s="1">
        <f t="shared" si="90"/>
        <v>0</v>
      </c>
    </row>
    <row r="944" spans="1:15" x14ac:dyDescent="0.25">
      <c r="A944" s="1" t="s">
        <v>23</v>
      </c>
      <c r="B944" s="1" t="s">
        <v>2</v>
      </c>
      <c r="C944" s="1" t="s">
        <v>24</v>
      </c>
      <c r="D944" s="1" t="s">
        <v>7</v>
      </c>
      <c r="E944" s="1" t="s">
        <v>3</v>
      </c>
      <c r="F944" s="3">
        <v>51592</v>
      </c>
      <c r="G944" s="1">
        <v>0</v>
      </c>
      <c r="J944" s="1">
        <f t="shared" si="87"/>
        <v>4</v>
      </c>
      <c r="K944" s="1">
        <f t="shared" si="88"/>
        <v>2041</v>
      </c>
      <c r="L944" s="1" t="str">
        <f t="shared" si="89"/>
        <v>MKT.EX.MED._.___.Mead</v>
      </c>
      <c r="M944" s="1" t="str">
        <f t="shared" si="85"/>
        <v>FOT Other months</v>
      </c>
      <c r="N944" s="1">
        <f t="shared" si="86"/>
        <v>0</v>
      </c>
      <c r="O944" s="1">
        <f t="shared" si="90"/>
        <v>0</v>
      </c>
    </row>
    <row r="945" spans="1:15" x14ac:dyDescent="0.25">
      <c r="A945" s="1" t="s">
        <v>23</v>
      </c>
      <c r="B945" s="1" t="s">
        <v>2</v>
      </c>
      <c r="C945" s="1" t="s">
        <v>24</v>
      </c>
      <c r="D945" s="1" t="s">
        <v>7</v>
      </c>
      <c r="E945" s="1" t="s">
        <v>3</v>
      </c>
      <c r="F945" s="3">
        <v>51622</v>
      </c>
      <c r="G945" s="1">
        <v>0</v>
      </c>
      <c r="J945" s="1">
        <f t="shared" si="87"/>
        <v>5</v>
      </c>
      <c r="K945" s="1">
        <f t="shared" si="88"/>
        <v>2041</v>
      </c>
      <c r="L945" s="1" t="str">
        <f t="shared" si="89"/>
        <v>MKT.EX.MED._.___.Mead</v>
      </c>
      <c r="M945" s="1" t="str">
        <f t="shared" si="85"/>
        <v>FOT Other months</v>
      </c>
      <c r="N945" s="1">
        <f t="shared" si="86"/>
        <v>0</v>
      </c>
      <c r="O945" s="1">
        <f t="shared" si="90"/>
        <v>0</v>
      </c>
    </row>
    <row r="946" spans="1:15" x14ac:dyDescent="0.25">
      <c r="A946" s="1" t="s">
        <v>23</v>
      </c>
      <c r="B946" s="1" t="s">
        <v>2</v>
      </c>
      <c r="C946" s="1" t="s">
        <v>24</v>
      </c>
      <c r="D946" s="1" t="s">
        <v>7</v>
      </c>
      <c r="E946" s="1" t="s">
        <v>3</v>
      </c>
      <c r="F946" s="3">
        <v>51653</v>
      </c>
      <c r="G946" s="1">
        <v>0</v>
      </c>
      <c r="J946" s="1">
        <f t="shared" si="87"/>
        <v>6</v>
      </c>
      <c r="K946" s="1">
        <f t="shared" si="88"/>
        <v>2041</v>
      </c>
      <c r="L946" s="1" t="str">
        <f t="shared" si="89"/>
        <v>MKT.EX.MED._.___.Mead</v>
      </c>
      <c r="M946" s="1" t="str">
        <f t="shared" si="85"/>
        <v>FOT Summer June-Sept</v>
      </c>
      <c r="N946" s="1">
        <f t="shared" si="86"/>
        <v>2928</v>
      </c>
      <c r="O946" s="1">
        <f t="shared" si="90"/>
        <v>0</v>
      </c>
    </row>
    <row r="947" spans="1:15" x14ac:dyDescent="0.25">
      <c r="A947" s="1" t="s">
        <v>23</v>
      </c>
      <c r="B947" s="1" t="s">
        <v>2</v>
      </c>
      <c r="C947" s="1" t="s">
        <v>24</v>
      </c>
      <c r="D947" s="1" t="s">
        <v>7</v>
      </c>
      <c r="E947" s="1" t="s">
        <v>3</v>
      </c>
      <c r="F947" s="3">
        <v>51683</v>
      </c>
      <c r="G947" s="1">
        <v>0</v>
      </c>
      <c r="J947" s="1">
        <f t="shared" si="87"/>
        <v>7</v>
      </c>
      <c r="K947" s="1">
        <f t="shared" si="88"/>
        <v>2041</v>
      </c>
      <c r="L947" s="1" t="str">
        <f t="shared" si="89"/>
        <v>MKT.EX.MED._.___.Mead</v>
      </c>
      <c r="M947" s="1" t="str">
        <f t="shared" si="85"/>
        <v>FOT Summer June-Sept</v>
      </c>
      <c r="N947" s="1">
        <f t="shared" si="86"/>
        <v>2928</v>
      </c>
      <c r="O947" s="1">
        <f t="shared" si="90"/>
        <v>0</v>
      </c>
    </row>
    <row r="948" spans="1:15" x14ac:dyDescent="0.25">
      <c r="A948" s="1" t="s">
        <v>23</v>
      </c>
      <c r="B948" s="1" t="s">
        <v>2</v>
      </c>
      <c r="C948" s="1" t="s">
        <v>24</v>
      </c>
      <c r="D948" s="1" t="s">
        <v>7</v>
      </c>
      <c r="E948" s="1" t="s">
        <v>3</v>
      </c>
      <c r="F948" s="3">
        <v>51714</v>
      </c>
      <c r="G948" s="1">
        <v>0</v>
      </c>
      <c r="J948" s="1">
        <f t="shared" si="87"/>
        <v>8</v>
      </c>
      <c r="K948" s="1">
        <f t="shared" si="88"/>
        <v>2041</v>
      </c>
      <c r="L948" s="1" t="str">
        <f t="shared" si="89"/>
        <v>MKT.EX.MED._.___.Mead</v>
      </c>
      <c r="M948" s="1" t="str">
        <f t="shared" si="85"/>
        <v>FOT Summer June-Sept</v>
      </c>
      <c r="N948" s="1">
        <f t="shared" si="86"/>
        <v>2928</v>
      </c>
      <c r="O948" s="1">
        <f t="shared" si="90"/>
        <v>0</v>
      </c>
    </row>
    <row r="949" spans="1:15" x14ac:dyDescent="0.25">
      <c r="A949" s="1" t="s">
        <v>23</v>
      </c>
      <c r="B949" s="1" t="s">
        <v>2</v>
      </c>
      <c r="C949" s="1" t="s">
        <v>24</v>
      </c>
      <c r="D949" s="1" t="s">
        <v>7</v>
      </c>
      <c r="E949" s="1" t="s">
        <v>3</v>
      </c>
      <c r="F949" s="3">
        <v>51745</v>
      </c>
      <c r="G949" s="1">
        <v>0</v>
      </c>
      <c r="J949" s="1">
        <f t="shared" si="87"/>
        <v>9</v>
      </c>
      <c r="K949" s="1">
        <f t="shared" si="88"/>
        <v>2041</v>
      </c>
      <c r="L949" s="1" t="str">
        <f t="shared" si="89"/>
        <v>MKT.EX.MED._.___.Mead</v>
      </c>
      <c r="M949" s="1" t="str">
        <f t="shared" si="85"/>
        <v>FOT Summer June-Sept</v>
      </c>
      <c r="N949" s="1">
        <f t="shared" si="86"/>
        <v>2928</v>
      </c>
      <c r="O949" s="1">
        <f t="shared" si="90"/>
        <v>0</v>
      </c>
    </row>
    <row r="950" spans="1:15" x14ac:dyDescent="0.25">
      <c r="A950" s="1" t="s">
        <v>23</v>
      </c>
      <c r="B950" s="1" t="s">
        <v>2</v>
      </c>
      <c r="C950" s="1" t="s">
        <v>24</v>
      </c>
      <c r="D950" s="1" t="s">
        <v>7</v>
      </c>
      <c r="E950" s="1" t="s">
        <v>3</v>
      </c>
      <c r="F950" s="3">
        <v>51775</v>
      </c>
      <c r="G950" s="1">
        <v>0</v>
      </c>
      <c r="J950" s="1">
        <f t="shared" si="87"/>
        <v>10</v>
      </c>
      <c r="K950" s="1">
        <f t="shared" si="88"/>
        <v>2041</v>
      </c>
      <c r="L950" s="1" t="str">
        <f t="shared" si="89"/>
        <v>MKT.EX.MED._.___.Mead</v>
      </c>
      <c r="M950" s="1" t="str">
        <f t="shared" si="85"/>
        <v>FOT Other months</v>
      </c>
      <c r="N950" s="1">
        <f t="shared" si="86"/>
        <v>0</v>
      </c>
      <c r="O950" s="1">
        <f t="shared" si="90"/>
        <v>0</v>
      </c>
    </row>
    <row r="951" spans="1:15" x14ac:dyDescent="0.25">
      <c r="A951" s="1" t="s">
        <v>23</v>
      </c>
      <c r="B951" s="1" t="s">
        <v>2</v>
      </c>
      <c r="C951" s="1" t="s">
        <v>24</v>
      </c>
      <c r="D951" s="1" t="s">
        <v>7</v>
      </c>
      <c r="E951" s="1" t="s">
        <v>3</v>
      </c>
      <c r="F951" s="3">
        <v>51806</v>
      </c>
      <c r="G951" s="1">
        <v>0</v>
      </c>
      <c r="J951" s="1">
        <f t="shared" si="87"/>
        <v>11</v>
      </c>
      <c r="K951" s="1">
        <f t="shared" si="88"/>
        <v>2041</v>
      </c>
      <c r="L951" s="1" t="str">
        <f t="shared" si="89"/>
        <v>MKT.EX.MED._.___.Mead</v>
      </c>
      <c r="M951" s="1" t="str">
        <f t="shared" si="85"/>
        <v>FOT Other months</v>
      </c>
      <c r="N951" s="1">
        <f t="shared" si="86"/>
        <v>0</v>
      </c>
      <c r="O951" s="1">
        <f t="shared" si="90"/>
        <v>0</v>
      </c>
    </row>
    <row r="952" spans="1:15" x14ac:dyDescent="0.25">
      <c r="A952" s="1" t="s">
        <v>23</v>
      </c>
      <c r="B952" s="1" t="s">
        <v>2</v>
      </c>
      <c r="C952" s="1" t="s">
        <v>24</v>
      </c>
      <c r="D952" s="1" t="s">
        <v>7</v>
      </c>
      <c r="E952" s="1" t="s">
        <v>3</v>
      </c>
      <c r="F952" s="3">
        <v>51836</v>
      </c>
      <c r="G952" s="1">
        <v>0</v>
      </c>
      <c r="J952" s="1">
        <f t="shared" si="87"/>
        <v>12</v>
      </c>
      <c r="K952" s="1">
        <f t="shared" si="88"/>
        <v>2041</v>
      </c>
      <c r="L952" s="1" t="str">
        <f t="shared" si="89"/>
        <v>MKT.EX.MED._.___.Mead-Wtr</v>
      </c>
      <c r="M952" s="1" t="str">
        <f t="shared" si="85"/>
        <v>FOT Winter December-January</v>
      </c>
      <c r="N952" s="1">
        <f t="shared" si="86"/>
        <v>1488</v>
      </c>
      <c r="O952" s="1">
        <f t="shared" si="90"/>
        <v>0</v>
      </c>
    </row>
    <row r="953" spans="1:15" x14ac:dyDescent="0.25">
      <c r="A953" s="1" t="s">
        <v>23</v>
      </c>
      <c r="B953" s="1" t="s">
        <v>2</v>
      </c>
      <c r="C953" s="1" t="s">
        <v>24</v>
      </c>
      <c r="D953" s="1" t="s">
        <v>7</v>
      </c>
      <c r="E953" s="1" t="s">
        <v>3</v>
      </c>
      <c r="F953" s="3">
        <v>51867</v>
      </c>
      <c r="G953" s="1">
        <v>0</v>
      </c>
      <c r="J953" s="1">
        <f t="shared" si="87"/>
        <v>1</v>
      </c>
      <c r="K953" s="1">
        <f t="shared" si="88"/>
        <v>2042</v>
      </c>
      <c r="L953" s="1" t="str">
        <f t="shared" si="89"/>
        <v>MKT.EX.MED._.___.Mead-Wtr</v>
      </c>
      <c r="M953" s="1" t="str">
        <f t="shared" si="85"/>
        <v>FOT Winter December-January</v>
      </c>
      <c r="N953" s="1">
        <f t="shared" si="86"/>
        <v>1488</v>
      </c>
      <c r="O953" s="1">
        <f t="shared" si="90"/>
        <v>0</v>
      </c>
    </row>
    <row r="954" spans="1:15" x14ac:dyDescent="0.25">
      <c r="A954" s="1" t="s">
        <v>23</v>
      </c>
      <c r="B954" s="1" t="s">
        <v>2</v>
      </c>
      <c r="C954" s="1" t="s">
        <v>24</v>
      </c>
      <c r="D954" s="1" t="s">
        <v>7</v>
      </c>
      <c r="E954" s="1" t="s">
        <v>3</v>
      </c>
      <c r="F954" s="3">
        <v>51898</v>
      </c>
      <c r="G954" s="1">
        <v>0</v>
      </c>
      <c r="J954" s="1">
        <f t="shared" si="87"/>
        <v>2</v>
      </c>
      <c r="K954" s="1">
        <f t="shared" si="88"/>
        <v>2042</v>
      </c>
      <c r="L954" s="1" t="str">
        <f t="shared" si="89"/>
        <v>MKT.EX.MED._.___.Mead</v>
      </c>
      <c r="M954" s="1" t="str">
        <f t="shared" si="85"/>
        <v>FOT Other months</v>
      </c>
      <c r="N954" s="1">
        <f t="shared" si="86"/>
        <v>0</v>
      </c>
      <c r="O954" s="1">
        <f t="shared" si="90"/>
        <v>0</v>
      </c>
    </row>
    <row r="955" spans="1:15" x14ac:dyDescent="0.25">
      <c r="A955" s="1" t="s">
        <v>23</v>
      </c>
      <c r="B955" s="1" t="s">
        <v>2</v>
      </c>
      <c r="C955" s="1" t="s">
        <v>24</v>
      </c>
      <c r="D955" s="1" t="s">
        <v>7</v>
      </c>
      <c r="E955" s="1" t="s">
        <v>3</v>
      </c>
      <c r="F955" s="3">
        <v>51926</v>
      </c>
      <c r="G955" s="1">
        <v>0</v>
      </c>
      <c r="J955" s="1">
        <f t="shared" si="87"/>
        <v>3</v>
      </c>
      <c r="K955" s="1">
        <f t="shared" si="88"/>
        <v>2042</v>
      </c>
      <c r="L955" s="1" t="str">
        <f t="shared" si="89"/>
        <v>MKT.EX.MED._.___.Mead</v>
      </c>
      <c r="M955" s="1" t="str">
        <f t="shared" si="85"/>
        <v>FOT Other months</v>
      </c>
      <c r="N955" s="1">
        <f t="shared" si="86"/>
        <v>0</v>
      </c>
      <c r="O955" s="1">
        <f t="shared" si="90"/>
        <v>0</v>
      </c>
    </row>
    <row r="956" spans="1:15" x14ac:dyDescent="0.25">
      <c r="A956" s="1" t="s">
        <v>23</v>
      </c>
      <c r="B956" s="1" t="s">
        <v>2</v>
      </c>
      <c r="C956" s="1" t="s">
        <v>24</v>
      </c>
      <c r="D956" s="1" t="s">
        <v>7</v>
      </c>
      <c r="E956" s="1" t="s">
        <v>3</v>
      </c>
      <c r="F956" s="3">
        <v>51957</v>
      </c>
      <c r="G956" s="1">
        <v>0</v>
      </c>
      <c r="J956" s="1">
        <f t="shared" si="87"/>
        <v>4</v>
      </c>
      <c r="K956" s="1">
        <f t="shared" si="88"/>
        <v>2042</v>
      </c>
      <c r="L956" s="1" t="str">
        <f t="shared" si="89"/>
        <v>MKT.EX.MED._.___.Mead</v>
      </c>
      <c r="M956" s="1" t="str">
        <f t="shared" si="85"/>
        <v>FOT Other months</v>
      </c>
      <c r="N956" s="1">
        <f t="shared" si="86"/>
        <v>0</v>
      </c>
      <c r="O956" s="1">
        <f t="shared" si="90"/>
        <v>0</v>
      </c>
    </row>
    <row r="957" spans="1:15" x14ac:dyDescent="0.25">
      <c r="A957" s="1" t="s">
        <v>23</v>
      </c>
      <c r="B957" s="1" t="s">
        <v>2</v>
      </c>
      <c r="C957" s="1" t="s">
        <v>24</v>
      </c>
      <c r="D957" s="1" t="s">
        <v>7</v>
      </c>
      <c r="E957" s="1" t="s">
        <v>3</v>
      </c>
      <c r="F957" s="3">
        <v>51987</v>
      </c>
      <c r="G957" s="1">
        <v>0</v>
      </c>
      <c r="J957" s="1">
        <f t="shared" si="87"/>
        <v>5</v>
      </c>
      <c r="K957" s="1">
        <f t="shared" si="88"/>
        <v>2042</v>
      </c>
      <c r="L957" s="1" t="str">
        <f t="shared" si="89"/>
        <v>MKT.EX.MED._.___.Mead</v>
      </c>
      <c r="M957" s="1" t="str">
        <f t="shared" si="85"/>
        <v>FOT Other months</v>
      </c>
      <c r="N957" s="1">
        <f t="shared" si="86"/>
        <v>0</v>
      </c>
      <c r="O957" s="1">
        <f t="shared" si="90"/>
        <v>0</v>
      </c>
    </row>
    <row r="958" spans="1:15" x14ac:dyDescent="0.25">
      <c r="A958" s="1" t="s">
        <v>23</v>
      </c>
      <c r="B958" s="1" t="s">
        <v>2</v>
      </c>
      <c r="C958" s="1" t="s">
        <v>24</v>
      </c>
      <c r="D958" s="1" t="s">
        <v>7</v>
      </c>
      <c r="E958" s="1" t="s">
        <v>3</v>
      </c>
      <c r="F958" s="3">
        <v>52018</v>
      </c>
      <c r="G958" s="1">
        <v>0</v>
      </c>
      <c r="J958" s="1">
        <f t="shared" si="87"/>
        <v>6</v>
      </c>
      <c r="K958" s="1">
        <f t="shared" si="88"/>
        <v>2042</v>
      </c>
      <c r="L958" s="1" t="str">
        <f t="shared" si="89"/>
        <v>MKT.EX.MED._.___.Mead</v>
      </c>
      <c r="M958" s="1" t="str">
        <f t="shared" si="85"/>
        <v>FOT Summer June-Sept</v>
      </c>
      <c r="N958" s="1">
        <f t="shared" si="86"/>
        <v>2928</v>
      </c>
      <c r="O958" s="1">
        <f t="shared" si="90"/>
        <v>0</v>
      </c>
    </row>
    <row r="959" spans="1:15" x14ac:dyDescent="0.25">
      <c r="A959" s="1" t="s">
        <v>23</v>
      </c>
      <c r="B959" s="1" t="s">
        <v>2</v>
      </c>
      <c r="C959" s="1" t="s">
        <v>24</v>
      </c>
      <c r="D959" s="1" t="s">
        <v>7</v>
      </c>
      <c r="E959" s="1" t="s">
        <v>3</v>
      </c>
      <c r="F959" s="3">
        <v>52048</v>
      </c>
      <c r="G959" s="1">
        <v>0</v>
      </c>
      <c r="J959" s="1">
        <f t="shared" si="87"/>
        <v>7</v>
      </c>
      <c r="K959" s="1">
        <f t="shared" si="88"/>
        <v>2042</v>
      </c>
      <c r="L959" s="1" t="str">
        <f t="shared" si="89"/>
        <v>MKT.EX.MED._.___.Mead</v>
      </c>
      <c r="M959" s="1" t="str">
        <f t="shared" si="85"/>
        <v>FOT Summer June-Sept</v>
      </c>
      <c r="N959" s="1">
        <f t="shared" si="86"/>
        <v>2928</v>
      </c>
      <c r="O959" s="1">
        <f t="shared" si="90"/>
        <v>0</v>
      </c>
    </row>
    <row r="960" spans="1:15" x14ac:dyDescent="0.25">
      <c r="A960" s="1" t="s">
        <v>23</v>
      </c>
      <c r="B960" s="1" t="s">
        <v>2</v>
      </c>
      <c r="C960" s="1" t="s">
        <v>24</v>
      </c>
      <c r="D960" s="1" t="s">
        <v>7</v>
      </c>
      <c r="E960" s="1" t="s">
        <v>3</v>
      </c>
      <c r="F960" s="3">
        <v>52079</v>
      </c>
      <c r="G960" s="1">
        <v>0</v>
      </c>
      <c r="J960" s="1">
        <f t="shared" si="87"/>
        <v>8</v>
      </c>
      <c r="K960" s="1">
        <f t="shared" si="88"/>
        <v>2042</v>
      </c>
      <c r="L960" s="1" t="str">
        <f t="shared" si="89"/>
        <v>MKT.EX.MED._.___.Mead</v>
      </c>
      <c r="M960" s="1" t="str">
        <f t="shared" si="85"/>
        <v>FOT Summer June-Sept</v>
      </c>
      <c r="N960" s="1">
        <f t="shared" si="86"/>
        <v>2928</v>
      </c>
      <c r="O960" s="1">
        <f t="shared" si="90"/>
        <v>0</v>
      </c>
    </row>
    <row r="961" spans="1:15" x14ac:dyDescent="0.25">
      <c r="A961" s="1" t="s">
        <v>23</v>
      </c>
      <c r="B961" s="1" t="s">
        <v>2</v>
      </c>
      <c r="C961" s="1" t="s">
        <v>24</v>
      </c>
      <c r="D961" s="1" t="s">
        <v>7</v>
      </c>
      <c r="E961" s="1" t="s">
        <v>3</v>
      </c>
      <c r="F961" s="3">
        <v>52110</v>
      </c>
      <c r="G961" s="1">
        <v>0</v>
      </c>
      <c r="J961" s="1">
        <f t="shared" si="87"/>
        <v>9</v>
      </c>
      <c r="K961" s="1">
        <f t="shared" si="88"/>
        <v>2042</v>
      </c>
      <c r="L961" s="1" t="str">
        <f t="shared" si="89"/>
        <v>MKT.EX.MED._.___.Mead</v>
      </c>
      <c r="M961" s="1" t="str">
        <f t="shared" si="85"/>
        <v>FOT Summer June-Sept</v>
      </c>
      <c r="N961" s="1">
        <f t="shared" si="86"/>
        <v>2928</v>
      </c>
      <c r="O961" s="1">
        <f t="shared" si="90"/>
        <v>0</v>
      </c>
    </row>
    <row r="962" spans="1:15" x14ac:dyDescent="0.25">
      <c r="A962" s="1" t="s">
        <v>23</v>
      </c>
      <c r="B962" s="1" t="s">
        <v>2</v>
      </c>
      <c r="C962" s="1" t="s">
        <v>24</v>
      </c>
      <c r="D962" s="1" t="s">
        <v>7</v>
      </c>
      <c r="E962" s="1" t="s">
        <v>3</v>
      </c>
      <c r="F962" s="3">
        <v>52140</v>
      </c>
      <c r="G962" s="1">
        <v>0</v>
      </c>
      <c r="J962" s="1">
        <f t="shared" si="87"/>
        <v>10</v>
      </c>
      <c r="K962" s="1">
        <f t="shared" si="88"/>
        <v>2042</v>
      </c>
      <c r="L962" s="1" t="str">
        <f t="shared" si="89"/>
        <v>MKT.EX.MED._.___.Mead</v>
      </c>
      <c r="M962" s="1" t="str">
        <f t="shared" ref="M962:M1025" si="91">INDEX($Q$1:$S$13,MATCH($J962,$Q$1:$Q$13,0),MATCH(M$1,$Q$1:$S$1,0))</f>
        <v>FOT Other months</v>
      </c>
      <c r="N962" s="1">
        <f t="shared" ref="N962:N1025" si="92">INDEX($U$1:$W$4,MATCH($M962,$U$1:$U$4,0),MATCH(N$1,$U$1:$W$1,0))</f>
        <v>0</v>
      </c>
      <c r="O962" s="1">
        <f t="shared" si="90"/>
        <v>0</v>
      </c>
    </row>
    <row r="963" spans="1:15" x14ac:dyDescent="0.25">
      <c r="A963" s="1" t="s">
        <v>23</v>
      </c>
      <c r="B963" s="1" t="s">
        <v>2</v>
      </c>
      <c r="C963" s="1" t="s">
        <v>24</v>
      </c>
      <c r="D963" s="1" t="s">
        <v>7</v>
      </c>
      <c r="E963" s="1" t="s">
        <v>3</v>
      </c>
      <c r="F963" s="3">
        <v>52171</v>
      </c>
      <c r="G963" s="1">
        <v>0</v>
      </c>
      <c r="J963" s="1">
        <f t="shared" ref="J963:J1026" si="93">MONTH(F963)</f>
        <v>11</v>
      </c>
      <c r="K963" s="1">
        <f t="shared" ref="K963:K1026" si="94">YEAR(F963)</f>
        <v>2042</v>
      </c>
      <c r="L963" s="1" t="str">
        <f t="shared" ref="L963:L1026" si="95">D963&amp;INDEX($U$1:$W$4,MATCH($M963,$U$1:$U$4,0),MATCH(L$1,$U$1:$W$1,0))</f>
        <v>MKT.EX.MED._.___.Mead</v>
      </c>
      <c r="M963" s="1" t="str">
        <f t="shared" si="91"/>
        <v>FOT Other months</v>
      </c>
      <c r="N963" s="1">
        <f t="shared" si="92"/>
        <v>0</v>
      </c>
      <c r="O963" s="1">
        <f t="shared" ref="O963:O1026" si="96">IF(N963=0,0,(G963*1000)/N963)</f>
        <v>0</v>
      </c>
    </row>
    <row r="964" spans="1:15" x14ac:dyDescent="0.25">
      <c r="A964" s="1" t="s">
        <v>23</v>
      </c>
      <c r="B964" s="1" t="s">
        <v>2</v>
      </c>
      <c r="C964" s="1" t="s">
        <v>24</v>
      </c>
      <c r="D964" s="1" t="s">
        <v>7</v>
      </c>
      <c r="E964" s="1" t="s">
        <v>3</v>
      </c>
      <c r="F964" s="3">
        <v>52201</v>
      </c>
      <c r="G964" s="1">
        <v>0</v>
      </c>
      <c r="J964" s="1">
        <f t="shared" si="93"/>
        <v>12</v>
      </c>
      <c r="K964" s="1">
        <f t="shared" si="94"/>
        <v>2042</v>
      </c>
      <c r="L964" s="1" t="str">
        <f t="shared" si="95"/>
        <v>MKT.EX.MED._.___.Mead-Wtr</v>
      </c>
      <c r="M964" s="1" t="str">
        <f t="shared" si="91"/>
        <v>FOT Winter December-January</v>
      </c>
      <c r="N964" s="1">
        <f t="shared" si="92"/>
        <v>1488</v>
      </c>
      <c r="O964" s="1">
        <f t="shared" si="96"/>
        <v>0</v>
      </c>
    </row>
    <row r="965" spans="1:15" x14ac:dyDescent="0.25">
      <c r="A965" s="1" t="s">
        <v>23</v>
      </c>
      <c r="B965" s="1" t="s">
        <v>2</v>
      </c>
      <c r="C965" s="1" t="s">
        <v>24</v>
      </c>
      <c r="D965" s="1" t="s">
        <v>7</v>
      </c>
      <c r="E965" s="1" t="s">
        <v>3</v>
      </c>
      <c r="F965" s="3">
        <v>52232</v>
      </c>
      <c r="G965" s="1">
        <v>0</v>
      </c>
      <c r="J965" s="1">
        <f t="shared" si="93"/>
        <v>1</v>
      </c>
      <c r="K965" s="1">
        <f t="shared" si="94"/>
        <v>2043</v>
      </c>
      <c r="L965" s="1" t="str">
        <f t="shared" si="95"/>
        <v>MKT.EX.MED._.___.Mead-Wtr</v>
      </c>
      <c r="M965" s="1" t="str">
        <f t="shared" si="91"/>
        <v>FOT Winter December-January</v>
      </c>
      <c r="N965" s="1">
        <f t="shared" si="92"/>
        <v>1488</v>
      </c>
      <c r="O965" s="1">
        <f t="shared" si="96"/>
        <v>0</v>
      </c>
    </row>
    <row r="966" spans="1:15" x14ac:dyDescent="0.25">
      <c r="A966" s="1" t="s">
        <v>23</v>
      </c>
      <c r="B966" s="1" t="s">
        <v>2</v>
      </c>
      <c r="C966" s="1" t="s">
        <v>24</v>
      </c>
      <c r="D966" s="1" t="s">
        <v>8</v>
      </c>
      <c r="E966" s="1" t="s">
        <v>3</v>
      </c>
      <c r="F966" s="3">
        <v>44927</v>
      </c>
      <c r="G966" s="1">
        <v>0</v>
      </c>
      <c r="J966" s="1">
        <f t="shared" si="93"/>
        <v>1</v>
      </c>
      <c r="K966" s="1">
        <f t="shared" si="94"/>
        <v>2023</v>
      </c>
      <c r="L966" s="1" t="str">
        <f t="shared" si="95"/>
        <v>MKT.EX.MNA._.___.Mona-Wtr</v>
      </c>
      <c r="M966" s="1" t="str">
        <f t="shared" si="91"/>
        <v>FOT Winter December-January</v>
      </c>
      <c r="N966" s="1">
        <f t="shared" si="92"/>
        <v>1488</v>
      </c>
      <c r="O966" s="1">
        <f t="shared" si="96"/>
        <v>0</v>
      </c>
    </row>
    <row r="967" spans="1:15" x14ac:dyDescent="0.25">
      <c r="A967" s="1" t="s">
        <v>23</v>
      </c>
      <c r="B967" s="1" t="s">
        <v>2</v>
      </c>
      <c r="C967" s="1" t="s">
        <v>24</v>
      </c>
      <c r="D967" s="1" t="s">
        <v>8</v>
      </c>
      <c r="E967" s="1" t="s">
        <v>3</v>
      </c>
      <c r="F967" s="3">
        <v>44958</v>
      </c>
      <c r="G967" s="1">
        <v>17.829999999999998</v>
      </c>
      <c r="J967" s="1">
        <f t="shared" si="93"/>
        <v>2</v>
      </c>
      <c r="K967" s="1">
        <f t="shared" si="94"/>
        <v>2023</v>
      </c>
      <c r="L967" s="1" t="str">
        <f t="shared" si="95"/>
        <v>MKT.EX.MNA._.___.Mona</v>
      </c>
      <c r="M967" s="1" t="str">
        <f t="shared" si="91"/>
        <v>FOT Other months</v>
      </c>
      <c r="N967" s="1">
        <f t="shared" si="92"/>
        <v>0</v>
      </c>
      <c r="O967" s="1">
        <f t="shared" si="96"/>
        <v>0</v>
      </c>
    </row>
    <row r="968" spans="1:15" x14ac:dyDescent="0.25">
      <c r="A968" s="1" t="s">
        <v>23</v>
      </c>
      <c r="B968" s="1" t="s">
        <v>2</v>
      </c>
      <c r="C968" s="1" t="s">
        <v>24</v>
      </c>
      <c r="D968" s="1" t="s">
        <v>8</v>
      </c>
      <c r="E968" s="1" t="s">
        <v>3</v>
      </c>
      <c r="F968" s="3">
        <v>44986</v>
      </c>
      <c r="G968" s="1">
        <v>11.26</v>
      </c>
      <c r="J968" s="1">
        <f t="shared" si="93"/>
        <v>3</v>
      </c>
      <c r="K968" s="1">
        <f t="shared" si="94"/>
        <v>2023</v>
      </c>
      <c r="L968" s="1" t="str">
        <f t="shared" si="95"/>
        <v>MKT.EX.MNA._.___.Mona</v>
      </c>
      <c r="M968" s="1" t="str">
        <f t="shared" si="91"/>
        <v>FOT Other months</v>
      </c>
      <c r="N968" s="1">
        <f t="shared" si="92"/>
        <v>0</v>
      </c>
      <c r="O968" s="1">
        <f t="shared" si="96"/>
        <v>0</v>
      </c>
    </row>
    <row r="969" spans="1:15" x14ac:dyDescent="0.25">
      <c r="A969" s="1" t="s">
        <v>23</v>
      </c>
      <c r="B969" s="1" t="s">
        <v>2</v>
      </c>
      <c r="C969" s="1" t="s">
        <v>24</v>
      </c>
      <c r="D969" s="1" t="s">
        <v>8</v>
      </c>
      <c r="E969" s="1" t="s">
        <v>3</v>
      </c>
      <c r="F969" s="3">
        <v>45017</v>
      </c>
      <c r="G969" s="1">
        <v>5.0999999999999996</v>
      </c>
      <c r="J969" s="1">
        <f t="shared" si="93"/>
        <v>4</v>
      </c>
      <c r="K969" s="1">
        <f t="shared" si="94"/>
        <v>2023</v>
      </c>
      <c r="L969" s="1" t="str">
        <f t="shared" si="95"/>
        <v>MKT.EX.MNA._.___.Mona</v>
      </c>
      <c r="M969" s="1" t="str">
        <f t="shared" si="91"/>
        <v>FOT Other months</v>
      </c>
      <c r="N969" s="1">
        <f t="shared" si="92"/>
        <v>0</v>
      </c>
      <c r="O969" s="1">
        <f t="shared" si="96"/>
        <v>0</v>
      </c>
    </row>
    <row r="970" spans="1:15" x14ac:dyDescent="0.25">
      <c r="A970" s="1" t="s">
        <v>23</v>
      </c>
      <c r="B970" s="1" t="s">
        <v>2</v>
      </c>
      <c r="C970" s="1" t="s">
        <v>24</v>
      </c>
      <c r="D970" s="1" t="s">
        <v>8</v>
      </c>
      <c r="E970" s="1" t="s">
        <v>3</v>
      </c>
      <c r="F970" s="3">
        <v>45047</v>
      </c>
      <c r="G970" s="1">
        <v>43.31</v>
      </c>
      <c r="J970" s="1">
        <f t="shared" si="93"/>
        <v>5</v>
      </c>
      <c r="K970" s="1">
        <f t="shared" si="94"/>
        <v>2023</v>
      </c>
      <c r="L970" s="1" t="str">
        <f t="shared" si="95"/>
        <v>MKT.EX.MNA._.___.Mona</v>
      </c>
      <c r="M970" s="1" t="str">
        <f t="shared" si="91"/>
        <v>FOT Other months</v>
      </c>
      <c r="N970" s="1">
        <f t="shared" si="92"/>
        <v>0</v>
      </c>
      <c r="O970" s="1">
        <f t="shared" si="96"/>
        <v>0</v>
      </c>
    </row>
    <row r="971" spans="1:15" x14ac:dyDescent="0.25">
      <c r="A971" s="1" t="s">
        <v>23</v>
      </c>
      <c r="B971" s="1" t="s">
        <v>2</v>
      </c>
      <c r="C971" s="1" t="s">
        <v>24</v>
      </c>
      <c r="D971" s="1" t="s">
        <v>8</v>
      </c>
      <c r="E971" s="1" t="s">
        <v>3</v>
      </c>
      <c r="F971" s="3">
        <v>45078</v>
      </c>
      <c r="G971" s="1">
        <v>139.19</v>
      </c>
      <c r="J971" s="1">
        <f t="shared" si="93"/>
        <v>6</v>
      </c>
      <c r="K971" s="1">
        <f t="shared" si="94"/>
        <v>2023</v>
      </c>
      <c r="L971" s="1" t="str">
        <f t="shared" si="95"/>
        <v>MKT.EX.MNA._.___.Mona</v>
      </c>
      <c r="M971" s="1" t="str">
        <f t="shared" si="91"/>
        <v>FOT Summer June-Sept</v>
      </c>
      <c r="N971" s="1">
        <f t="shared" si="92"/>
        <v>2928</v>
      </c>
      <c r="O971" s="1">
        <f t="shared" si="96"/>
        <v>47.537568306010932</v>
      </c>
    </row>
    <row r="972" spans="1:15" x14ac:dyDescent="0.25">
      <c r="A972" s="1" t="s">
        <v>23</v>
      </c>
      <c r="B972" s="1" t="s">
        <v>2</v>
      </c>
      <c r="C972" s="1" t="s">
        <v>24</v>
      </c>
      <c r="D972" s="1" t="s">
        <v>8</v>
      </c>
      <c r="E972" s="1" t="s">
        <v>3</v>
      </c>
      <c r="F972" s="3">
        <v>45108</v>
      </c>
      <c r="G972" s="1">
        <v>23</v>
      </c>
      <c r="J972" s="1">
        <f t="shared" si="93"/>
        <v>7</v>
      </c>
      <c r="K972" s="1">
        <f t="shared" si="94"/>
        <v>2023</v>
      </c>
      <c r="L972" s="1" t="str">
        <f t="shared" si="95"/>
        <v>MKT.EX.MNA._.___.Mona</v>
      </c>
      <c r="M972" s="1" t="str">
        <f t="shared" si="91"/>
        <v>FOT Summer June-Sept</v>
      </c>
      <c r="N972" s="1">
        <f t="shared" si="92"/>
        <v>2928</v>
      </c>
      <c r="O972" s="1">
        <f t="shared" si="96"/>
        <v>7.8551912568306008</v>
      </c>
    </row>
    <row r="973" spans="1:15" x14ac:dyDescent="0.25">
      <c r="A973" s="1" t="s">
        <v>23</v>
      </c>
      <c r="B973" s="1" t="s">
        <v>2</v>
      </c>
      <c r="C973" s="1" t="s">
        <v>24</v>
      </c>
      <c r="D973" s="1" t="s">
        <v>8</v>
      </c>
      <c r="E973" s="1" t="s">
        <v>3</v>
      </c>
      <c r="F973" s="3">
        <v>45139</v>
      </c>
      <c r="G973" s="1">
        <v>41.63</v>
      </c>
      <c r="J973" s="1">
        <f t="shared" si="93"/>
        <v>8</v>
      </c>
      <c r="K973" s="1">
        <f t="shared" si="94"/>
        <v>2023</v>
      </c>
      <c r="L973" s="1" t="str">
        <f t="shared" si="95"/>
        <v>MKT.EX.MNA._.___.Mona</v>
      </c>
      <c r="M973" s="1" t="str">
        <f t="shared" si="91"/>
        <v>FOT Summer June-Sept</v>
      </c>
      <c r="N973" s="1">
        <f t="shared" si="92"/>
        <v>2928</v>
      </c>
      <c r="O973" s="1">
        <f t="shared" si="96"/>
        <v>14.217896174863387</v>
      </c>
    </row>
    <row r="974" spans="1:15" x14ac:dyDescent="0.25">
      <c r="A974" s="1" t="s">
        <v>23</v>
      </c>
      <c r="B974" s="1" t="s">
        <v>2</v>
      </c>
      <c r="C974" s="1" t="s">
        <v>24</v>
      </c>
      <c r="D974" s="1" t="s">
        <v>8</v>
      </c>
      <c r="E974" s="1" t="s">
        <v>3</v>
      </c>
      <c r="F974" s="3">
        <v>45170</v>
      </c>
      <c r="G974" s="1">
        <v>103.02</v>
      </c>
      <c r="J974" s="1">
        <f t="shared" si="93"/>
        <v>9</v>
      </c>
      <c r="K974" s="1">
        <f t="shared" si="94"/>
        <v>2023</v>
      </c>
      <c r="L974" s="1" t="str">
        <f t="shared" si="95"/>
        <v>MKT.EX.MNA._.___.Mona</v>
      </c>
      <c r="M974" s="1" t="str">
        <f t="shared" si="91"/>
        <v>FOT Summer June-Sept</v>
      </c>
      <c r="N974" s="1">
        <f t="shared" si="92"/>
        <v>2928</v>
      </c>
      <c r="O974" s="1">
        <f t="shared" si="96"/>
        <v>35.184426229508198</v>
      </c>
    </row>
    <row r="975" spans="1:15" x14ac:dyDescent="0.25">
      <c r="A975" s="1" t="s">
        <v>23</v>
      </c>
      <c r="B975" s="1" t="s">
        <v>2</v>
      </c>
      <c r="C975" s="1" t="s">
        <v>24</v>
      </c>
      <c r="D975" s="1" t="s">
        <v>8</v>
      </c>
      <c r="E975" s="1" t="s">
        <v>3</v>
      </c>
      <c r="F975" s="3">
        <v>45200</v>
      </c>
      <c r="G975" s="1">
        <v>130.69</v>
      </c>
      <c r="J975" s="1">
        <f t="shared" si="93"/>
        <v>10</v>
      </c>
      <c r="K975" s="1">
        <f t="shared" si="94"/>
        <v>2023</v>
      </c>
      <c r="L975" s="1" t="str">
        <f t="shared" si="95"/>
        <v>MKT.EX.MNA._.___.Mona</v>
      </c>
      <c r="M975" s="1" t="str">
        <f t="shared" si="91"/>
        <v>FOT Other months</v>
      </c>
      <c r="N975" s="1">
        <f t="shared" si="92"/>
        <v>0</v>
      </c>
      <c r="O975" s="1">
        <f t="shared" si="96"/>
        <v>0</v>
      </c>
    </row>
    <row r="976" spans="1:15" x14ac:dyDescent="0.25">
      <c r="A976" s="1" t="s">
        <v>23</v>
      </c>
      <c r="B976" s="1" t="s">
        <v>2</v>
      </c>
      <c r="C976" s="1" t="s">
        <v>24</v>
      </c>
      <c r="D976" s="1" t="s">
        <v>8</v>
      </c>
      <c r="E976" s="1" t="s">
        <v>3</v>
      </c>
      <c r="F976" s="3">
        <v>45231</v>
      </c>
      <c r="G976" s="1">
        <v>12.48</v>
      </c>
      <c r="J976" s="1">
        <f t="shared" si="93"/>
        <v>11</v>
      </c>
      <c r="K976" s="1">
        <f t="shared" si="94"/>
        <v>2023</v>
      </c>
      <c r="L976" s="1" t="str">
        <f t="shared" si="95"/>
        <v>MKT.EX.MNA._.___.Mona</v>
      </c>
      <c r="M976" s="1" t="str">
        <f t="shared" si="91"/>
        <v>FOT Other months</v>
      </c>
      <c r="N976" s="1">
        <f t="shared" si="92"/>
        <v>0</v>
      </c>
      <c r="O976" s="1">
        <f t="shared" si="96"/>
        <v>0</v>
      </c>
    </row>
    <row r="977" spans="1:15" x14ac:dyDescent="0.25">
      <c r="A977" s="1" t="s">
        <v>23</v>
      </c>
      <c r="B977" s="1" t="s">
        <v>2</v>
      </c>
      <c r="C977" s="1" t="s">
        <v>24</v>
      </c>
      <c r="D977" s="1" t="s">
        <v>8</v>
      </c>
      <c r="E977" s="1" t="s">
        <v>3</v>
      </c>
      <c r="F977" s="3">
        <v>45261</v>
      </c>
      <c r="G977" s="1">
        <v>2.84</v>
      </c>
      <c r="J977" s="1">
        <f t="shared" si="93"/>
        <v>12</v>
      </c>
      <c r="K977" s="1">
        <f t="shared" si="94"/>
        <v>2023</v>
      </c>
      <c r="L977" s="1" t="str">
        <f t="shared" si="95"/>
        <v>MKT.EX.MNA._.___.Mona-Wtr</v>
      </c>
      <c r="M977" s="1" t="str">
        <f t="shared" si="91"/>
        <v>FOT Winter December-January</v>
      </c>
      <c r="N977" s="1">
        <f t="shared" si="92"/>
        <v>1488</v>
      </c>
      <c r="O977" s="1">
        <f t="shared" si="96"/>
        <v>1.9086021505376345</v>
      </c>
    </row>
    <row r="978" spans="1:15" x14ac:dyDescent="0.25">
      <c r="A978" s="1" t="s">
        <v>23</v>
      </c>
      <c r="B978" s="1" t="s">
        <v>2</v>
      </c>
      <c r="C978" s="1" t="s">
        <v>24</v>
      </c>
      <c r="D978" s="1" t="s">
        <v>8</v>
      </c>
      <c r="E978" s="1" t="s">
        <v>3</v>
      </c>
      <c r="F978" s="3">
        <v>45292</v>
      </c>
      <c r="G978" s="1">
        <v>5.92</v>
      </c>
      <c r="J978" s="1">
        <f t="shared" si="93"/>
        <v>1</v>
      </c>
      <c r="K978" s="1">
        <f t="shared" si="94"/>
        <v>2024</v>
      </c>
      <c r="L978" s="1" t="str">
        <f t="shared" si="95"/>
        <v>MKT.EX.MNA._.___.Mona-Wtr</v>
      </c>
      <c r="M978" s="1" t="str">
        <f t="shared" si="91"/>
        <v>FOT Winter December-January</v>
      </c>
      <c r="N978" s="1">
        <f t="shared" si="92"/>
        <v>1488</v>
      </c>
      <c r="O978" s="1">
        <f t="shared" si="96"/>
        <v>3.978494623655914</v>
      </c>
    </row>
    <row r="979" spans="1:15" x14ac:dyDescent="0.25">
      <c r="A979" s="1" t="s">
        <v>23</v>
      </c>
      <c r="B979" s="1" t="s">
        <v>2</v>
      </c>
      <c r="C979" s="1" t="s">
        <v>24</v>
      </c>
      <c r="D979" s="1" t="s">
        <v>8</v>
      </c>
      <c r="E979" s="1" t="s">
        <v>3</v>
      </c>
      <c r="F979" s="3">
        <v>45323</v>
      </c>
      <c r="G979" s="1">
        <v>62.43</v>
      </c>
      <c r="J979" s="1">
        <f t="shared" si="93"/>
        <v>2</v>
      </c>
      <c r="K979" s="1">
        <f t="shared" si="94"/>
        <v>2024</v>
      </c>
      <c r="L979" s="1" t="str">
        <f t="shared" si="95"/>
        <v>MKT.EX.MNA._.___.Mona</v>
      </c>
      <c r="M979" s="1" t="str">
        <f t="shared" si="91"/>
        <v>FOT Other months</v>
      </c>
      <c r="N979" s="1">
        <f t="shared" si="92"/>
        <v>0</v>
      </c>
      <c r="O979" s="1">
        <f t="shared" si="96"/>
        <v>0</v>
      </c>
    </row>
    <row r="980" spans="1:15" x14ac:dyDescent="0.25">
      <c r="A980" s="1" t="s">
        <v>23</v>
      </c>
      <c r="B980" s="1" t="s">
        <v>2</v>
      </c>
      <c r="C980" s="1" t="s">
        <v>24</v>
      </c>
      <c r="D980" s="1" t="s">
        <v>8</v>
      </c>
      <c r="E980" s="1" t="s">
        <v>3</v>
      </c>
      <c r="F980" s="3">
        <v>45352</v>
      </c>
      <c r="G980" s="1">
        <v>71.489999999999995</v>
      </c>
      <c r="J980" s="1">
        <f t="shared" si="93"/>
        <v>3</v>
      </c>
      <c r="K980" s="1">
        <f t="shared" si="94"/>
        <v>2024</v>
      </c>
      <c r="L980" s="1" t="str">
        <f t="shared" si="95"/>
        <v>MKT.EX.MNA._.___.Mona</v>
      </c>
      <c r="M980" s="1" t="str">
        <f t="shared" si="91"/>
        <v>FOT Other months</v>
      </c>
      <c r="N980" s="1">
        <f t="shared" si="92"/>
        <v>0</v>
      </c>
      <c r="O980" s="1">
        <f t="shared" si="96"/>
        <v>0</v>
      </c>
    </row>
    <row r="981" spans="1:15" x14ac:dyDescent="0.25">
      <c r="A981" s="1" t="s">
        <v>23</v>
      </c>
      <c r="B981" s="1" t="s">
        <v>2</v>
      </c>
      <c r="C981" s="1" t="s">
        <v>24</v>
      </c>
      <c r="D981" s="1" t="s">
        <v>8</v>
      </c>
      <c r="E981" s="1" t="s">
        <v>3</v>
      </c>
      <c r="F981" s="3">
        <v>45383</v>
      </c>
      <c r="G981" s="1">
        <v>118.68</v>
      </c>
      <c r="J981" s="1">
        <f t="shared" si="93"/>
        <v>4</v>
      </c>
      <c r="K981" s="1">
        <f t="shared" si="94"/>
        <v>2024</v>
      </c>
      <c r="L981" s="1" t="str">
        <f t="shared" si="95"/>
        <v>MKT.EX.MNA._.___.Mona</v>
      </c>
      <c r="M981" s="1" t="str">
        <f t="shared" si="91"/>
        <v>FOT Other months</v>
      </c>
      <c r="N981" s="1">
        <f t="shared" si="92"/>
        <v>0</v>
      </c>
      <c r="O981" s="1">
        <f t="shared" si="96"/>
        <v>0</v>
      </c>
    </row>
    <row r="982" spans="1:15" x14ac:dyDescent="0.25">
      <c r="A982" s="1" t="s">
        <v>23</v>
      </c>
      <c r="B982" s="1" t="s">
        <v>2</v>
      </c>
      <c r="C982" s="1" t="s">
        <v>24</v>
      </c>
      <c r="D982" s="1" t="s">
        <v>8</v>
      </c>
      <c r="E982" s="1" t="s">
        <v>3</v>
      </c>
      <c r="F982" s="3">
        <v>45413</v>
      </c>
      <c r="G982" s="1">
        <v>139.81</v>
      </c>
      <c r="J982" s="1">
        <f t="shared" si="93"/>
        <v>5</v>
      </c>
      <c r="K982" s="1">
        <f t="shared" si="94"/>
        <v>2024</v>
      </c>
      <c r="L982" s="1" t="str">
        <f t="shared" si="95"/>
        <v>MKT.EX.MNA._.___.Mona</v>
      </c>
      <c r="M982" s="1" t="str">
        <f t="shared" si="91"/>
        <v>FOT Other months</v>
      </c>
      <c r="N982" s="1">
        <f t="shared" si="92"/>
        <v>0</v>
      </c>
      <c r="O982" s="1">
        <f t="shared" si="96"/>
        <v>0</v>
      </c>
    </row>
    <row r="983" spans="1:15" x14ac:dyDescent="0.25">
      <c r="A983" s="1" t="s">
        <v>23</v>
      </c>
      <c r="B983" s="1" t="s">
        <v>2</v>
      </c>
      <c r="C983" s="1" t="s">
        <v>24</v>
      </c>
      <c r="D983" s="1" t="s">
        <v>8</v>
      </c>
      <c r="E983" s="1" t="s">
        <v>3</v>
      </c>
      <c r="F983" s="3">
        <v>45444</v>
      </c>
      <c r="G983" s="1">
        <v>102.49</v>
      </c>
      <c r="J983" s="1">
        <f t="shared" si="93"/>
        <v>6</v>
      </c>
      <c r="K983" s="1">
        <f t="shared" si="94"/>
        <v>2024</v>
      </c>
      <c r="L983" s="1" t="str">
        <f t="shared" si="95"/>
        <v>MKT.EX.MNA._.___.Mona</v>
      </c>
      <c r="M983" s="1" t="str">
        <f t="shared" si="91"/>
        <v>FOT Summer June-Sept</v>
      </c>
      <c r="N983" s="1">
        <f t="shared" si="92"/>
        <v>2928</v>
      </c>
      <c r="O983" s="1">
        <f t="shared" si="96"/>
        <v>35.00341530054645</v>
      </c>
    </row>
    <row r="984" spans="1:15" x14ac:dyDescent="0.25">
      <c r="A984" s="1" t="s">
        <v>23</v>
      </c>
      <c r="B984" s="1" t="s">
        <v>2</v>
      </c>
      <c r="C984" s="1" t="s">
        <v>24</v>
      </c>
      <c r="D984" s="1" t="s">
        <v>8</v>
      </c>
      <c r="E984" s="1" t="s">
        <v>3</v>
      </c>
      <c r="F984" s="3">
        <v>45474</v>
      </c>
      <c r="G984" s="1">
        <v>1.1399999999999999</v>
      </c>
      <c r="J984" s="1">
        <f t="shared" si="93"/>
        <v>7</v>
      </c>
      <c r="K984" s="1">
        <f t="shared" si="94"/>
        <v>2024</v>
      </c>
      <c r="L984" s="1" t="str">
        <f t="shared" si="95"/>
        <v>MKT.EX.MNA._.___.Mona</v>
      </c>
      <c r="M984" s="1" t="str">
        <f t="shared" si="91"/>
        <v>FOT Summer June-Sept</v>
      </c>
      <c r="N984" s="1">
        <f t="shared" si="92"/>
        <v>2928</v>
      </c>
      <c r="O984" s="1">
        <f t="shared" si="96"/>
        <v>0.38934426229508196</v>
      </c>
    </row>
    <row r="985" spans="1:15" x14ac:dyDescent="0.25">
      <c r="A985" s="1" t="s">
        <v>23</v>
      </c>
      <c r="B985" s="1" t="s">
        <v>2</v>
      </c>
      <c r="C985" s="1" t="s">
        <v>24</v>
      </c>
      <c r="D985" s="1" t="s">
        <v>8</v>
      </c>
      <c r="E985" s="1" t="s">
        <v>3</v>
      </c>
      <c r="F985" s="3">
        <v>45505</v>
      </c>
      <c r="G985" s="1">
        <v>0</v>
      </c>
      <c r="J985" s="1">
        <f t="shared" si="93"/>
        <v>8</v>
      </c>
      <c r="K985" s="1">
        <f t="shared" si="94"/>
        <v>2024</v>
      </c>
      <c r="L985" s="1" t="str">
        <f t="shared" si="95"/>
        <v>MKT.EX.MNA._.___.Mona</v>
      </c>
      <c r="M985" s="1" t="str">
        <f t="shared" si="91"/>
        <v>FOT Summer June-Sept</v>
      </c>
      <c r="N985" s="1">
        <f t="shared" si="92"/>
        <v>2928</v>
      </c>
      <c r="O985" s="1">
        <f t="shared" si="96"/>
        <v>0</v>
      </c>
    </row>
    <row r="986" spans="1:15" x14ac:dyDescent="0.25">
      <c r="A986" s="1" t="s">
        <v>23</v>
      </c>
      <c r="B986" s="1" t="s">
        <v>2</v>
      </c>
      <c r="C986" s="1" t="s">
        <v>24</v>
      </c>
      <c r="D986" s="1" t="s">
        <v>8</v>
      </c>
      <c r="E986" s="1" t="s">
        <v>3</v>
      </c>
      <c r="F986" s="3">
        <v>45536</v>
      </c>
      <c r="G986" s="1">
        <v>6.28</v>
      </c>
      <c r="J986" s="1">
        <f t="shared" si="93"/>
        <v>9</v>
      </c>
      <c r="K986" s="1">
        <f t="shared" si="94"/>
        <v>2024</v>
      </c>
      <c r="L986" s="1" t="str">
        <f t="shared" si="95"/>
        <v>MKT.EX.MNA._.___.Mona</v>
      </c>
      <c r="M986" s="1" t="str">
        <f t="shared" si="91"/>
        <v>FOT Summer June-Sept</v>
      </c>
      <c r="N986" s="1">
        <f t="shared" si="92"/>
        <v>2928</v>
      </c>
      <c r="O986" s="1">
        <f t="shared" si="96"/>
        <v>2.1448087431693987</v>
      </c>
    </row>
    <row r="987" spans="1:15" x14ac:dyDescent="0.25">
      <c r="A987" s="1" t="s">
        <v>23</v>
      </c>
      <c r="B987" s="1" t="s">
        <v>2</v>
      </c>
      <c r="C987" s="1" t="s">
        <v>24</v>
      </c>
      <c r="D987" s="1" t="s">
        <v>8</v>
      </c>
      <c r="E987" s="1" t="s">
        <v>3</v>
      </c>
      <c r="F987" s="3">
        <v>45566</v>
      </c>
      <c r="G987" s="1">
        <v>0</v>
      </c>
      <c r="J987" s="1">
        <f t="shared" si="93"/>
        <v>10</v>
      </c>
      <c r="K987" s="1">
        <f t="shared" si="94"/>
        <v>2024</v>
      </c>
      <c r="L987" s="1" t="str">
        <f t="shared" si="95"/>
        <v>MKT.EX.MNA._.___.Mona</v>
      </c>
      <c r="M987" s="1" t="str">
        <f t="shared" si="91"/>
        <v>FOT Other months</v>
      </c>
      <c r="N987" s="1">
        <f t="shared" si="92"/>
        <v>0</v>
      </c>
      <c r="O987" s="1">
        <f t="shared" si="96"/>
        <v>0</v>
      </c>
    </row>
    <row r="988" spans="1:15" x14ac:dyDescent="0.25">
      <c r="A988" s="1" t="s">
        <v>23</v>
      </c>
      <c r="B988" s="1" t="s">
        <v>2</v>
      </c>
      <c r="C988" s="1" t="s">
        <v>24</v>
      </c>
      <c r="D988" s="1" t="s">
        <v>8</v>
      </c>
      <c r="E988" s="1" t="s">
        <v>3</v>
      </c>
      <c r="F988" s="3">
        <v>45597</v>
      </c>
      <c r="G988" s="1">
        <v>3.04</v>
      </c>
      <c r="J988" s="1">
        <f t="shared" si="93"/>
        <v>11</v>
      </c>
      <c r="K988" s="1">
        <f t="shared" si="94"/>
        <v>2024</v>
      </c>
      <c r="L988" s="1" t="str">
        <f t="shared" si="95"/>
        <v>MKT.EX.MNA._.___.Mona</v>
      </c>
      <c r="M988" s="1" t="str">
        <f t="shared" si="91"/>
        <v>FOT Other months</v>
      </c>
      <c r="N988" s="1">
        <f t="shared" si="92"/>
        <v>0</v>
      </c>
      <c r="O988" s="1">
        <f t="shared" si="96"/>
        <v>0</v>
      </c>
    </row>
    <row r="989" spans="1:15" x14ac:dyDescent="0.25">
      <c r="A989" s="1" t="s">
        <v>23</v>
      </c>
      <c r="B989" s="1" t="s">
        <v>2</v>
      </c>
      <c r="C989" s="1" t="s">
        <v>24</v>
      </c>
      <c r="D989" s="1" t="s">
        <v>8</v>
      </c>
      <c r="E989" s="1" t="s">
        <v>3</v>
      </c>
      <c r="F989" s="3">
        <v>45627</v>
      </c>
      <c r="G989" s="1">
        <v>19.78</v>
      </c>
      <c r="J989" s="1">
        <f t="shared" si="93"/>
        <v>12</v>
      </c>
      <c r="K989" s="1">
        <f t="shared" si="94"/>
        <v>2024</v>
      </c>
      <c r="L989" s="1" t="str">
        <f t="shared" si="95"/>
        <v>MKT.EX.MNA._.___.Mona-Wtr</v>
      </c>
      <c r="M989" s="1" t="str">
        <f t="shared" si="91"/>
        <v>FOT Winter December-January</v>
      </c>
      <c r="N989" s="1">
        <f t="shared" si="92"/>
        <v>1488</v>
      </c>
      <c r="O989" s="1">
        <f t="shared" si="96"/>
        <v>13.293010752688172</v>
      </c>
    </row>
    <row r="990" spans="1:15" x14ac:dyDescent="0.25">
      <c r="A990" s="1" t="s">
        <v>23</v>
      </c>
      <c r="B990" s="1" t="s">
        <v>2</v>
      </c>
      <c r="C990" s="1" t="s">
        <v>24</v>
      </c>
      <c r="D990" s="1" t="s">
        <v>8</v>
      </c>
      <c r="E990" s="1" t="s">
        <v>3</v>
      </c>
      <c r="F990" s="3">
        <v>45658</v>
      </c>
      <c r="G990" s="1">
        <v>16.7</v>
      </c>
      <c r="J990" s="1">
        <f t="shared" si="93"/>
        <v>1</v>
      </c>
      <c r="K990" s="1">
        <f t="shared" si="94"/>
        <v>2025</v>
      </c>
      <c r="L990" s="1" t="str">
        <f t="shared" si="95"/>
        <v>MKT.EX.MNA._.___.Mona-Wtr</v>
      </c>
      <c r="M990" s="1" t="str">
        <f t="shared" si="91"/>
        <v>FOT Winter December-January</v>
      </c>
      <c r="N990" s="1">
        <f t="shared" si="92"/>
        <v>1488</v>
      </c>
      <c r="O990" s="1">
        <f t="shared" si="96"/>
        <v>11.223118279569892</v>
      </c>
    </row>
    <row r="991" spans="1:15" x14ac:dyDescent="0.25">
      <c r="A991" s="1" t="s">
        <v>23</v>
      </c>
      <c r="B991" s="1" t="s">
        <v>2</v>
      </c>
      <c r="C991" s="1" t="s">
        <v>24</v>
      </c>
      <c r="D991" s="1" t="s">
        <v>8</v>
      </c>
      <c r="E991" s="1" t="s">
        <v>3</v>
      </c>
      <c r="F991" s="3">
        <v>45689</v>
      </c>
      <c r="G991" s="1">
        <v>2.93</v>
      </c>
      <c r="J991" s="1">
        <f t="shared" si="93"/>
        <v>2</v>
      </c>
      <c r="K991" s="1">
        <f t="shared" si="94"/>
        <v>2025</v>
      </c>
      <c r="L991" s="1" t="str">
        <f t="shared" si="95"/>
        <v>MKT.EX.MNA._.___.Mona</v>
      </c>
      <c r="M991" s="1" t="str">
        <f t="shared" si="91"/>
        <v>FOT Other months</v>
      </c>
      <c r="N991" s="1">
        <f t="shared" si="92"/>
        <v>0</v>
      </c>
      <c r="O991" s="1">
        <f t="shared" si="96"/>
        <v>0</v>
      </c>
    </row>
    <row r="992" spans="1:15" x14ac:dyDescent="0.25">
      <c r="A992" s="1" t="s">
        <v>23</v>
      </c>
      <c r="B992" s="1" t="s">
        <v>2</v>
      </c>
      <c r="C992" s="1" t="s">
        <v>24</v>
      </c>
      <c r="D992" s="1" t="s">
        <v>8</v>
      </c>
      <c r="E992" s="1" t="s">
        <v>3</v>
      </c>
      <c r="F992" s="3">
        <v>45717</v>
      </c>
      <c r="G992" s="1">
        <v>20.9</v>
      </c>
      <c r="J992" s="1">
        <f t="shared" si="93"/>
        <v>3</v>
      </c>
      <c r="K992" s="1">
        <f t="shared" si="94"/>
        <v>2025</v>
      </c>
      <c r="L992" s="1" t="str">
        <f t="shared" si="95"/>
        <v>MKT.EX.MNA._.___.Mona</v>
      </c>
      <c r="M992" s="1" t="str">
        <f t="shared" si="91"/>
        <v>FOT Other months</v>
      </c>
      <c r="N992" s="1">
        <f t="shared" si="92"/>
        <v>0</v>
      </c>
      <c r="O992" s="1">
        <f t="shared" si="96"/>
        <v>0</v>
      </c>
    </row>
    <row r="993" spans="1:15" x14ac:dyDescent="0.25">
      <c r="A993" s="1" t="s">
        <v>23</v>
      </c>
      <c r="B993" s="1" t="s">
        <v>2</v>
      </c>
      <c r="C993" s="1" t="s">
        <v>24</v>
      </c>
      <c r="D993" s="1" t="s">
        <v>8</v>
      </c>
      <c r="E993" s="1" t="s">
        <v>3</v>
      </c>
      <c r="F993" s="3">
        <v>45748</v>
      </c>
      <c r="G993" s="1">
        <v>38.159999999999997</v>
      </c>
      <c r="J993" s="1">
        <f t="shared" si="93"/>
        <v>4</v>
      </c>
      <c r="K993" s="1">
        <f t="shared" si="94"/>
        <v>2025</v>
      </c>
      <c r="L993" s="1" t="str">
        <f t="shared" si="95"/>
        <v>MKT.EX.MNA._.___.Mona</v>
      </c>
      <c r="M993" s="1" t="str">
        <f t="shared" si="91"/>
        <v>FOT Other months</v>
      </c>
      <c r="N993" s="1">
        <f t="shared" si="92"/>
        <v>0</v>
      </c>
      <c r="O993" s="1">
        <f t="shared" si="96"/>
        <v>0</v>
      </c>
    </row>
    <row r="994" spans="1:15" x14ac:dyDescent="0.25">
      <c r="A994" s="1" t="s">
        <v>23</v>
      </c>
      <c r="B994" s="1" t="s">
        <v>2</v>
      </c>
      <c r="C994" s="1" t="s">
        <v>24</v>
      </c>
      <c r="D994" s="1" t="s">
        <v>8</v>
      </c>
      <c r="E994" s="1" t="s">
        <v>3</v>
      </c>
      <c r="F994" s="3">
        <v>45778</v>
      </c>
      <c r="G994" s="1">
        <v>73.760000000000005</v>
      </c>
      <c r="J994" s="1">
        <f t="shared" si="93"/>
        <v>5</v>
      </c>
      <c r="K994" s="1">
        <f t="shared" si="94"/>
        <v>2025</v>
      </c>
      <c r="L994" s="1" t="str">
        <f t="shared" si="95"/>
        <v>MKT.EX.MNA._.___.Mona</v>
      </c>
      <c r="M994" s="1" t="str">
        <f t="shared" si="91"/>
        <v>FOT Other months</v>
      </c>
      <c r="N994" s="1">
        <f t="shared" si="92"/>
        <v>0</v>
      </c>
      <c r="O994" s="1">
        <f t="shared" si="96"/>
        <v>0</v>
      </c>
    </row>
    <row r="995" spans="1:15" x14ac:dyDescent="0.25">
      <c r="A995" s="1" t="s">
        <v>23</v>
      </c>
      <c r="B995" s="1" t="s">
        <v>2</v>
      </c>
      <c r="C995" s="1" t="s">
        <v>24</v>
      </c>
      <c r="D995" s="1" t="s">
        <v>8</v>
      </c>
      <c r="E995" s="1" t="s">
        <v>3</v>
      </c>
      <c r="F995" s="3">
        <v>45809</v>
      </c>
      <c r="G995" s="1">
        <v>40.200000000000003</v>
      </c>
      <c r="J995" s="1">
        <f t="shared" si="93"/>
        <v>6</v>
      </c>
      <c r="K995" s="1">
        <f t="shared" si="94"/>
        <v>2025</v>
      </c>
      <c r="L995" s="1" t="str">
        <f t="shared" si="95"/>
        <v>MKT.EX.MNA._.___.Mona</v>
      </c>
      <c r="M995" s="1" t="str">
        <f t="shared" si="91"/>
        <v>FOT Summer June-Sept</v>
      </c>
      <c r="N995" s="1">
        <f t="shared" si="92"/>
        <v>2928</v>
      </c>
      <c r="O995" s="1">
        <f t="shared" si="96"/>
        <v>13.729508196721312</v>
      </c>
    </row>
    <row r="996" spans="1:15" x14ac:dyDescent="0.25">
      <c r="A996" s="1" t="s">
        <v>23</v>
      </c>
      <c r="B996" s="1" t="s">
        <v>2</v>
      </c>
      <c r="C996" s="1" t="s">
        <v>24</v>
      </c>
      <c r="D996" s="1" t="s">
        <v>8</v>
      </c>
      <c r="E996" s="1" t="s">
        <v>3</v>
      </c>
      <c r="F996" s="3">
        <v>45839</v>
      </c>
      <c r="G996" s="1">
        <v>2.0499999999999998</v>
      </c>
      <c r="J996" s="1">
        <f t="shared" si="93"/>
        <v>7</v>
      </c>
      <c r="K996" s="1">
        <f t="shared" si="94"/>
        <v>2025</v>
      </c>
      <c r="L996" s="1" t="str">
        <f t="shared" si="95"/>
        <v>MKT.EX.MNA._.___.Mona</v>
      </c>
      <c r="M996" s="1" t="str">
        <f t="shared" si="91"/>
        <v>FOT Summer June-Sept</v>
      </c>
      <c r="N996" s="1">
        <f t="shared" si="92"/>
        <v>2928</v>
      </c>
      <c r="O996" s="1">
        <f t="shared" si="96"/>
        <v>0.70013661202185795</v>
      </c>
    </row>
    <row r="997" spans="1:15" x14ac:dyDescent="0.25">
      <c r="A997" s="1" t="s">
        <v>23</v>
      </c>
      <c r="B997" s="1" t="s">
        <v>2</v>
      </c>
      <c r="C997" s="1" t="s">
        <v>24</v>
      </c>
      <c r="D997" s="1" t="s">
        <v>8</v>
      </c>
      <c r="E997" s="1" t="s">
        <v>3</v>
      </c>
      <c r="F997" s="3">
        <v>45870</v>
      </c>
      <c r="G997" s="1">
        <v>20.27</v>
      </c>
      <c r="J997" s="1">
        <f t="shared" si="93"/>
        <v>8</v>
      </c>
      <c r="K997" s="1">
        <f t="shared" si="94"/>
        <v>2025</v>
      </c>
      <c r="L997" s="1" t="str">
        <f t="shared" si="95"/>
        <v>MKT.EX.MNA._.___.Mona</v>
      </c>
      <c r="M997" s="1" t="str">
        <f t="shared" si="91"/>
        <v>FOT Summer June-Sept</v>
      </c>
      <c r="N997" s="1">
        <f t="shared" si="92"/>
        <v>2928</v>
      </c>
      <c r="O997" s="1">
        <f t="shared" si="96"/>
        <v>6.9228142076502737</v>
      </c>
    </row>
    <row r="998" spans="1:15" x14ac:dyDescent="0.25">
      <c r="A998" s="1" t="s">
        <v>23</v>
      </c>
      <c r="B998" s="1" t="s">
        <v>2</v>
      </c>
      <c r="C998" s="1" t="s">
        <v>24</v>
      </c>
      <c r="D998" s="1" t="s">
        <v>8</v>
      </c>
      <c r="E998" s="1" t="s">
        <v>3</v>
      </c>
      <c r="F998" s="3">
        <v>45901</v>
      </c>
      <c r="G998" s="1">
        <v>0</v>
      </c>
      <c r="J998" s="1">
        <f t="shared" si="93"/>
        <v>9</v>
      </c>
      <c r="K998" s="1">
        <f t="shared" si="94"/>
        <v>2025</v>
      </c>
      <c r="L998" s="1" t="str">
        <f t="shared" si="95"/>
        <v>MKT.EX.MNA._.___.Mona</v>
      </c>
      <c r="M998" s="1" t="str">
        <f t="shared" si="91"/>
        <v>FOT Summer June-Sept</v>
      </c>
      <c r="N998" s="1">
        <f t="shared" si="92"/>
        <v>2928</v>
      </c>
      <c r="O998" s="1">
        <f t="shared" si="96"/>
        <v>0</v>
      </c>
    </row>
    <row r="999" spans="1:15" x14ac:dyDescent="0.25">
      <c r="A999" s="1" t="s">
        <v>23</v>
      </c>
      <c r="B999" s="1" t="s">
        <v>2</v>
      </c>
      <c r="C999" s="1" t="s">
        <v>24</v>
      </c>
      <c r="D999" s="1" t="s">
        <v>8</v>
      </c>
      <c r="E999" s="1" t="s">
        <v>3</v>
      </c>
      <c r="F999" s="3">
        <v>45931</v>
      </c>
      <c r="G999" s="1">
        <v>4.88</v>
      </c>
      <c r="J999" s="1">
        <f t="shared" si="93"/>
        <v>10</v>
      </c>
      <c r="K999" s="1">
        <f t="shared" si="94"/>
        <v>2025</v>
      </c>
      <c r="L999" s="1" t="str">
        <f t="shared" si="95"/>
        <v>MKT.EX.MNA._.___.Mona</v>
      </c>
      <c r="M999" s="1" t="str">
        <f t="shared" si="91"/>
        <v>FOT Other months</v>
      </c>
      <c r="N999" s="1">
        <f t="shared" si="92"/>
        <v>0</v>
      </c>
      <c r="O999" s="1">
        <f t="shared" si="96"/>
        <v>0</v>
      </c>
    </row>
    <row r="1000" spans="1:15" x14ac:dyDescent="0.25">
      <c r="A1000" s="1" t="s">
        <v>23</v>
      </c>
      <c r="B1000" s="1" t="s">
        <v>2</v>
      </c>
      <c r="C1000" s="1" t="s">
        <v>24</v>
      </c>
      <c r="D1000" s="1" t="s">
        <v>8</v>
      </c>
      <c r="E1000" s="1" t="s">
        <v>3</v>
      </c>
      <c r="F1000" s="3">
        <v>45962</v>
      </c>
      <c r="G1000" s="1">
        <v>64.010000000000005</v>
      </c>
      <c r="J1000" s="1">
        <f t="shared" si="93"/>
        <v>11</v>
      </c>
      <c r="K1000" s="1">
        <f t="shared" si="94"/>
        <v>2025</v>
      </c>
      <c r="L1000" s="1" t="str">
        <f t="shared" si="95"/>
        <v>MKT.EX.MNA._.___.Mona</v>
      </c>
      <c r="M1000" s="1" t="str">
        <f t="shared" si="91"/>
        <v>FOT Other months</v>
      </c>
      <c r="N1000" s="1">
        <f t="shared" si="92"/>
        <v>0</v>
      </c>
      <c r="O1000" s="1">
        <f t="shared" si="96"/>
        <v>0</v>
      </c>
    </row>
    <row r="1001" spans="1:15" x14ac:dyDescent="0.25">
      <c r="A1001" s="1" t="s">
        <v>23</v>
      </c>
      <c r="B1001" s="1" t="s">
        <v>2</v>
      </c>
      <c r="C1001" s="1" t="s">
        <v>24</v>
      </c>
      <c r="D1001" s="1" t="s">
        <v>8</v>
      </c>
      <c r="E1001" s="1" t="s">
        <v>3</v>
      </c>
      <c r="F1001" s="3">
        <v>45992</v>
      </c>
      <c r="G1001" s="1">
        <v>80.88</v>
      </c>
      <c r="J1001" s="1">
        <f t="shared" si="93"/>
        <v>12</v>
      </c>
      <c r="K1001" s="1">
        <f t="shared" si="94"/>
        <v>2025</v>
      </c>
      <c r="L1001" s="1" t="str">
        <f t="shared" si="95"/>
        <v>MKT.EX.MNA._.___.Mona-Wtr</v>
      </c>
      <c r="M1001" s="1" t="str">
        <f t="shared" si="91"/>
        <v>FOT Winter December-January</v>
      </c>
      <c r="N1001" s="1">
        <f t="shared" si="92"/>
        <v>1488</v>
      </c>
      <c r="O1001" s="1">
        <f t="shared" si="96"/>
        <v>54.354838709677416</v>
      </c>
    </row>
    <row r="1002" spans="1:15" x14ac:dyDescent="0.25">
      <c r="A1002" s="1" t="s">
        <v>23</v>
      </c>
      <c r="B1002" s="1" t="s">
        <v>2</v>
      </c>
      <c r="C1002" s="1" t="s">
        <v>24</v>
      </c>
      <c r="D1002" s="1" t="s">
        <v>8</v>
      </c>
      <c r="E1002" s="1" t="s">
        <v>3</v>
      </c>
      <c r="F1002" s="3">
        <v>46023</v>
      </c>
      <c r="G1002" s="1">
        <v>29.13</v>
      </c>
      <c r="J1002" s="1">
        <f t="shared" si="93"/>
        <v>1</v>
      </c>
      <c r="K1002" s="1">
        <f t="shared" si="94"/>
        <v>2026</v>
      </c>
      <c r="L1002" s="1" t="str">
        <f t="shared" si="95"/>
        <v>MKT.EX.MNA._.___.Mona-Wtr</v>
      </c>
      <c r="M1002" s="1" t="str">
        <f t="shared" si="91"/>
        <v>FOT Winter December-January</v>
      </c>
      <c r="N1002" s="1">
        <f t="shared" si="92"/>
        <v>1488</v>
      </c>
      <c r="O1002" s="1">
        <f t="shared" si="96"/>
        <v>19.576612903225808</v>
      </c>
    </row>
    <row r="1003" spans="1:15" x14ac:dyDescent="0.25">
      <c r="A1003" s="1" t="s">
        <v>23</v>
      </c>
      <c r="B1003" s="1" t="s">
        <v>2</v>
      </c>
      <c r="C1003" s="1" t="s">
        <v>24</v>
      </c>
      <c r="D1003" s="1" t="s">
        <v>8</v>
      </c>
      <c r="E1003" s="1" t="s">
        <v>3</v>
      </c>
      <c r="F1003" s="3">
        <v>46054</v>
      </c>
      <c r="G1003" s="1">
        <v>9.4</v>
      </c>
      <c r="J1003" s="1">
        <f t="shared" si="93"/>
        <v>2</v>
      </c>
      <c r="K1003" s="1">
        <f t="shared" si="94"/>
        <v>2026</v>
      </c>
      <c r="L1003" s="1" t="str">
        <f t="shared" si="95"/>
        <v>MKT.EX.MNA._.___.Mona</v>
      </c>
      <c r="M1003" s="1" t="str">
        <f t="shared" si="91"/>
        <v>FOT Other months</v>
      </c>
      <c r="N1003" s="1">
        <f t="shared" si="92"/>
        <v>0</v>
      </c>
      <c r="O1003" s="1">
        <f t="shared" si="96"/>
        <v>0</v>
      </c>
    </row>
    <row r="1004" spans="1:15" x14ac:dyDescent="0.25">
      <c r="A1004" s="1" t="s">
        <v>23</v>
      </c>
      <c r="B1004" s="1" t="s">
        <v>2</v>
      </c>
      <c r="C1004" s="1" t="s">
        <v>24</v>
      </c>
      <c r="D1004" s="1" t="s">
        <v>8</v>
      </c>
      <c r="E1004" s="1" t="s">
        <v>3</v>
      </c>
      <c r="F1004" s="3">
        <v>46082</v>
      </c>
      <c r="G1004" s="1">
        <v>10.72</v>
      </c>
      <c r="J1004" s="1">
        <f t="shared" si="93"/>
        <v>3</v>
      </c>
      <c r="K1004" s="1">
        <f t="shared" si="94"/>
        <v>2026</v>
      </c>
      <c r="L1004" s="1" t="str">
        <f t="shared" si="95"/>
        <v>MKT.EX.MNA._.___.Mona</v>
      </c>
      <c r="M1004" s="1" t="str">
        <f t="shared" si="91"/>
        <v>FOT Other months</v>
      </c>
      <c r="N1004" s="1">
        <f t="shared" si="92"/>
        <v>0</v>
      </c>
      <c r="O1004" s="1">
        <f t="shared" si="96"/>
        <v>0</v>
      </c>
    </row>
    <row r="1005" spans="1:15" x14ac:dyDescent="0.25">
      <c r="A1005" s="1" t="s">
        <v>23</v>
      </c>
      <c r="B1005" s="1" t="s">
        <v>2</v>
      </c>
      <c r="C1005" s="1" t="s">
        <v>24</v>
      </c>
      <c r="D1005" s="1" t="s">
        <v>8</v>
      </c>
      <c r="E1005" s="1" t="s">
        <v>3</v>
      </c>
      <c r="F1005" s="3">
        <v>46113</v>
      </c>
      <c r="G1005" s="1">
        <v>41.85</v>
      </c>
      <c r="J1005" s="1">
        <f t="shared" si="93"/>
        <v>4</v>
      </c>
      <c r="K1005" s="1">
        <f t="shared" si="94"/>
        <v>2026</v>
      </c>
      <c r="L1005" s="1" t="str">
        <f t="shared" si="95"/>
        <v>MKT.EX.MNA._.___.Mona</v>
      </c>
      <c r="M1005" s="1" t="str">
        <f t="shared" si="91"/>
        <v>FOT Other months</v>
      </c>
      <c r="N1005" s="1">
        <f t="shared" si="92"/>
        <v>0</v>
      </c>
      <c r="O1005" s="1">
        <f t="shared" si="96"/>
        <v>0</v>
      </c>
    </row>
    <row r="1006" spans="1:15" x14ac:dyDescent="0.25">
      <c r="A1006" s="1" t="s">
        <v>23</v>
      </c>
      <c r="B1006" s="1" t="s">
        <v>2</v>
      </c>
      <c r="C1006" s="1" t="s">
        <v>24</v>
      </c>
      <c r="D1006" s="1" t="s">
        <v>8</v>
      </c>
      <c r="E1006" s="1" t="s">
        <v>3</v>
      </c>
      <c r="F1006" s="3">
        <v>46143</v>
      </c>
      <c r="G1006" s="1">
        <v>42.7</v>
      </c>
      <c r="J1006" s="1">
        <f t="shared" si="93"/>
        <v>5</v>
      </c>
      <c r="K1006" s="1">
        <f t="shared" si="94"/>
        <v>2026</v>
      </c>
      <c r="L1006" s="1" t="str">
        <f t="shared" si="95"/>
        <v>MKT.EX.MNA._.___.Mona</v>
      </c>
      <c r="M1006" s="1" t="str">
        <f t="shared" si="91"/>
        <v>FOT Other months</v>
      </c>
      <c r="N1006" s="1">
        <f t="shared" si="92"/>
        <v>0</v>
      </c>
      <c r="O1006" s="1">
        <f t="shared" si="96"/>
        <v>0</v>
      </c>
    </row>
    <row r="1007" spans="1:15" x14ac:dyDescent="0.25">
      <c r="A1007" s="1" t="s">
        <v>23</v>
      </c>
      <c r="B1007" s="1" t="s">
        <v>2</v>
      </c>
      <c r="C1007" s="1" t="s">
        <v>24</v>
      </c>
      <c r="D1007" s="1" t="s">
        <v>8</v>
      </c>
      <c r="E1007" s="1" t="s">
        <v>3</v>
      </c>
      <c r="F1007" s="3">
        <v>46174</v>
      </c>
      <c r="G1007" s="1">
        <v>58.3</v>
      </c>
      <c r="J1007" s="1">
        <f t="shared" si="93"/>
        <v>6</v>
      </c>
      <c r="K1007" s="1">
        <f t="shared" si="94"/>
        <v>2026</v>
      </c>
      <c r="L1007" s="1" t="str">
        <f t="shared" si="95"/>
        <v>MKT.EX.MNA._.___.Mona</v>
      </c>
      <c r="M1007" s="1" t="str">
        <f t="shared" si="91"/>
        <v>FOT Summer June-Sept</v>
      </c>
      <c r="N1007" s="1">
        <f t="shared" si="92"/>
        <v>2928</v>
      </c>
      <c r="O1007" s="1">
        <f t="shared" si="96"/>
        <v>19.911202185792348</v>
      </c>
    </row>
    <row r="1008" spans="1:15" x14ac:dyDescent="0.25">
      <c r="A1008" s="1" t="s">
        <v>23</v>
      </c>
      <c r="B1008" s="1" t="s">
        <v>2</v>
      </c>
      <c r="C1008" s="1" t="s">
        <v>24</v>
      </c>
      <c r="D1008" s="1" t="s">
        <v>8</v>
      </c>
      <c r="E1008" s="1" t="s">
        <v>3</v>
      </c>
      <c r="F1008" s="3">
        <v>46204</v>
      </c>
      <c r="G1008" s="1">
        <v>77.760000000000005</v>
      </c>
      <c r="J1008" s="1">
        <f t="shared" si="93"/>
        <v>7</v>
      </c>
      <c r="K1008" s="1">
        <f t="shared" si="94"/>
        <v>2026</v>
      </c>
      <c r="L1008" s="1" t="str">
        <f t="shared" si="95"/>
        <v>MKT.EX.MNA._.___.Mona</v>
      </c>
      <c r="M1008" s="1" t="str">
        <f t="shared" si="91"/>
        <v>FOT Summer June-Sept</v>
      </c>
      <c r="N1008" s="1">
        <f t="shared" si="92"/>
        <v>2928</v>
      </c>
      <c r="O1008" s="1">
        <f t="shared" si="96"/>
        <v>26.557377049180328</v>
      </c>
    </row>
    <row r="1009" spans="1:15" x14ac:dyDescent="0.25">
      <c r="A1009" s="1" t="s">
        <v>23</v>
      </c>
      <c r="B1009" s="1" t="s">
        <v>2</v>
      </c>
      <c r="C1009" s="1" t="s">
        <v>24</v>
      </c>
      <c r="D1009" s="1" t="s">
        <v>8</v>
      </c>
      <c r="E1009" s="1" t="s">
        <v>3</v>
      </c>
      <c r="F1009" s="3">
        <v>46235</v>
      </c>
      <c r="G1009" s="1">
        <v>6.71</v>
      </c>
      <c r="J1009" s="1">
        <f t="shared" si="93"/>
        <v>8</v>
      </c>
      <c r="K1009" s="1">
        <f t="shared" si="94"/>
        <v>2026</v>
      </c>
      <c r="L1009" s="1" t="str">
        <f t="shared" si="95"/>
        <v>MKT.EX.MNA._.___.Mona</v>
      </c>
      <c r="M1009" s="1" t="str">
        <f t="shared" si="91"/>
        <v>FOT Summer June-Sept</v>
      </c>
      <c r="N1009" s="1">
        <f t="shared" si="92"/>
        <v>2928</v>
      </c>
      <c r="O1009" s="1">
        <f t="shared" si="96"/>
        <v>2.2916666666666665</v>
      </c>
    </row>
    <row r="1010" spans="1:15" x14ac:dyDescent="0.25">
      <c r="A1010" s="1" t="s">
        <v>23</v>
      </c>
      <c r="B1010" s="1" t="s">
        <v>2</v>
      </c>
      <c r="C1010" s="1" t="s">
        <v>24</v>
      </c>
      <c r="D1010" s="1" t="s">
        <v>8</v>
      </c>
      <c r="E1010" s="1" t="s">
        <v>3</v>
      </c>
      <c r="F1010" s="3">
        <v>46266</v>
      </c>
      <c r="G1010" s="1">
        <v>19.329999999999998</v>
      </c>
      <c r="J1010" s="1">
        <f t="shared" si="93"/>
        <v>9</v>
      </c>
      <c r="K1010" s="1">
        <f t="shared" si="94"/>
        <v>2026</v>
      </c>
      <c r="L1010" s="1" t="str">
        <f t="shared" si="95"/>
        <v>MKT.EX.MNA._.___.Mona</v>
      </c>
      <c r="M1010" s="1" t="str">
        <f t="shared" si="91"/>
        <v>FOT Summer June-Sept</v>
      </c>
      <c r="N1010" s="1">
        <f t="shared" si="92"/>
        <v>2928</v>
      </c>
      <c r="O1010" s="1">
        <f t="shared" si="96"/>
        <v>6.6017759562841531</v>
      </c>
    </row>
    <row r="1011" spans="1:15" x14ac:dyDescent="0.25">
      <c r="A1011" s="1" t="s">
        <v>23</v>
      </c>
      <c r="B1011" s="1" t="s">
        <v>2</v>
      </c>
      <c r="C1011" s="1" t="s">
        <v>24</v>
      </c>
      <c r="D1011" s="1" t="s">
        <v>8</v>
      </c>
      <c r="E1011" s="1" t="s">
        <v>3</v>
      </c>
      <c r="F1011" s="3">
        <v>46296</v>
      </c>
      <c r="G1011" s="1">
        <v>0</v>
      </c>
      <c r="J1011" s="1">
        <f t="shared" si="93"/>
        <v>10</v>
      </c>
      <c r="K1011" s="1">
        <f t="shared" si="94"/>
        <v>2026</v>
      </c>
      <c r="L1011" s="1" t="str">
        <f t="shared" si="95"/>
        <v>MKT.EX.MNA._.___.Mona</v>
      </c>
      <c r="M1011" s="1" t="str">
        <f t="shared" si="91"/>
        <v>FOT Other months</v>
      </c>
      <c r="N1011" s="1">
        <f t="shared" si="92"/>
        <v>0</v>
      </c>
      <c r="O1011" s="1">
        <f t="shared" si="96"/>
        <v>0</v>
      </c>
    </row>
    <row r="1012" spans="1:15" x14ac:dyDescent="0.25">
      <c r="A1012" s="1" t="s">
        <v>23</v>
      </c>
      <c r="B1012" s="1" t="s">
        <v>2</v>
      </c>
      <c r="C1012" s="1" t="s">
        <v>24</v>
      </c>
      <c r="D1012" s="1" t="s">
        <v>8</v>
      </c>
      <c r="E1012" s="1" t="s">
        <v>3</v>
      </c>
      <c r="F1012" s="3">
        <v>46327</v>
      </c>
      <c r="G1012" s="1">
        <v>1.77</v>
      </c>
      <c r="J1012" s="1">
        <f t="shared" si="93"/>
        <v>11</v>
      </c>
      <c r="K1012" s="1">
        <f t="shared" si="94"/>
        <v>2026</v>
      </c>
      <c r="L1012" s="1" t="str">
        <f t="shared" si="95"/>
        <v>MKT.EX.MNA._.___.Mona</v>
      </c>
      <c r="M1012" s="1" t="str">
        <f t="shared" si="91"/>
        <v>FOT Other months</v>
      </c>
      <c r="N1012" s="1">
        <f t="shared" si="92"/>
        <v>0</v>
      </c>
      <c r="O1012" s="1">
        <f t="shared" si="96"/>
        <v>0</v>
      </c>
    </row>
    <row r="1013" spans="1:15" x14ac:dyDescent="0.25">
      <c r="A1013" s="1" t="s">
        <v>23</v>
      </c>
      <c r="B1013" s="1" t="s">
        <v>2</v>
      </c>
      <c r="C1013" s="1" t="s">
        <v>24</v>
      </c>
      <c r="D1013" s="1" t="s">
        <v>8</v>
      </c>
      <c r="E1013" s="1" t="s">
        <v>3</v>
      </c>
      <c r="F1013" s="3">
        <v>46357</v>
      </c>
      <c r="G1013" s="1">
        <v>54.66</v>
      </c>
      <c r="J1013" s="1">
        <f t="shared" si="93"/>
        <v>12</v>
      </c>
      <c r="K1013" s="1">
        <f t="shared" si="94"/>
        <v>2026</v>
      </c>
      <c r="L1013" s="1" t="str">
        <f t="shared" si="95"/>
        <v>MKT.EX.MNA._.___.Mona-Wtr</v>
      </c>
      <c r="M1013" s="1" t="str">
        <f t="shared" si="91"/>
        <v>FOT Winter December-January</v>
      </c>
      <c r="N1013" s="1">
        <f t="shared" si="92"/>
        <v>1488</v>
      </c>
      <c r="O1013" s="1">
        <f t="shared" si="96"/>
        <v>36.733870967741936</v>
      </c>
    </row>
    <row r="1014" spans="1:15" x14ac:dyDescent="0.25">
      <c r="A1014" s="1" t="s">
        <v>23</v>
      </c>
      <c r="B1014" s="1" t="s">
        <v>2</v>
      </c>
      <c r="C1014" s="1" t="s">
        <v>24</v>
      </c>
      <c r="D1014" s="1" t="s">
        <v>8</v>
      </c>
      <c r="E1014" s="1" t="s">
        <v>3</v>
      </c>
      <c r="F1014" s="3">
        <v>46388</v>
      </c>
      <c r="G1014" s="1">
        <v>82.88</v>
      </c>
      <c r="J1014" s="1">
        <f t="shared" si="93"/>
        <v>1</v>
      </c>
      <c r="K1014" s="1">
        <f t="shared" si="94"/>
        <v>2027</v>
      </c>
      <c r="L1014" s="1" t="str">
        <f t="shared" si="95"/>
        <v>MKT.EX.MNA._.___.Mona-Wtr</v>
      </c>
      <c r="M1014" s="1" t="str">
        <f t="shared" si="91"/>
        <v>FOT Winter December-January</v>
      </c>
      <c r="N1014" s="1">
        <f t="shared" si="92"/>
        <v>1488</v>
      </c>
      <c r="O1014" s="1">
        <f t="shared" si="96"/>
        <v>55.698924731182792</v>
      </c>
    </row>
    <row r="1015" spans="1:15" x14ac:dyDescent="0.25">
      <c r="A1015" s="1" t="s">
        <v>23</v>
      </c>
      <c r="B1015" s="1" t="s">
        <v>2</v>
      </c>
      <c r="C1015" s="1" t="s">
        <v>24</v>
      </c>
      <c r="D1015" s="1" t="s">
        <v>8</v>
      </c>
      <c r="E1015" s="1" t="s">
        <v>3</v>
      </c>
      <c r="F1015" s="3">
        <v>46419</v>
      </c>
      <c r="G1015" s="1">
        <v>42.07</v>
      </c>
      <c r="J1015" s="1">
        <f t="shared" si="93"/>
        <v>2</v>
      </c>
      <c r="K1015" s="1">
        <f t="shared" si="94"/>
        <v>2027</v>
      </c>
      <c r="L1015" s="1" t="str">
        <f t="shared" si="95"/>
        <v>MKT.EX.MNA._.___.Mona</v>
      </c>
      <c r="M1015" s="1" t="str">
        <f t="shared" si="91"/>
        <v>FOT Other months</v>
      </c>
      <c r="N1015" s="1">
        <f t="shared" si="92"/>
        <v>0</v>
      </c>
      <c r="O1015" s="1">
        <f t="shared" si="96"/>
        <v>0</v>
      </c>
    </row>
    <row r="1016" spans="1:15" x14ac:dyDescent="0.25">
      <c r="A1016" s="1" t="s">
        <v>23</v>
      </c>
      <c r="B1016" s="1" t="s">
        <v>2</v>
      </c>
      <c r="C1016" s="1" t="s">
        <v>24</v>
      </c>
      <c r="D1016" s="1" t="s">
        <v>8</v>
      </c>
      <c r="E1016" s="1" t="s">
        <v>3</v>
      </c>
      <c r="F1016" s="3">
        <v>46447</v>
      </c>
      <c r="G1016" s="1">
        <v>44.68</v>
      </c>
      <c r="J1016" s="1">
        <f t="shared" si="93"/>
        <v>3</v>
      </c>
      <c r="K1016" s="1">
        <f t="shared" si="94"/>
        <v>2027</v>
      </c>
      <c r="L1016" s="1" t="str">
        <f t="shared" si="95"/>
        <v>MKT.EX.MNA._.___.Mona</v>
      </c>
      <c r="M1016" s="1" t="str">
        <f t="shared" si="91"/>
        <v>FOT Other months</v>
      </c>
      <c r="N1016" s="1">
        <f t="shared" si="92"/>
        <v>0</v>
      </c>
      <c r="O1016" s="1">
        <f t="shared" si="96"/>
        <v>0</v>
      </c>
    </row>
    <row r="1017" spans="1:15" x14ac:dyDescent="0.25">
      <c r="A1017" s="1" t="s">
        <v>23</v>
      </c>
      <c r="B1017" s="1" t="s">
        <v>2</v>
      </c>
      <c r="C1017" s="1" t="s">
        <v>24</v>
      </c>
      <c r="D1017" s="1" t="s">
        <v>8</v>
      </c>
      <c r="E1017" s="1" t="s">
        <v>3</v>
      </c>
      <c r="F1017" s="3">
        <v>46478</v>
      </c>
      <c r="G1017" s="1">
        <v>15.28</v>
      </c>
      <c r="J1017" s="1">
        <f t="shared" si="93"/>
        <v>4</v>
      </c>
      <c r="K1017" s="1">
        <f t="shared" si="94"/>
        <v>2027</v>
      </c>
      <c r="L1017" s="1" t="str">
        <f t="shared" si="95"/>
        <v>MKT.EX.MNA._.___.Mona</v>
      </c>
      <c r="M1017" s="1" t="str">
        <f t="shared" si="91"/>
        <v>FOT Other months</v>
      </c>
      <c r="N1017" s="1">
        <f t="shared" si="92"/>
        <v>0</v>
      </c>
      <c r="O1017" s="1">
        <f t="shared" si="96"/>
        <v>0</v>
      </c>
    </row>
    <row r="1018" spans="1:15" x14ac:dyDescent="0.25">
      <c r="A1018" s="1" t="s">
        <v>23</v>
      </c>
      <c r="B1018" s="1" t="s">
        <v>2</v>
      </c>
      <c r="C1018" s="1" t="s">
        <v>24</v>
      </c>
      <c r="D1018" s="1" t="s">
        <v>8</v>
      </c>
      <c r="E1018" s="1" t="s">
        <v>3</v>
      </c>
      <c r="F1018" s="3">
        <v>46508</v>
      </c>
      <c r="G1018" s="1">
        <v>146.61000000000001</v>
      </c>
      <c r="J1018" s="1">
        <f t="shared" si="93"/>
        <v>5</v>
      </c>
      <c r="K1018" s="1">
        <f t="shared" si="94"/>
        <v>2027</v>
      </c>
      <c r="L1018" s="1" t="str">
        <f t="shared" si="95"/>
        <v>MKT.EX.MNA._.___.Mona</v>
      </c>
      <c r="M1018" s="1" t="str">
        <f t="shared" si="91"/>
        <v>FOT Other months</v>
      </c>
      <c r="N1018" s="1">
        <f t="shared" si="92"/>
        <v>0</v>
      </c>
      <c r="O1018" s="1">
        <f t="shared" si="96"/>
        <v>0</v>
      </c>
    </row>
    <row r="1019" spans="1:15" x14ac:dyDescent="0.25">
      <c r="A1019" s="1" t="s">
        <v>23</v>
      </c>
      <c r="B1019" s="1" t="s">
        <v>2</v>
      </c>
      <c r="C1019" s="1" t="s">
        <v>24</v>
      </c>
      <c r="D1019" s="1" t="s">
        <v>8</v>
      </c>
      <c r="E1019" s="1" t="s">
        <v>3</v>
      </c>
      <c r="F1019" s="3">
        <v>46539</v>
      </c>
      <c r="G1019" s="1">
        <v>69.95</v>
      </c>
      <c r="J1019" s="1">
        <f t="shared" si="93"/>
        <v>6</v>
      </c>
      <c r="K1019" s="1">
        <f t="shared" si="94"/>
        <v>2027</v>
      </c>
      <c r="L1019" s="1" t="str">
        <f t="shared" si="95"/>
        <v>MKT.EX.MNA._.___.Mona</v>
      </c>
      <c r="M1019" s="1" t="str">
        <f t="shared" si="91"/>
        <v>FOT Summer June-Sept</v>
      </c>
      <c r="N1019" s="1">
        <f t="shared" si="92"/>
        <v>2928</v>
      </c>
      <c r="O1019" s="1">
        <f t="shared" si="96"/>
        <v>23.890027322404372</v>
      </c>
    </row>
    <row r="1020" spans="1:15" x14ac:dyDescent="0.25">
      <c r="A1020" s="1" t="s">
        <v>23</v>
      </c>
      <c r="B1020" s="1" t="s">
        <v>2</v>
      </c>
      <c r="C1020" s="1" t="s">
        <v>24</v>
      </c>
      <c r="D1020" s="1" t="s">
        <v>8</v>
      </c>
      <c r="E1020" s="1" t="s">
        <v>3</v>
      </c>
      <c r="F1020" s="3">
        <v>46569</v>
      </c>
      <c r="G1020" s="1">
        <v>118.86</v>
      </c>
      <c r="J1020" s="1">
        <f t="shared" si="93"/>
        <v>7</v>
      </c>
      <c r="K1020" s="1">
        <f t="shared" si="94"/>
        <v>2027</v>
      </c>
      <c r="L1020" s="1" t="str">
        <f t="shared" si="95"/>
        <v>MKT.EX.MNA._.___.Mona</v>
      </c>
      <c r="M1020" s="1" t="str">
        <f t="shared" si="91"/>
        <v>FOT Summer June-Sept</v>
      </c>
      <c r="N1020" s="1">
        <f t="shared" si="92"/>
        <v>2928</v>
      </c>
      <c r="O1020" s="1">
        <f t="shared" si="96"/>
        <v>40.594262295081968</v>
      </c>
    </row>
    <row r="1021" spans="1:15" x14ac:dyDescent="0.25">
      <c r="A1021" s="1" t="s">
        <v>23</v>
      </c>
      <c r="B1021" s="1" t="s">
        <v>2</v>
      </c>
      <c r="C1021" s="1" t="s">
        <v>24</v>
      </c>
      <c r="D1021" s="1" t="s">
        <v>8</v>
      </c>
      <c r="E1021" s="1" t="s">
        <v>3</v>
      </c>
      <c r="F1021" s="3">
        <v>46600</v>
      </c>
      <c r="G1021" s="1">
        <v>136.41999999999999</v>
      </c>
      <c r="J1021" s="1">
        <f t="shared" si="93"/>
        <v>8</v>
      </c>
      <c r="K1021" s="1">
        <f t="shared" si="94"/>
        <v>2027</v>
      </c>
      <c r="L1021" s="1" t="str">
        <f t="shared" si="95"/>
        <v>MKT.EX.MNA._.___.Mona</v>
      </c>
      <c r="M1021" s="1" t="str">
        <f t="shared" si="91"/>
        <v>FOT Summer June-Sept</v>
      </c>
      <c r="N1021" s="1">
        <f t="shared" si="92"/>
        <v>2928</v>
      </c>
      <c r="O1021" s="1">
        <f t="shared" si="96"/>
        <v>46.591530054644807</v>
      </c>
    </row>
    <row r="1022" spans="1:15" x14ac:dyDescent="0.25">
      <c r="A1022" s="1" t="s">
        <v>23</v>
      </c>
      <c r="B1022" s="1" t="s">
        <v>2</v>
      </c>
      <c r="C1022" s="1" t="s">
        <v>24</v>
      </c>
      <c r="D1022" s="1" t="s">
        <v>8</v>
      </c>
      <c r="E1022" s="1" t="s">
        <v>3</v>
      </c>
      <c r="F1022" s="3">
        <v>46631</v>
      </c>
      <c r="G1022" s="1">
        <v>99.09</v>
      </c>
      <c r="J1022" s="1">
        <f t="shared" si="93"/>
        <v>9</v>
      </c>
      <c r="K1022" s="1">
        <f t="shared" si="94"/>
        <v>2027</v>
      </c>
      <c r="L1022" s="1" t="str">
        <f t="shared" si="95"/>
        <v>MKT.EX.MNA._.___.Mona</v>
      </c>
      <c r="M1022" s="1" t="str">
        <f t="shared" si="91"/>
        <v>FOT Summer June-Sept</v>
      </c>
      <c r="N1022" s="1">
        <f t="shared" si="92"/>
        <v>2928</v>
      </c>
      <c r="O1022" s="1">
        <f t="shared" si="96"/>
        <v>33.842213114754095</v>
      </c>
    </row>
    <row r="1023" spans="1:15" x14ac:dyDescent="0.25">
      <c r="A1023" s="1" t="s">
        <v>23</v>
      </c>
      <c r="B1023" s="1" t="s">
        <v>2</v>
      </c>
      <c r="C1023" s="1" t="s">
        <v>24</v>
      </c>
      <c r="D1023" s="1" t="s">
        <v>8</v>
      </c>
      <c r="E1023" s="1" t="s">
        <v>3</v>
      </c>
      <c r="F1023" s="3">
        <v>46661</v>
      </c>
      <c r="G1023" s="1">
        <v>42.56</v>
      </c>
      <c r="J1023" s="1">
        <f t="shared" si="93"/>
        <v>10</v>
      </c>
      <c r="K1023" s="1">
        <f t="shared" si="94"/>
        <v>2027</v>
      </c>
      <c r="L1023" s="1" t="str">
        <f t="shared" si="95"/>
        <v>MKT.EX.MNA._.___.Mona</v>
      </c>
      <c r="M1023" s="1" t="str">
        <f t="shared" si="91"/>
        <v>FOT Other months</v>
      </c>
      <c r="N1023" s="1">
        <f t="shared" si="92"/>
        <v>0</v>
      </c>
      <c r="O1023" s="1">
        <f t="shared" si="96"/>
        <v>0</v>
      </c>
    </row>
    <row r="1024" spans="1:15" x14ac:dyDescent="0.25">
      <c r="A1024" s="1" t="s">
        <v>23</v>
      </c>
      <c r="B1024" s="1" t="s">
        <v>2</v>
      </c>
      <c r="C1024" s="1" t="s">
        <v>24</v>
      </c>
      <c r="D1024" s="1" t="s">
        <v>8</v>
      </c>
      <c r="E1024" s="1" t="s">
        <v>3</v>
      </c>
      <c r="F1024" s="3">
        <v>46692</v>
      </c>
      <c r="G1024" s="1">
        <v>0</v>
      </c>
      <c r="J1024" s="1">
        <f t="shared" si="93"/>
        <v>11</v>
      </c>
      <c r="K1024" s="1">
        <f t="shared" si="94"/>
        <v>2027</v>
      </c>
      <c r="L1024" s="1" t="str">
        <f t="shared" si="95"/>
        <v>MKT.EX.MNA._.___.Mona</v>
      </c>
      <c r="M1024" s="1" t="str">
        <f t="shared" si="91"/>
        <v>FOT Other months</v>
      </c>
      <c r="N1024" s="1">
        <f t="shared" si="92"/>
        <v>0</v>
      </c>
      <c r="O1024" s="1">
        <f t="shared" si="96"/>
        <v>0</v>
      </c>
    </row>
    <row r="1025" spans="1:15" x14ac:dyDescent="0.25">
      <c r="A1025" s="1" t="s">
        <v>23</v>
      </c>
      <c r="B1025" s="1" t="s">
        <v>2</v>
      </c>
      <c r="C1025" s="1" t="s">
        <v>24</v>
      </c>
      <c r="D1025" s="1" t="s">
        <v>8</v>
      </c>
      <c r="E1025" s="1" t="s">
        <v>3</v>
      </c>
      <c r="F1025" s="3">
        <v>46722</v>
      </c>
      <c r="G1025" s="1">
        <v>28.92</v>
      </c>
      <c r="J1025" s="1">
        <f t="shared" si="93"/>
        <v>12</v>
      </c>
      <c r="K1025" s="1">
        <f t="shared" si="94"/>
        <v>2027</v>
      </c>
      <c r="L1025" s="1" t="str">
        <f t="shared" si="95"/>
        <v>MKT.EX.MNA._.___.Mona-Wtr</v>
      </c>
      <c r="M1025" s="1" t="str">
        <f t="shared" si="91"/>
        <v>FOT Winter December-January</v>
      </c>
      <c r="N1025" s="1">
        <f t="shared" si="92"/>
        <v>1488</v>
      </c>
      <c r="O1025" s="1">
        <f t="shared" si="96"/>
        <v>19.43548387096774</v>
      </c>
    </row>
    <row r="1026" spans="1:15" x14ac:dyDescent="0.25">
      <c r="A1026" s="1" t="s">
        <v>23</v>
      </c>
      <c r="B1026" s="1" t="s">
        <v>2</v>
      </c>
      <c r="C1026" s="1" t="s">
        <v>24</v>
      </c>
      <c r="D1026" s="1" t="s">
        <v>8</v>
      </c>
      <c r="E1026" s="1" t="s">
        <v>3</v>
      </c>
      <c r="F1026" s="3">
        <v>46753</v>
      </c>
      <c r="G1026" s="1">
        <v>119.93</v>
      </c>
      <c r="J1026" s="1">
        <f t="shared" si="93"/>
        <v>1</v>
      </c>
      <c r="K1026" s="1">
        <f t="shared" si="94"/>
        <v>2028</v>
      </c>
      <c r="L1026" s="1" t="str">
        <f t="shared" si="95"/>
        <v>MKT.EX.MNA._.___.Mona-Wtr</v>
      </c>
      <c r="M1026" s="1" t="str">
        <f t="shared" ref="M1026:M1089" si="97">INDEX($Q$1:$S$13,MATCH($J1026,$Q$1:$Q$13,0),MATCH(M$1,$Q$1:$S$1,0))</f>
        <v>FOT Winter December-January</v>
      </c>
      <c r="N1026" s="1">
        <f t="shared" ref="N1026:N1089" si="98">INDEX($U$1:$W$4,MATCH($M1026,$U$1:$U$4,0),MATCH(N$1,$U$1:$W$1,0))</f>
        <v>1488</v>
      </c>
      <c r="O1026" s="1">
        <f t="shared" si="96"/>
        <v>80.598118279569889</v>
      </c>
    </row>
    <row r="1027" spans="1:15" x14ac:dyDescent="0.25">
      <c r="A1027" s="1" t="s">
        <v>23</v>
      </c>
      <c r="B1027" s="1" t="s">
        <v>2</v>
      </c>
      <c r="C1027" s="1" t="s">
        <v>24</v>
      </c>
      <c r="D1027" s="1" t="s">
        <v>8</v>
      </c>
      <c r="E1027" s="1" t="s">
        <v>3</v>
      </c>
      <c r="F1027" s="3">
        <v>46784</v>
      </c>
      <c r="G1027" s="1">
        <v>153.13</v>
      </c>
      <c r="J1027" s="1">
        <f t="shared" ref="J1027:J1090" si="99">MONTH(F1027)</f>
        <v>2</v>
      </c>
      <c r="K1027" s="1">
        <f t="shared" ref="K1027:K1090" si="100">YEAR(F1027)</f>
        <v>2028</v>
      </c>
      <c r="L1027" s="1" t="str">
        <f t="shared" ref="L1027:L1090" si="101">D1027&amp;INDEX($U$1:$W$4,MATCH($M1027,$U$1:$U$4,0),MATCH(L$1,$U$1:$W$1,0))</f>
        <v>MKT.EX.MNA._.___.Mona</v>
      </c>
      <c r="M1027" s="1" t="str">
        <f t="shared" si="97"/>
        <v>FOT Other months</v>
      </c>
      <c r="N1027" s="1">
        <f t="shared" si="98"/>
        <v>0</v>
      </c>
      <c r="O1027" s="1">
        <f t="shared" ref="O1027:O1090" si="102">IF(N1027=0,0,(G1027*1000)/N1027)</f>
        <v>0</v>
      </c>
    </row>
    <row r="1028" spans="1:15" x14ac:dyDescent="0.25">
      <c r="A1028" s="1" t="s">
        <v>23</v>
      </c>
      <c r="B1028" s="1" t="s">
        <v>2</v>
      </c>
      <c r="C1028" s="1" t="s">
        <v>24</v>
      </c>
      <c r="D1028" s="1" t="s">
        <v>8</v>
      </c>
      <c r="E1028" s="1" t="s">
        <v>3</v>
      </c>
      <c r="F1028" s="3">
        <v>46813</v>
      </c>
      <c r="G1028" s="1">
        <v>135.59</v>
      </c>
      <c r="J1028" s="1">
        <f t="shared" si="99"/>
        <v>3</v>
      </c>
      <c r="K1028" s="1">
        <f t="shared" si="100"/>
        <v>2028</v>
      </c>
      <c r="L1028" s="1" t="str">
        <f t="shared" si="101"/>
        <v>MKT.EX.MNA._.___.Mona</v>
      </c>
      <c r="M1028" s="1" t="str">
        <f t="shared" si="97"/>
        <v>FOT Other months</v>
      </c>
      <c r="N1028" s="1">
        <f t="shared" si="98"/>
        <v>0</v>
      </c>
      <c r="O1028" s="1">
        <f t="shared" si="102"/>
        <v>0</v>
      </c>
    </row>
    <row r="1029" spans="1:15" x14ac:dyDescent="0.25">
      <c r="A1029" s="1" t="s">
        <v>23</v>
      </c>
      <c r="B1029" s="1" t="s">
        <v>2</v>
      </c>
      <c r="C1029" s="1" t="s">
        <v>24</v>
      </c>
      <c r="D1029" s="1" t="s">
        <v>8</v>
      </c>
      <c r="E1029" s="1" t="s">
        <v>3</v>
      </c>
      <c r="F1029" s="3">
        <v>46844</v>
      </c>
      <c r="G1029" s="1">
        <v>76.3</v>
      </c>
      <c r="J1029" s="1">
        <f t="shared" si="99"/>
        <v>4</v>
      </c>
      <c r="K1029" s="1">
        <f t="shared" si="100"/>
        <v>2028</v>
      </c>
      <c r="L1029" s="1" t="str">
        <f t="shared" si="101"/>
        <v>MKT.EX.MNA._.___.Mona</v>
      </c>
      <c r="M1029" s="1" t="str">
        <f t="shared" si="97"/>
        <v>FOT Other months</v>
      </c>
      <c r="N1029" s="1">
        <f t="shared" si="98"/>
        <v>0</v>
      </c>
      <c r="O1029" s="1">
        <f t="shared" si="102"/>
        <v>0</v>
      </c>
    </row>
    <row r="1030" spans="1:15" x14ac:dyDescent="0.25">
      <c r="A1030" s="1" t="s">
        <v>23</v>
      </c>
      <c r="B1030" s="1" t="s">
        <v>2</v>
      </c>
      <c r="C1030" s="1" t="s">
        <v>24</v>
      </c>
      <c r="D1030" s="1" t="s">
        <v>8</v>
      </c>
      <c r="E1030" s="1" t="s">
        <v>3</v>
      </c>
      <c r="F1030" s="3">
        <v>46874</v>
      </c>
      <c r="G1030" s="1">
        <v>16.88</v>
      </c>
      <c r="J1030" s="1">
        <f t="shared" si="99"/>
        <v>5</v>
      </c>
      <c r="K1030" s="1">
        <f t="shared" si="100"/>
        <v>2028</v>
      </c>
      <c r="L1030" s="1" t="str">
        <f t="shared" si="101"/>
        <v>MKT.EX.MNA._.___.Mona</v>
      </c>
      <c r="M1030" s="1" t="str">
        <f t="shared" si="97"/>
        <v>FOT Other months</v>
      </c>
      <c r="N1030" s="1">
        <f t="shared" si="98"/>
        <v>0</v>
      </c>
      <c r="O1030" s="1">
        <f t="shared" si="102"/>
        <v>0</v>
      </c>
    </row>
    <row r="1031" spans="1:15" x14ac:dyDescent="0.25">
      <c r="A1031" s="1" t="s">
        <v>23</v>
      </c>
      <c r="B1031" s="1" t="s">
        <v>2</v>
      </c>
      <c r="C1031" s="1" t="s">
        <v>24</v>
      </c>
      <c r="D1031" s="1" t="s">
        <v>8</v>
      </c>
      <c r="E1031" s="1" t="s">
        <v>3</v>
      </c>
      <c r="F1031" s="3">
        <v>46905</v>
      </c>
      <c r="G1031" s="1">
        <v>186.58</v>
      </c>
      <c r="J1031" s="1">
        <f t="shared" si="99"/>
        <v>6</v>
      </c>
      <c r="K1031" s="1">
        <f t="shared" si="100"/>
        <v>2028</v>
      </c>
      <c r="L1031" s="1" t="str">
        <f t="shared" si="101"/>
        <v>MKT.EX.MNA._.___.Mona</v>
      </c>
      <c r="M1031" s="1" t="str">
        <f t="shared" si="97"/>
        <v>FOT Summer June-Sept</v>
      </c>
      <c r="N1031" s="1">
        <f t="shared" si="98"/>
        <v>2928</v>
      </c>
      <c r="O1031" s="1">
        <f t="shared" si="102"/>
        <v>63.722677595628419</v>
      </c>
    </row>
    <row r="1032" spans="1:15" x14ac:dyDescent="0.25">
      <c r="A1032" s="1" t="s">
        <v>23</v>
      </c>
      <c r="B1032" s="1" t="s">
        <v>2</v>
      </c>
      <c r="C1032" s="1" t="s">
        <v>24</v>
      </c>
      <c r="D1032" s="1" t="s">
        <v>8</v>
      </c>
      <c r="E1032" s="1" t="s">
        <v>3</v>
      </c>
      <c r="F1032" s="3">
        <v>46935</v>
      </c>
      <c r="G1032" s="1">
        <v>142.07</v>
      </c>
      <c r="J1032" s="1">
        <f t="shared" si="99"/>
        <v>7</v>
      </c>
      <c r="K1032" s="1">
        <f t="shared" si="100"/>
        <v>2028</v>
      </c>
      <c r="L1032" s="1" t="str">
        <f t="shared" si="101"/>
        <v>MKT.EX.MNA._.___.Mona</v>
      </c>
      <c r="M1032" s="1" t="str">
        <f t="shared" si="97"/>
        <v>FOT Summer June-Sept</v>
      </c>
      <c r="N1032" s="1">
        <f t="shared" si="98"/>
        <v>2928</v>
      </c>
      <c r="O1032" s="1">
        <f t="shared" si="102"/>
        <v>48.521174863387976</v>
      </c>
    </row>
    <row r="1033" spans="1:15" x14ac:dyDescent="0.25">
      <c r="A1033" s="1" t="s">
        <v>23</v>
      </c>
      <c r="B1033" s="1" t="s">
        <v>2</v>
      </c>
      <c r="C1033" s="1" t="s">
        <v>24</v>
      </c>
      <c r="D1033" s="1" t="s">
        <v>8</v>
      </c>
      <c r="E1033" s="1" t="s">
        <v>3</v>
      </c>
      <c r="F1033" s="3">
        <v>46966</v>
      </c>
      <c r="G1033" s="1">
        <v>178.5</v>
      </c>
      <c r="J1033" s="1">
        <f t="shared" si="99"/>
        <v>8</v>
      </c>
      <c r="K1033" s="1">
        <f t="shared" si="100"/>
        <v>2028</v>
      </c>
      <c r="L1033" s="1" t="str">
        <f t="shared" si="101"/>
        <v>MKT.EX.MNA._.___.Mona</v>
      </c>
      <c r="M1033" s="1" t="str">
        <f t="shared" si="97"/>
        <v>FOT Summer June-Sept</v>
      </c>
      <c r="N1033" s="1">
        <f t="shared" si="98"/>
        <v>2928</v>
      </c>
      <c r="O1033" s="1">
        <f t="shared" si="102"/>
        <v>60.963114754098363</v>
      </c>
    </row>
    <row r="1034" spans="1:15" x14ac:dyDescent="0.25">
      <c r="A1034" s="1" t="s">
        <v>23</v>
      </c>
      <c r="B1034" s="1" t="s">
        <v>2</v>
      </c>
      <c r="C1034" s="1" t="s">
        <v>24</v>
      </c>
      <c r="D1034" s="1" t="s">
        <v>8</v>
      </c>
      <c r="E1034" s="1" t="s">
        <v>3</v>
      </c>
      <c r="F1034" s="3">
        <v>46997</v>
      </c>
      <c r="G1034" s="1">
        <v>137.59</v>
      </c>
      <c r="J1034" s="1">
        <f t="shared" si="99"/>
        <v>9</v>
      </c>
      <c r="K1034" s="1">
        <f t="shared" si="100"/>
        <v>2028</v>
      </c>
      <c r="L1034" s="1" t="str">
        <f t="shared" si="101"/>
        <v>MKT.EX.MNA._.___.Mona</v>
      </c>
      <c r="M1034" s="1" t="str">
        <f t="shared" si="97"/>
        <v>FOT Summer June-Sept</v>
      </c>
      <c r="N1034" s="1">
        <f t="shared" si="98"/>
        <v>2928</v>
      </c>
      <c r="O1034" s="1">
        <f t="shared" si="102"/>
        <v>46.991120218579233</v>
      </c>
    </row>
    <row r="1035" spans="1:15" x14ac:dyDescent="0.25">
      <c r="A1035" s="1" t="s">
        <v>23</v>
      </c>
      <c r="B1035" s="1" t="s">
        <v>2</v>
      </c>
      <c r="C1035" s="1" t="s">
        <v>24</v>
      </c>
      <c r="D1035" s="1" t="s">
        <v>8</v>
      </c>
      <c r="E1035" s="1" t="s">
        <v>3</v>
      </c>
      <c r="F1035" s="3">
        <v>47027</v>
      </c>
      <c r="G1035" s="1">
        <v>113.19</v>
      </c>
      <c r="J1035" s="1">
        <f t="shared" si="99"/>
        <v>10</v>
      </c>
      <c r="K1035" s="1">
        <f t="shared" si="100"/>
        <v>2028</v>
      </c>
      <c r="L1035" s="1" t="str">
        <f t="shared" si="101"/>
        <v>MKT.EX.MNA._.___.Mona</v>
      </c>
      <c r="M1035" s="1" t="str">
        <f t="shared" si="97"/>
        <v>FOT Other months</v>
      </c>
      <c r="N1035" s="1">
        <f t="shared" si="98"/>
        <v>0</v>
      </c>
      <c r="O1035" s="1">
        <f t="shared" si="102"/>
        <v>0</v>
      </c>
    </row>
    <row r="1036" spans="1:15" x14ac:dyDescent="0.25">
      <c r="A1036" s="1" t="s">
        <v>23</v>
      </c>
      <c r="B1036" s="1" t="s">
        <v>2</v>
      </c>
      <c r="C1036" s="1" t="s">
        <v>24</v>
      </c>
      <c r="D1036" s="1" t="s">
        <v>8</v>
      </c>
      <c r="E1036" s="1" t="s">
        <v>3</v>
      </c>
      <c r="F1036" s="3">
        <v>47058</v>
      </c>
      <c r="G1036" s="1">
        <v>0</v>
      </c>
      <c r="J1036" s="1">
        <f t="shared" si="99"/>
        <v>11</v>
      </c>
      <c r="K1036" s="1">
        <f t="shared" si="100"/>
        <v>2028</v>
      </c>
      <c r="L1036" s="1" t="str">
        <f t="shared" si="101"/>
        <v>MKT.EX.MNA._.___.Mona</v>
      </c>
      <c r="M1036" s="1" t="str">
        <f t="shared" si="97"/>
        <v>FOT Other months</v>
      </c>
      <c r="N1036" s="1">
        <f t="shared" si="98"/>
        <v>0</v>
      </c>
      <c r="O1036" s="1">
        <f t="shared" si="102"/>
        <v>0</v>
      </c>
    </row>
    <row r="1037" spans="1:15" x14ac:dyDescent="0.25">
      <c r="A1037" s="1" t="s">
        <v>23</v>
      </c>
      <c r="B1037" s="1" t="s">
        <v>2</v>
      </c>
      <c r="C1037" s="1" t="s">
        <v>24</v>
      </c>
      <c r="D1037" s="1" t="s">
        <v>8</v>
      </c>
      <c r="E1037" s="1" t="s">
        <v>3</v>
      </c>
      <c r="F1037" s="3">
        <v>47088</v>
      </c>
      <c r="G1037" s="1">
        <v>0</v>
      </c>
      <c r="J1037" s="1">
        <f t="shared" si="99"/>
        <v>12</v>
      </c>
      <c r="K1037" s="1">
        <f t="shared" si="100"/>
        <v>2028</v>
      </c>
      <c r="L1037" s="1" t="str">
        <f t="shared" si="101"/>
        <v>MKT.EX.MNA._.___.Mona-Wtr</v>
      </c>
      <c r="M1037" s="1" t="str">
        <f t="shared" si="97"/>
        <v>FOT Winter December-January</v>
      </c>
      <c r="N1037" s="1">
        <f t="shared" si="98"/>
        <v>1488</v>
      </c>
      <c r="O1037" s="1">
        <f t="shared" si="102"/>
        <v>0</v>
      </c>
    </row>
    <row r="1038" spans="1:15" x14ac:dyDescent="0.25">
      <c r="A1038" s="1" t="s">
        <v>23</v>
      </c>
      <c r="B1038" s="1" t="s">
        <v>2</v>
      </c>
      <c r="C1038" s="1" t="s">
        <v>24</v>
      </c>
      <c r="D1038" s="1" t="s">
        <v>8</v>
      </c>
      <c r="E1038" s="1" t="s">
        <v>3</v>
      </c>
      <c r="F1038" s="3">
        <v>47119</v>
      </c>
      <c r="G1038" s="1">
        <v>0</v>
      </c>
      <c r="J1038" s="1">
        <f t="shared" si="99"/>
        <v>1</v>
      </c>
      <c r="K1038" s="1">
        <f t="shared" si="100"/>
        <v>2029</v>
      </c>
      <c r="L1038" s="1" t="str">
        <f t="shared" si="101"/>
        <v>MKT.EX.MNA._.___.Mona-Wtr</v>
      </c>
      <c r="M1038" s="1" t="str">
        <f t="shared" si="97"/>
        <v>FOT Winter December-January</v>
      </c>
      <c r="N1038" s="1">
        <f t="shared" si="98"/>
        <v>1488</v>
      </c>
      <c r="O1038" s="1">
        <f t="shared" si="102"/>
        <v>0</v>
      </c>
    </row>
    <row r="1039" spans="1:15" x14ac:dyDescent="0.25">
      <c r="A1039" s="1" t="s">
        <v>23</v>
      </c>
      <c r="B1039" s="1" t="s">
        <v>2</v>
      </c>
      <c r="C1039" s="1" t="s">
        <v>24</v>
      </c>
      <c r="D1039" s="1" t="s">
        <v>8</v>
      </c>
      <c r="E1039" s="1" t="s">
        <v>3</v>
      </c>
      <c r="F1039" s="3">
        <v>47150</v>
      </c>
      <c r="G1039" s="1">
        <v>0</v>
      </c>
      <c r="J1039" s="1">
        <f t="shared" si="99"/>
        <v>2</v>
      </c>
      <c r="K1039" s="1">
        <f t="shared" si="100"/>
        <v>2029</v>
      </c>
      <c r="L1039" s="1" t="str">
        <f t="shared" si="101"/>
        <v>MKT.EX.MNA._.___.Mona</v>
      </c>
      <c r="M1039" s="1" t="str">
        <f t="shared" si="97"/>
        <v>FOT Other months</v>
      </c>
      <c r="N1039" s="1">
        <f t="shared" si="98"/>
        <v>0</v>
      </c>
      <c r="O1039" s="1">
        <f t="shared" si="102"/>
        <v>0</v>
      </c>
    </row>
    <row r="1040" spans="1:15" x14ac:dyDescent="0.25">
      <c r="A1040" s="1" t="s">
        <v>23</v>
      </c>
      <c r="B1040" s="1" t="s">
        <v>2</v>
      </c>
      <c r="C1040" s="1" t="s">
        <v>24</v>
      </c>
      <c r="D1040" s="1" t="s">
        <v>8</v>
      </c>
      <c r="E1040" s="1" t="s">
        <v>3</v>
      </c>
      <c r="F1040" s="3">
        <v>47178</v>
      </c>
      <c r="G1040" s="1">
        <v>216.1</v>
      </c>
      <c r="J1040" s="1">
        <f t="shared" si="99"/>
        <v>3</v>
      </c>
      <c r="K1040" s="1">
        <f t="shared" si="100"/>
        <v>2029</v>
      </c>
      <c r="L1040" s="1" t="str">
        <f t="shared" si="101"/>
        <v>MKT.EX.MNA._.___.Mona</v>
      </c>
      <c r="M1040" s="1" t="str">
        <f t="shared" si="97"/>
        <v>FOT Other months</v>
      </c>
      <c r="N1040" s="1">
        <f t="shared" si="98"/>
        <v>0</v>
      </c>
      <c r="O1040" s="1">
        <f t="shared" si="102"/>
        <v>0</v>
      </c>
    </row>
    <row r="1041" spans="1:15" x14ac:dyDescent="0.25">
      <c r="A1041" s="1" t="s">
        <v>23</v>
      </c>
      <c r="B1041" s="1" t="s">
        <v>2</v>
      </c>
      <c r="C1041" s="1" t="s">
        <v>24</v>
      </c>
      <c r="D1041" s="1" t="s">
        <v>8</v>
      </c>
      <c r="E1041" s="1" t="s">
        <v>3</v>
      </c>
      <c r="F1041" s="3">
        <v>47209</v>
      </c>
      <c r="G1041" s="1">
        <v>202.73</v>
      </c>
      <c r="J1041" s="1">
        <f t="shared" si="99"/>
        <v>4</v>
      </c>
      <c r="K1041" s="1">
        <f t="shared" si="100"/>
        <v>2029</v>
      </c>
      <c r="L1041" s="1" t="str">
        <f t="shared" si="101"/>
        <v>MKT.EX.MNA._.___.Mona</v>
      </c>
      <c r="M1041" s="1" t="str">
        <f t="shared" si="97"/>
        <v>FOT Other months</v>
      </c>
      <c r="N1041" s="1">
        <f t="shared" si="98"/>
        <v>0</v>
      </c>
      <c r="O1041" s="1">
        <f t="shared" si="102"/>
        <v>0</v>
      </c>
    </row>
    <row r="1042" spans="1:15" x14ac:dyDescent="0.25">
      <c r="A1042" s="1" t="s">
        <v>23</v>
      </c>
      <c r="B1042" s="1" t="s">
        <v>2</v>
      </c>
      <c r="C1042" s="1" t="s">
        <v>24</v>
      </c>
      <c r="D1042" s="1" t="s">
        <v>8</v>
      </c>
      <c r="E1042" s="1" t="s">
        <v>3</v>
      </c>
      <c r="F1042" s="3">
        <v>47239</v>
      </c>
      <c r="G1042" s="1">
        <v>144.57</v>
      </c>
      <c r="J1042" s="1">
        <f t="shared" si="99"/>
        <v>5</v>
      </c>
      <c r="K1042" s="1">
        <f t="shared" si="100"/>
        <v>2029</v>
      </c>
      <c r="L1042" s="1" t="str">
        <f t="shared" si="101"/>
        <v>MKT.EX.MNA._.___.Mona</v>
      </c>
      <c r="M1042" s="1" t="str">
        <f t="shared" si="97"/>
        <v>FOT Other months</v>
      </c>
      <c r="N1042" s="1">
        <f t="shared" si="98"/>
        <v>0</v>
      </c>
      <c r="O1042" s="1">
        <f t="shared" si="102"/>
        <v>0</v>
      </c>
    </row>
    <row r="1043" spans="1:15" x14ac:dyDescent="0.25">
      <c r="A1043" s="1" t="s">
        <v>23</v>
      </c>
      <c r="B1043" s="1" t="s">
        <v>2</v>
      </c>
      <c r="C1043" s="1" t="s">
        <v>24</v>
      </c>
      <c r="D1043" s="1" t="s">
        <v>8</v>
      </c>
      <c r="E1043" s="1" t="s">
        <v>3</v>
      </c>
      <c r="F1043" s="3">
        <v>47270</v>
      </c>
      <c r="G1043" s="1">
        <v>17.399999999999999</v>
      </c>
      <c r="J1043" s="1">
        <f t="shared" si="99"/>
        <v>6</v>
      </c>
      <c r="K1043" s="1">
        <f t="shared" si="100"/>
        <v>2029</v>
      </c>
      <c r="L1043" s="1" t="str">
        <f t="shared" si="101"/>
        <v>MKT.EX.MNA._.___.Mona</v>
      </c>
      <c r="M1043" s="1" t="str">
        <f t="shared" si="97"/>
        <v>FOT Summer June-Sept</v>
      </c>
      <c r="N1043" s="1">
        <f t="shared" si="98"/>
        <v>2928</v>
      </c>
      <c r="O1043" s="1">
        <f t="shared" si="102"/>
        <v>5.942622950819672</v>
      </c>
    </row>
    <row r="1044" spans="1:15" x14ac:dyDescent="0.25">
      <c r="A1044" s="1" t="s">
        <v>23</v>
      </c>
      <c r="B1044" s="1" t="s">
        <v>2</v>
      </c>
      <c r="C1044" s="1" t="s">
        <v>24</v>
      </c>
      <c r="D1044" s="1" t="s">
        <v>8</v>
      </c>
      <c r="E1044" s="1" t="s">
        <v>3</v>
      </c>
      <c r="F1044" s="3">
        <v>47300</v>
      </c>
      <c r="G1044" s="1">
        <v>164.98</v>
      </c>
      <c r="J1044" s="1">
        <f t="shared" si="99"/>
        <v>7</v>
      </c>
      <c r="K1044" s="1">
        <f t="shared" si="100"/>
        <v>2029</v>
      </c>
      <c r="L1044" s="1" t="str">
        <f t="shared" si="101"/>
        <v>MKT.EX.MNA._.___.Mona</v>
      </c>
      <c r="M1044" s="1" t="str">
        <f t="shared" si="97"/>
        <v>FOT Summer June-Sept</v>
      </c>
      <c r="N1044" s="1">
        <f t="shared" si="98"/>
        <v>2928</v>
      </c>
      <c r="O1044" s="1">
        <f t="shared" si="102"/>
        <v>56.345628415300546</v>
      </c>
    </row>
    <row r="1045" spans="1:15" x14ac:dyDescent="0.25">
      <c r="A1045" s="1" t="s">
        <v>23</v>
      </c>
      <c r="B1045" s="1" t="s">
        <v>2</v>
      </c>
      <c r="C1045" s="1" t="s">
        <v>24</v>
      </c>
      <c r="D1045" s="1" t="s">
        <v>8</v>
      </c>
      <c r="E1045" s="1" t="s">
        <v>3</v>
      </c>
      <c r="F1045" s="3">
        <v>47331</v>
      </c>
      <c r="G1045" s="1">
        <v>117.45</v>
      </c>
      <c r="J1045" s="1">
        <f t="shared" si="99"/>
        <v>8</v>
      </c>
      <c r="K1045" s="1">
        <f t="shared" si="100"/>
        <v>2029</v>
      </c>
      <c r="L1045" s="1" t="str">
        <f t="shared" si="101"/>
        <v>MKT.EX.MNA._.___.Mona</v>
      </c>
      <c r="M1045" s="1" t="str">
        <f t="shared" si="97"/>
        <v>FOT Summer June-Sept</v>
      </c>
      <c r="N1045" s="1">
        <f t="shared" si="98"/>
        <v>2928</v>
      </c>
      <c r="O1045" s="1">
        <f t="shared" si="102"/>
        <v>40.11270491803279</v>
      </c>
    </row>
    <row r="1046" spans="1:15" x14ac:dyDescent="0.25">
      <c r="A1046" s="1" t="s">
        <v>23</v>
      </c>
      <c r="B1046" s="1" t="s">
        <v>2</v>
      </c>
      <c r="C1046" s="1" t="s">
        <v>24</v>
      </c>
      <c r="D1046" s="1" t="s">
        <v>8</v>
      </c>
      <c r="E1046" s="1" t="s">
        <v>3</v>
      </c>
      <c r="F1046" s="3">
        <v>47362</v>
      </c>
      <c r="G1046" s="1">
        <v>157</v>
      </c>
      <c r="J1046" s="1">
        <f t="shared" si="99"/>
        <v>9</v>
      </c>
      <c r="K1046" s="1">
        <f t="shared" si="100"/>
        <v>2029</v>
      </c>
      <c r="L1046" s="1" t="str">
        <f t="shared" si="101"/>
        <v>MKT.EX.MNA._.___.Mona</v>
      </c>
      <c r="M1046" s="1" t="str">
        <f t="shared" si="97"/>
        <v>FOT Summer June-Sept</v>
      </c>
      <c r="N1046" s="1">
        <f t="shared" si="98"/>
        <v>2928</v>
      </c>
      <c r="O1046" s="1">
        <f t="shared" si="102"/>
        <v>53.620218579234972</v>
      </c>
    </row>
    <row r="1047" spans="1:15" x14ac:dyDescent="0.25">
      <c r="A1047" s="1" t="s">
        <v>23</v>
      </c>
      <c r="B1047" s="1" t="s">
        <v>2</v>
      </c>
      <c r="C1047" s="1" t="s">
        <v>24</v>
      </c>
      <c r="D1047" s="1" t="s">
        <v>8</v>
      </c>
      <c r="E1047" s="1" t="s">
        <v>3</v>
      </c>
      <c r="F1047" s="3">
        <v>47392</v>
      </c>
      <c r="G1047" s="1">
        <v>119.1</v>
      </c>
      <c r="J1047" s="1">
        <f t="shared" si="99"/>
        <v>10</v>
      </c>
      <c r="K1047" s="1">
        <f t="shared" si="100"/>
        <v>2029</v>
      </c>
      <c r="L1047" s="1" t="str">
        <f t="shared" si="101"/>
        <v>MKT.EX.MNA._.___.Mona</v>
      </c>
      <c r="M1047" s="1" t="str">
        <f t="shared" si="97"/>
        <v>FOT Other months</v>
      </c>
      <c r="N1047" s="1">
        <f t="shared" si="98"/>
        <v>0</v>
      </c>
      <c r="O1047" s="1">
        <f t="shared" si="102"/>
        <v>0</v>
      </c>
    </row>
    <row r="1048" spans="1:15" x14ac:dyDescent="0.25">
      <c r="A1048" s="1" t="s">
        <v>23</v>
      </c>
      <c r="B1048" s="1" t="s">
        <v>2</v>
      </c>
      <c r="C1048" s="1" t="s">
        <v>24</v>
      </c>
      <c r="D1048" s="1" t="s">
        <v>8</v>
      </c>
      <c r="E1048" s="1" t="s">
        <v>3</v>
      </c>
      <c r="F1048" s="3">
        <v>47423</v>
      </c>
      <c r="G1048" s="1">
        <v>129.99</v>
      </c>
      <c r="J1048" s="1">
        <f t="shared" si="99"/>
        <v>11</v>
      </c>
      <c r="K1048" s="1">
        <f t="shared" si="100"/>
        <v>2029</v>
      </c>
      <c r="L1048" s="1" t="str">
        <f t="shared" si="101"/>
        <v>MKT.EX.MNA._.___.Mona</v>
      </c>
      <c r="M1048" s="1" t="str">
        <f t="shared" si="97"/>
        <v>FOT Other months</v>
      </c>
      <c r="N1048" s="1">
        <f t="shared" si="98"/>
        <v>0</v>
      </c>
      <c r="O1048" s="1">
        <f t="shared" si="102"/>
        <v>0</v>
      </c>
    </row>
    <row r="1049" spans="1:15" x14ac:dyDescent="0.25">
      <c r="A1049" s="1" t="s">
        <v>23</v>
      </c>
      <c r="B1049" s="1" t="s">
        <v>2</v>
      </c>
      <c r="C1049" s="1" t="s">
        <v>24</v>
      </c>
      <c r="D1049" s="1" t="s">
        <v>8</v>
      </c>
      <c r="E1049" s="1" t="s">
        <v>3</v>
      </c>
      <c r="F1049" s="3">
        <v>47453</v>
      </c>
      <c r="G1049" s="1">
        <v>0</v>
      </c>
      <c r="J1049" s="1">
        <f t="shared" si="99"/>
        <v>12</v>
      </c>
      <c r="K1049" s="1">
        <f t="shared" si="100"/>
        <v>2029</v>
      </c>
      <c r="L1049" s="1" t="str">
        <f t="shared" si="101"/>
        <v>MKT.EX.MNA._.___.Mona-Wtr</v>
      </c>
      <c r="M1049" s="1" t="str">
        <f t="shared" si="97"/>
        <v>FOT Winter December-January</v>
      </c>
      <c r="N1049" s="1">
        <f t="shared" si="98"/>
        <v>1488</v>
      </c>
      <c r="O1049" s="1">
        <f t="shared" si="102"/>
        <v>0</v>
      </c>
    </row>
    <row r="1050" spans="1:15" x14ac:dyDescent="0.25">
      <c r="A1050" s="1" t="s">
        <v>23</v>
      </c>
      <c r="B1050" s="1" t="s">
        <v>2</v>
      </c>
      <c r="C1050" s="1" t="s">
        <v>24</v>
      </c>
      <c r="D1050" s="1" t="s">
        <v>8</v>
      </c>
      <c r="E1050" s="1" t="s">
        <v>3</v>
      </c>
      <c r="F1050" s="3">
        <v>47484</v>
      </c>
      <c r="G1050" s="1">
        <v>0</v>
      </c>
      <c r="J1050" s="1">
        <f t="shared" si="99"/>
        <v>1</v>
      </c>
      <c r="K1050" s="1">
        <f t="shared" si="100"/>
        <v>2030</v>
      </c>
      <c r="L1050" s="1" t="str">
        <f t="shared" si="101"/>
        <v>MKT.EX.MNA._.___.Mona-Wtr</v>
      </c>
      <c r="M1050" s="1" t="str">
        <f t="shared" si="97"/>
        <v>FOT Winter December-January</v>
      </c>
      <c r="N1050" s="1">
        <f t="shared" si="98"/>
        <v>1488</v>
      </c>
      <c r="O1050" s="1">
        <f t="shared" si="102"/>
        <v>0</v>
      </c>
    </row>
    <row r="1051" spans="1:15" x14ac:dyDescent="0.25">
      <c r="A1051" s="1" t="s">
        <v>23</v>
      </c>
      <c r="B1051" s="1" t="s">
        <v>2</v>
      </c>
      <c r="C1051" s="1" t="s">
        <v>24</v>
      </c>
      <c r="D1051" s="1" t="s">
        <v>8</v>
      </c>
      <c r="E1051" s="1" t="s">
        <v>3</v>
      </c>
      <c r="F1051" s="3">
        <v>47515</v>
      </c>
      <c r="G1051" s="1">
        <v>0</v>
      </c>
      <c r="J1051" s="1">
        <f t="shared" si="99"/>
        <v>2</v>
      </c>
      <c r="K1051" s="1">
        <f t="shared" si="100"/>
        <v>2030</v>
      </c>
      <c r="L1051" s="1" t="str">
        <f t="shared" si="101"/>
        <v>MKT.EX.MNA._.___.Mona</v>
      </c>
      <c r="M1051" s="1" t="str">
        <f t="shared" si="97"/>
        <v>FOT Other months</v>
      </c>
      <c r="N1051" s="1">
        <f t="shared" si="98"/>
        <v>0</v>
      </c>
      <c r="O1051" s="1">
        <f t="shared" si="102"/>
        <v>0</v>
      </c>
    </row>
    <row r="1052" spans="1:15" x14ac:dyDescent="0.25">
      <c r="A1052" s="1" t="s">
        <v>23</v>
      </c>
      <c r="B1052" s="1" t="s">
        <v>2</v>
      </c>
      <c r="C1052" s="1" t="s">
        <v>24</v>
      </c>
      <c r="D1052" s="1" t="s">
        <v>8</v>
      </c>
      <c r="E1052" s="1" t="s">
        <v>3</v>
      </c>
      <c r="F1052" s="3">
        <v>47543</v>
      </c>
      <c r="G1052" s="1">
        <v>0</v>
      </c>
      <c r="J1052" s="1">
        <f t="shared" si="99"/>
        <v>3</v>
      </c>
      <c r="K1052" s="1">
        <f t="shared" si="100"/>
        <v>2030</v>
      </c>
      <c r="L1052" s="1" t="str">
        <f t="shared" si="101"/>
        <v>MKT.EX.MNA._.___.Mona</v>
      </c>
      <c r="M1052" s="1" t="str">
        <f t="shared" si="97"/>
        <v>FOT Other months</v>
      </c>
      <c r="N1052" s="1">
        <f t="shared" si="98"/>
        <v>0</v>
      </c>
      <c r="O1052" s="1">
        <f t="shared" si="102"/>
        <v>0</v>
      </c>
    </row>
    <row r="1053" spans="1:15" x14ac:dyDescent="0.25">
      <c r="A1053" s="1" t="s">
        <v>23</v>
      </c>
      <c r="B1053" s="1" t="s">
        <v>2</v>
      </c>
      <c r="C1053" s="1" t="s">
        <v>24</v>
      </c>
      <c r="D1053" s="1" t="s">
        <v>8</v>
      </c>
      <c r="E1053" s="1" t="s">
        <v>3</v>
      </c>
      <c r="F1053" s="3">
        <v>47574</v>
      </c>
      <c r="G1053" s="1">
        <v>202.96</v>
      </c>
      <c r="J1053" s="1">
        <f t="shared" si="99"/>
        <v>4</v>
      </c>
      <c r="K1053" s="1">
        <f t="shared" si="100"/>
        <v>2030</v>
      </c>
      <c r="L1053" s="1" t="str">
        <f t="shared" si="101"/>
        <v>MKT.EX.MNA._.___.Mona</v>
      </c>
      <c r="M1053" s="1" t="str">
        <f t="shared" si="97"/>
        <v>FOT Other months</v>
      </c>
      <c r="N1053" s="1">
        <f t="shared" si="98"/>
        <v>0</v>
      </c>
      <c r="O1053" s="1">
        <f t="shared" si="102"/>
        <v>0</v>
      </c>
    </row>
    <row r="1054" spans="1:15" x14ac:dyDescent="0.25">
      <c r="A1054" s="1" t="s">
        <v>23</v>
      </c>
      <c r="B1054" s="1" t="s">
        <v>2</v>
      </c>
      <c r="C1054" s="1" t="s">
        <v>24</v>
      </c>
      <c r="D1054" s="1" t="s">
        <v>8</v>
      </c>
      <c r="E1054" s="1" t="s">
        <v>3</v>
      </c>
      <c r="F1054" s="3">
        <v>47604</v>
      </c>
      <c r="G1054" s="1">
        <v>178.39</v>
      </c>
      <c r="J1054" s="1">
        <f t="shared" si="99"/>
        <v>5</v>
      </c>
      <c r="K1054" s="1">
        <f t="shared" si="100"/>
        <v>2030</v>
      </c>
      <c r="L1054" s="1" t="str">
        <f t="shared" si="101"/>
        <v>MKT.EX.MNA._.___.Mona</v>
      </c>
      <c r="M1054" s="1" t="str">
        <f t="shared" si="97"/>
        <v>FOT Other months</v>
      </c>
      <c r="N1054" s="1">
        <f t="shared" si="98"/>
        <v>0</v>
      </c>
      <c r="O1054" s="1">
        <f t="shared" si="102"/>
        <v>0</v>
      </c>
    </row>
    <row r="1055" spans="1:15" x14ac:dyDescent="0.25">
      <c r="A1055" s="1" t="s">
        <v>23</v>
      </c>
      <c r="B1055" s="1" t="s">
        <v>2</v>
      </c>
      <c r="C1055" s="1" t="s">
        <v>24</v>
      </c>
      <c r="D1055" s="1" t="s">
        <v>8</v>
      </c>
      <c r="E1055" s="1" t="s">
        <v>3</v>
      </c>
      <c r="F1055" s="3">
        <v>47635</v>
      </c>
      <c r="G1055" s="1">
        <v>120.58</v>
      </c>
      <c r="J1055" s="1">
        <f t="shared" si="99"/>
        <v>6</v>
      </c>
      <c r="K1055" s="1">
        <f t="shared" si="100"/>
        <v>2030</v>
      </c>
      <c r="L1055" s="1" t="str">
        <f t="shared" si="101"/>
        <v>MKT.EX.MNA._.___.Mona</v>
      </c>
      <c r="M1055" s="1" t="str">
        <f t="shared" si="97"/>
        <v>FOT Summer June-Sept</v>
      </c>
      <c r="N1055" s="1">
        <f t="shared" si="98"/>
        <v>2928</v>
      </c>
      <c r="O1055" s="1">
        <f t="shared" si="102"/>
        <v>41.181693989071036</v>
      </c>
    </row>
    <row r="1056" spans="1:15" x14ac:dyDescent="0.25">
      <c r="A1056" s="1" t="s">
        <v>23</v>
      </c>
      <c r="B1056" s="1" t="s">
        <v>2</v>
      </c>
      <c r="C1056" s="1" t="s">
        <v>24</v>
      </c>
      <c r="D1056" s="1" t="s">
        <v>8</v>
      </c>
      <c r="E1056" s="1" t="s">
        <v>3</v>
      </c>
      <c r="F1056" s="3">
        <v>47665</v>
      </c>
      <c r="G1056" s="1">
        <v>16.71</v>
      </c>
      <c r="J1056" s="1">
        <f t="shared" si="99"/>
        <v>7</v>
      </c>
      <c r="K1056" s="1">
        <f t="shared" si="100"/>
        <v>2030</v>
      </c>
      <c r="L1056" s="1" t="str">
        <f t="shared" si="101"/>
        <v>MKT.EX.MNA._.___.Mona</v>
      </c>
      <c r="M1056" s="1" t="str">
        <f t="shared" si="97"/>
        <v>FOT Summer June-Sept</v>
      </c>
      <c r="N1056" s="1">
        <f t="shared" si="98"/>
        <v>2928</v>
      </c>
      <c r="O1056" s="1">
        <f t="shared" si="102"/>
        <v>5.706967213114754</v>
      </c>
    </row>
    <row r="1057" spans="1:15" x14ac:dyDescent="0.25">
      <c r="A1057" s="1" t="s">
        <v>23</v>
      </c>
      <c r="B1057" s="1" t="s">
        <v>2</v>
      </c>
      <c r="C1057" s="1" t="s">
        <v>24</v>
      </c>
      <c r="D1057" s="1" t="s">
        <v>8</v>
      </c>
      <c r="E1057" s="1" t="s">
        <v>3</v>
      </c>
      <c r="F1057" s="3">
        <v>47696</v>
      </c>
      <c r="G1057" s="1">
        <v>163.72999999999999</v>
      </c>
      <c r="J1057" s="1">
        <f t="shared" si="99"/>
        <v>8</v>
      </c>
      <c r="K1057" s="1">
        <f t="shared" si="100"/>
        <v>2030</v>
      </c>
      <c r="L1057" s="1" t="str">
        <f t="shared" si="101"/>
        <v>MKT.EX.MNA._.___.Mona</v>
      </c>
      <c r="M1057" s="1" t="str">
        <f t="shared" si="97"/>
        <v>FOT Summer June-Sept</v>
      </c>
      <c r="N1057" s="1">
        <f t="shared" si="98"/>
        <v>2928</v>
      </c>
      <c r="O1057" s="1">
        <f t="shared" si="102"/>
        <v>55.918715846994537</v>
      </c>
    </row>
    <row r="1058" spans="1:15" x14ac:dyDescent="0.25">
      <c r="A1058" s="1" t="s">
        <v>23</v>
      </c>
      <c r="B1058" s="1" t="s">
        <v>2</v>
      </c>
      <c r="C1058" s="1" t="s">
        <v>24</v>
      </c>
      <c r="D1058" s="1" t="s">
        <v>8</v>
      </c>
      <c r="E1058" s="1" t="s">
        <v>3</v>
      </c>
      <c r="F1058" s="3">
        <v>47727</v>
      </c>
      <c r="G1058" s="1">
        <v>108.04</v>
      </c>
      <c r="J1058" s="1">
        <f t="shared" si="99"/>
        <v>9</v>
      </c>
      <c r="K1058" s="1">
        <f t="shared" si="100"/>
        <v>2030</v>
      </c>
      <c r="L1058" s="1" t="str">
        <f t="shared" si="101"/>
        <v>MKT.EX.MNA._.___.Mona</v>
      </c>
      <c r="M1058" s="1" t="str">
        <f t="shared" si="97"/>
        <v>FOT Summer June-Sept</v>
      </c>
      <c r="N1058" s="1">
        <f t="shared" si="98"/>
        <v>2928</v>
      </c>
      <c r="O1058" s="1">
        <f t="shared" si="102"/>
        <v>36.898907103825138</v>
      </c>
    </row>
    <row r="1059" spans="1:15" x14ac:dyDescent="0.25">
      <c r="A1059" s="1" t="s">
        <v>23</v>
      </c>
      <c r="B1059" s="1" t="s">
        <v>2</v>
      </c>
      <c r="C1059" s="1" t="s">
        <v>24</v>
      </c>
      <c r="D1059" s="1" t="s">
        <v>8</v>
      </c>
      <c r="E1059" s="1" t="s">
        <v>3</v>
      </c>
      <c r="F1059" s="3">
        <v>47757</v>
      </c>
      <c r="G1059" s="1">
        <v>151.15</v>
      </c>
      <c r="J1059" s="1">
        <f t="shared" si="99"/>
        <v>10</v>
      </c>
      <c r="K1059" s="1">
        <f t="shared" si="100"/>
        <v>2030</v>
      </c>
      <c r="L1059" s="1" t="str">
        <f t="shared" si="101"/>
        <v>MKT.EX.MNA._.___.Mona</v>
      </c>
      <c r="M1059" s="1" t="str">
        <f t="shared" si="97"/>
        <v>FOT Other months</v>
      </c>
      <c r="N1059" s="1">
        <f t="shared" si="98"/>
        <v>0</v>
      </c>
      <c r="O1059" s="1">
        <f t="shared" si="102"/>
        <v>0</v>
      </c>
    </row>
    <row r="1060" spans="1:15" x14ac:dyDescent="0.25">
      <c r="A1060" s="1" t="s">
        <v>23</v>
      </c>
      <c r="B1060" s="1" t="s">
        <v>2</v>
      </c>
      <c r="C1060" s="1" t="s">
        <v>24</v>
      </c>
      <c r="D1060" s="1" t="s">
        <v>8</v>
      </c>
      <c r="E1060" s="1" t="s">
        <v>3</v>
      </c>
      <c r="F1060" s="3">
        <v>47788</v>
      </c>
      <c r="G1060" s="1">
        <v>116.46</v>
      </c>
      <c r="J1060" s="1">
        <f t="shared" si="99"/>
        <v>11</v>
      </c>
      <c r="K1060" s="1">
        <f t="shared" si="100"/>
        <v>2030</v>
      </c>
      <c r="L1060" s="1" t="str">
        <f t="shared" si="101"/>
        <v>MKT.EX.MNA._.___.Mona</v>
      </c>
      <c r="M1060" s="1" t="str">
        <f t="shared" si="97"/>
        <v>FOT Other months</v>
      </c>
      <c r="N1060" s="1">
        <f t="shared" si="98"/>
        <v>0</v>
      </c>
      <c r="O1060" s="1">
        <f t="shared" si="102"/>
        <v>0</v>
      </c>
    </row>
    <row r="1061" spans="1:15" x14ac:dyDescent="0.25">
      <c r="A1061" s="1" t="s">
        <v>23</v>
      </c>
      <c r="B1061" s="1" t="s">
        <v>2</v>
      </c>
      <c r="C1061" s="1" t="s">
        <v>24</v>
      </c>
      <c r="D1061" s="1" t="s">
        <v>8</v>
      </c>
      <c r="E1061" s="1" t="s">
        <v>3</v>
      </c>
      <c r="F1061" s="3">
        <v>47818</v>
      </c>
      <c r="G1061" s="1">
        <v>122.77</v>
      </c>
      <c r="J1061" s="1">
        <f t="shared" si="99"/>
        <v>12</v>
      </c>
      <c r="K1061" s="1">
        <f t="shared" si="100"/>
        <v>2030</v>
      </c>
      <c r="L1061" s="1" t="str">
        <f t="shared" si="101"/>
        <v>MKT.EX.MNA._.___.Mona-Wtr</v>
      </c>
      <c r="M1061" s="1" t="str">
        <f t="shared" si="97"/>
        <v>FOT Winter December-January</v>
      </c>
      <c r="N1061" s="1">
        <f t="shared" si="98"/>
        <v>1488</v>
      </c>
      <c r="O1061" s="1">
        <f t="shared" si="102"/>
        <v>82.506720430107521</v>
      </c>
    </row>
    <row r="1062" spans="1:15" x14ac:dyDescent="0.25">
      <c r="A1062" s="1" t="s">
        <v>23</v>
      </c>
      <c r="B1062" s="1" t="s">
        <v>2</v>
      </c>
      <c r="C1062" s="1" t="s">
        <v>24</v>
      </c>
      <c r="D1062" s="1" t="s">
        <v>8</v>
      </c>
      <c r="E1062" s="1" t="s">
        <v>3</v>
      </c>
      <c r="F1062" s="3">
        <v>47849</v>
      </c>
      <c r="G1062" s="1">
        <v>0</v>
      </c>
      <c r="J1062" s="1">
        <f t="shared" si="99"/>
        <v>1</v>
      </c>
      <c r="K1062" s="1">
        <f t="shared" si="100"/>
        <v>2031</v>
      </c>
      <c r="L1062" s="1" t="str">
        <f t="shared" si="101"/>
        <v>MKT.EX.MNA._.___.Mona-Wtr</v>
      </c>
      <c r="M1062" s="1" t="str">
        <f t="shared" si="97"/>
        <v>FOT Winter December-January</v>
      </c>
      <c r="N1062" s="1">
        <f t="shared" si="98"/>
        <v>1488</v>
      </c>
      <c r="O1062" s="1">
        <f t="shared" si="102"/>
        <v>0</v>
      </c>
    </row>
    <row r="1063" spans="1:15" x14ac:dyDescent="0.25">
      <c r="A1063" s="1" t="s">
        <v>23</v>
      </c>
      <c r="B1063" s="1" t="s">
        <v>2</v>
      </c>
      <c r="C1063" s="1" t="s">
        <v>24</v>
      </c>
      <c r="D1063" s="1" t="s">
        <v>8</v>
      </c>
      <c r="E1063" s="1" t="s">
        <v>3</v>
      </c>
      <c r="F1063" s="3">
        <v>47880</v>
      </c>
      <c r="G1063" s="1">
        <v>0</v>
      </c>
      <c r="J1063" s="1">
        <f t="shared" si="99"/>
        <v>2</v>
      </c>
      <c r="K1063" s="1">
        <f t="shared" si="100"/>
        <v>2031</v>
      </c>
      <c r="L1063" s="1" t="str">
        <f t="shared" si="101"/>
        <v>MKT.EX.MNA._.___.Mona</v>
      </c>
      <c r="M1063" s="1" t="str">
        <f t="shared" si="97"/>
        <v>FOT Other months</v>
      </c>
      <c r="N1063" s="1">
        <f t="shared" si="98"/>
        <v>0</v>
      </c>
      <c r="O1063" s="1">
        <f t="shared" si="102"/>
        <v>0</v>
      </c>
    </row>
    <row r="1064" spans="1:15" x14ac:dyDescent="0.25">
      <c r="A1064" s="1" t="s">
        <v>23</v>
      </c>
      <c r="B1064" s="1" t="s">
        <v>2</v>
      </c>
      <c r="C1064" s="1" t="s">
        <v>24</v>
      </c>
      <c r="D1064" s="1" t="s">
        <v>8</v>
      </c>
      <c r="E1064" s="1" t="s">
        <v>3</v>
      </c>
      <c r="F1064" s="3">
        <v>47908</v>
      </c>
      <c r="G1064" s="1">
        <v>0</v>
      </c>
      <c r="J1064" s="1">
        <f t="shared" si="99"/>
        <v>3</v>
      </c>
      <c r="K1064" s="1">
        <f t="shared" si="100"/>
        <v>2031</v>
      </c>
      <c r="L1064" s="1" t="str">
        <f t="shared" si="101"/>
        <v>MKT.EX.MNA._.___.Mona</v>
      </c>
      <c r="M1064" s="1" t="str">
        <f t="shared" si="97"/>
        <v>FOT Other months</v>
      </c>
      <c r="N1064" s="1">
        <f t="shared" si="98"/>
        <v>0</v>
      </c>
      <c r="O1064" s="1">
        <f t="shared" si="102"/>
        <v>0</v>
      </c>
    </row>
    <row r="1065" spans="1:15" x14ac:dyDescent="0.25">
      <c r="A1065" s="1" t="s">
        <v>23</v>
      </c>
      <c r="B1065" s="1" t="s">
        <v>2</v>
      </c>
      <c r="C1065" s="1" t="s">
        <v>24</v>
      </c>
      <c r="D1065" s="1" t="s">
        <v>8</v>
      </c>
      <c r="E1065" s="1" t="s">
        <v>3</v>
      </c>
      <c r="F1065" s="3">
        <v>47939</v>
      </c>
      <c r="G1065" s="1">
        <v>0</v>
      </c>
      <c r="J1065" s="1">
        <f t="shared" si="99"/>
        <v>4</v>
      </c>
      <c r="K1065" s="1">
        <f t="shared" si="100"/>
        <v>2031</v>
      </c>
      <c r="L1065" s="1" t="str">
        <f t="shared" si="101"/>
        <v>MKT.EX.MNA._.___.Mona</v>
      </c>
      <c r="M1065" s="1" t="str">
        <f t="shared" si="97"/>
        <v>FOT Other months</v>
      </c>
      <c r="N1065" s="1">
        <f t="shared" si="98"/>
        <v>0</v>
      </c>
      <c r="O1065" s="1">
        <f t="shared" si="102"/>
        <v>0</v>
      </c>
    </row>
    <row r="1066" spans="1:15" x14ac:dyDescent="0.25">
      <c r="A1066" s="1" t="s">
        <v>23</v>
      </c>
      <c r="B1066" s="1" t="s">
        <v>2</v>
      </c>
      <c r="C1066" s="1" t="s">
        <v>24</v>
      </c>
      <c r="D1066" s="1" t="s">
        <v>8</v>
      </c>
      <c r="E1066" s="1" t="s">
        <v>3</v>
      </c>
      <c r="F1066" s="3">
        <v>47969</v>
      </c>
      <c r="G1066" s="1">
        <v>235.1</v>
      </c>
      <c r="J1066" s="1">
        <f t="shared" si="99"/>
        <v>5</v>
      </c>
      <c r="K1066" s="1">
        <f t="shared" si="100"/>
        <v>2031</v>
      </c>
      <c r="L1066" s="1" t="str">
        <f t="shared" si="101"/>
        <v>MKT.EX.MNA._.___.Mona</v>
      </c>
      <c r="M1066" s="1" t="str">
        <f t="shared" si="97"/>
        <v>FOT Other months</v>
      </c>
      <c r="N1066" s="1">
        <f t="shared" si="98"/>
        <v>0</v>
      </c>
      <c r="O1066" s="1">
        <f t="shared" si="102"/>
        <v>0</v>
      </c>
    </row>
    <row r="1067" spans="1:15" x14ac:dyDescent="0.25">
      <c r="A1067" s="1" t="s">
        <v>23</v>
      </c>
      <c r="B1067" s="1" t="s">
        <v>2</v>
      </c>
      <c r="C1067" s="1" t="s">
        <v>24</v>
      </c>
      <c r="D1067" s="1" t="s">
        <v>8</v>
      </c>
      <c r="E1067" s="1" t="s">
        <v>3</v>
      </c>
      <c r="F1067" s="3">
        <v>48000</v>
      </c>
      <c r="G1067" s="1">
        <v>185.85</v>
      </c>
      <c r="J1067" s="1">
        <f t="shared" si="99"/>
        <v>6</v>
      </c>
      <c r="K1067" s="1">
        <f t="shared" si="100"/>
        <v>2031</v>
      </c>
      <c r="L1067" s="1" t="str">
        <f t="shared" si="101"/>
        <v>MKT.EX.MNA._.___.Mona</v>
      </c>
      <c r="M1067" s="1" t="str">
        <f t="shared" si="97"/>
        <v>FOT Summer June-Sept</v>
      </c>
      <c r="N1067" s="1">
        <f t="shared" si="98"/>
        <v>2928</v>
      </c>
      <c r="O1067" s="1">
        <f t="shared" si="102"/>
        <v>63.473360655737707</v>
      </c>
    </row>
    <row r="1068" spans="1:15" x14ac:dyDescent="0.25">
      <c r="A1068" s="1" t="s">
        <v>23</v>
      </c>
      <c r="B1068" s="1" t="s">
        <v>2</v>
      </c>
      <c r="C1068" s="1" t="s">
        <v>24</v>
      </c>
      <c r="D1068" s="1" t="s">
        <v>8</v>
      </c>
      <c r="E1068" s="1" t="s">
        <v>3</v>
      </c>
      <c r="F1068" s="3">
        <v>48030</v>
      </c>
      <c r="G1068" s="1">
        <v>126.52</v>
      </c>
      <c r="J1068" s="1">
        <f t="shared" si="99"/>
        <v>7</v>
      </c>
      <c r="K1068" s="1">
        <f t="shared" si="100"/>
        <v>2031</v>
      </c>
      <c r="L1068" s="1" t="str">
        <f t="shared" si="101"/>
        <v>MKT.EX.MNA._.___.Mona</v>
      </c>
      <c r="M1068" s="1" t="str">
        <f t="shared" si="97"/>
        <v>FOT Summer June-Sept</v>
      </c>
      <c r="N1068" s="1">
        <f t="shared" si="98"/>
        <v>2928</v>
      </c>
      <c r="O1068" s="1">
        <f t="shared" si="102"/>
        <v>43.210382513661202</v>
      </c>
    </row>
    <row r="1069" spans="1:15" x14ac:dyDescent="0.25">
      <c r="A1069" s="1" t="s">
        <v>23</v>
      </c>
      <c r="B1069" s="1" t="s">
        <v>2</v>
      </c>
      <c r="C1069" s="1" t="s">
        <v>24</v>
      </c>
      <c r="D1069" s="1" t="s">
        <v>8</v>
      </c>
      <c r="E1069" s="1" t="s">
        <v>3</v>
      </c>
      <c r="F1069" s="3">
        <v>48061</v>
      </c>
      <c r="G1069" s="1">
        <v>20.100000000000001</v>
      </c>
      <c r="J1069" s="1">
        <f t="shared" si="99"/>
        <v>8</v>
      </c>
      <c r="K1069" s="1">
        <f t="shared" si="100"/>
        <v>2031</v>
      </c>
      <c r="L1069" s="1" t="str">
        <f t="shared" si="101"/>
        <v>MKT.EX.MNA._.___.Mona</v>
      </c>
      <c r="M1069" s="1" t="str">
        <f t="shared" si="97"/>
        <v>FOT Summer June-Sept</v>
      </c>
      <c r="N1069" s="1">
        <f t="shared" si="98"/>
        <v>2928</v>
      </c>
      <c r="O1069" s="1">
        <f t="shared" si="102"/>
        <v>6.8647540983606561</v>
      </c>
    </row>
    <row r="1070" spans="1:15" x14ac:dyDescent="0.25">
      <c r="A1070" s="1" t="s">
        <v>23</v>
      </c>
      <c r="B1070" s="1" t="s">
        <v>2</v>
      </c>
      <c r="C1070" s="1" t="s">
        <v>24</v>
      </c>
      <c r="D1070" s="1" t="s">
        <v>8</v>
      </c>
      <c r="E1070" s="1" t="s">
        <v>3</v>
      </c>
      <c r="F1070" s="3">
        <v>48092</v>
      </c>
      <c r="G1070" s="1">
        <v>205.99</v>
      </c>
      <c r="J1070" s="1">
        <f t="shared" si="99"/>
        <v>9</v>
      </c>
      <c r="K1070" s="1">
        <f t="shared" si="100"/>
        <v>2031</v>
      </c>
      <c r="L1070" s="1" t="str">
        <f t="shared" si="101"/>
        <v>MKT.EX.MNA._.___.Mona</v>
      </c>
      <c r="M1070" s="1" t="str">
        <f t="shared" si="97"/>
        <v>FOT Summer June-Sept</v>
      </c>
      <c r="N1070" s="1">
        <f t="shared" si="98"/>
        <v>2928</v>
      </c>
      <c r="O1070" s="1">
        <f t="shared" si="102"/>
        <v>70.351775956284158</v>
      </c>
    </row>
    <row r="1071" spans="1:15" x14ac:dyDescent="0.25">
      <c r="A1071" s="1" t="s">
        <v>23</v>
      </c>
      <c r="B1071" s="1" t="s">
        <v>2</v>
      </c>
      <c r="C1071" s="1" t="s">
        <v>24</v>
      </c>
      <c r="D1071" s="1" t="s">
        <v>8</v>
      </c>
      <c r="E1071" s="1" t="s">
        <v>3</v>
      </c>
      <c r="F1071" s="3">
        <v>48122</v>
      </c>
      <c r="G1071" s="1">
        <v>140.15</v>
      </c>
      <c r="J1071" s="1">
        <f t="shared" si="99"/>
        <v>10</v>
      </c>
      <c r="K1071" s="1">
        <f t="shared" si="100"/>
        <v>2031</v>
      </c>
      <c r="L1071" s="1" t="str">
        <f t="shared" si="101"/>
        <v>MKT.EX.MNA._.___.Mona</v>
      </c>
      <c r="M1071" s="1" t="str">
        <f t="shared" si="97"/>
        <v>FOT Other months</v>
      </c>
      <c r="N1071" s="1">
        <f t="shared" si="98"/>
        <v>0</v>
      </c>
      <c r="O1071" s="1">
        <f t="shared" si="102"/>
        <v>0</v>
      </c>
    </row>
    <row r="1072" spans="1:15" x14ac:dyDescent="0.25">
      <c r="A1072" s="1" t="s">
        <v>23</v>
      </c>
      <c r="B1072" s="1" t="s">
        <v>2</v>
      </c>
      <c r="C1072" s="1" t="s">
        <v>24</v>
      </c>
      <c r="D1072" s="1" t="s">
        <v>8</v>
      </c>
      <c r="E1072" s="1" t="s">
        <v>3</v>
      </c>
      <c r="F1072" s="3">
        <v>48153</v>
      </c>
      <c r="G1072" s="1">
        <v>182.79</v>
      </c>
      <c r="J1072" s="1">
        <f t="shared" si="99"/>
        <v>11</v>
      </c>
      <c r="K1072" s="1">
        <f t="shared" si="100"/>
        <v>2031</v>
      </c>
      <c r="L1072" s="1" t="str">
        <f t="shared" si="101"/>
        <v>MKT.EX.MNA._.___.Mona</v>
      </c>
      <c r="M1072" s="1" t="str">
        <f t="shared" si="97"/>
        <v>FOT Other months</v>
      </c>
      <c r="N1072" s="1">
        <f t="shared" si="98"/>
        <v>0</v>
      </c>
      <c r="O1072" s="1">
        <f t="shared" si="102"/>
        <v>0</v>
      </c>
    </row>
    <row r="1073" spans="1:15" x14ac:dyDescent="0.25">
      <c r="A1073" s="1" t="s">
        <v>23</v>
      </c>
      <c r="B1073" s="1" t="s">
        <v>2</v>
      </c>
      <c r="C1073" s="1" t="s">
        <v>24</v>
      </c>
      <c r="D1073" s="1" t="s">
        <v>8</v>
      </c>
      <c r="E1073" s="1" t="s">
        <v>3</v>
      </c>
      <c r="F1073" s="3">
        <v>48183</v>
      </c>
      <c r="G1073" s="1">
        <v>137.01</v>
      </c>
      <c r="J1073" s="1">
        <f t="shared" si="99"/>
        <v>12</v>
      </c>
      <c r="K1073" s="1">
        <f t="shared" si="100"/>
        <v>2031</v>
      </c>
      <c r="L1073" s="1" t="str">
        <f t="shared" si="101"/>
        <v>MKT.EX.MNA._.___.Mona-Wtr</v>
      </c>
      <c r="M1073" s="1" t="str">
        <f t="shared" si="97"/>
        <v>FOT Winter December-January</v>
      </c>
      <c r="N1073" s="1">
        <f t="shared" si="98"/>
        <v>1488</v>
      </c>
      <c r="O1073" s="1">
        <f t="shared" si="102"/>
        <v>92.076612903225808</v>
      </c>
    </row>
    <row r="1074" spans="1:15" x14ac:dyDescent="0.25">
      <c r="A1074" s="1" t="s">
        <v>23</v>
      </c>
      <c r="B1074" s="1" t="s">
        <v>2</v>
      </c>
      <c r="C1074" s="1" t="s">
        <v>24</v>
      </c>
      <c r="D1074" s="1" t="s">
        <v>8</v>
      </c>
      <c r="E1074" s="1" t="s">
        <v>3</v>
      </c>
      <c r="F1074" s="3">
        <v>48214</v>
      </c>
      <c r="G1074" s="1">
        <v>134.66</v>
      </c>
      <c r="J1074" s="1">
        <f t="shared" si="99"/>
        <v>1</v>
      </c>
      <c r="K1074" s="1">
        <f t="shared" si="100"/>
        <v>2032</v>
      </c>
      <c r="L1074" s="1" t="str">
        <f t="shared" si="101"/>
        <v>MKT.EX.MNA._.___.Mona-Wtr</v>
      </c>
      <c r="M1074" s="1" t="str">
        <f t="shared" si="97"/>
        <v>FOT Winter December-January</v>
      </c>
      <c r="N1074" s="1">
        <f t="shared" si="98"/>
        <v>1488</v>
      </c>
      <c r="O1074" s="1">
        <f t="shared" si="102"/>
        <v>90.497311827956992</v>
      </c>
    </row>
    <row r="1075" spans="1:15" x14ac:dyDescent="0.25">
      <c r="A1075" s="1" t="s">
        <v>23</v>
      </c>
      <c r="B1075" s="1" t="s">
        <v>2</v>
      </c>
      <c r="C1075" s="1" t="s">
        <v>24</v>
      </c>
      <c r="D1075" s="1" t="s">
        <v>8</v>
      </c>
      <c r="E1075" s="1" t="s">
        <v>3</v>
      </c>
      <c r="F1075" s="3">
        <v>48245</v>
      </c>
      <c r="G1075" s="1">
        <v>0</v>
      </c>
      <c r="J1075" s="1">
        <f t="shared" si="99"/>
        <v>2</v>
      </c>
      <c r="K1075" s="1">
        <f t="shared" si="100"/>
        <v>2032</v>
      </c>
      <c r="L1075" s="1" t="str">
        <f t="shared" si="101"/>
        <v>MKT.EX.MNA._.___.Mona</v>
      </c>
      <c r="M1075" s="1" t="str">
        <f t="shared" si="97"/>
        <v>FOT Other months</v>
      </c>
      <c r="N1075" s="1">
        <f t="shared" si="98"/>
        <v>0</v>
      </c>
      <c r="O1075" s="1">
        <f t="shared" si="102"/>
        <v>0</v>
      </c>
    </row>
    <row r="1076" spans="1:15" x14ac:dyDescent="0.25">
      <c r="A1076" s="1" t="s">
        <v>23</v>
      </c>
      <c r="B1076" s="1" t="s">
        <v>2</v>
      </c>
      <c r="C1076" s="1" t="s">
        <v>24</v>
      </c>
      <c r="D1076" s="1" t="s">
        <v>8</v>
      </c>
      <c r="E1076" s="1" t="s">
        <v>3</v>
      </c>
      <c r="F1076" s="3">
        <v>48274</v>
      </c>
      <c r="G1076" s="1">
        <v>0</v>
      </c>
      <c r="J1076" s="1">
        <f t="shared" si="99"/>
        <v>3</v>
      </c>
      <c r="K1076" s="1">
        <f t="shared" si="100"/>
        <v>2032</v>
      </c>
      <c r="L1076" s="1" t="str">
        <f t="shared" si="101"/>
        <v>MKT.EX.MNA._.___.Mona</v>
      </c>
      <c r="M1076" s="1" t="str">
        <f t="shared" si="97"/>
        <v>FOT Other months</v>
      </c>
      <c r="N1076" s="1">
        <f t="shared" si="98"/>
        <v>0</v>
      </c>
      <c r="O1076" s="1">
        <f t="shared" si="102"/>
        <v>0</v>
      </c>
    </row>
    <row r="1077" spans="1:15" x14ac:dyDescent="0.25">
      <c r="A1077" s="1" t="s">
        <v>23</v>
      </c>
      <c r="B1077" s="1" t="s">
        <v>2</v>
      </c>
      <c r="C1077" s="1" t="s">
        <v>24</v>
      </c>
      <c r="D1077" s="1" t="s">
        <v>8</v>
      </c>
      <c r="E1077" s="1" t="s">
        <v>3</v>
      </c>
      <c r="F1077" s="3">
        <v>48305</v>
      </c>
      <c r="G1077" s="1">
        <v>0</v>
      </c>
      <c r="J1077" s="1">
        <f t="shared" si="99"/>
        <v>4</v>
      </c>
      <c r="K1077" s="1">
        <f t="shared" si="100"/>
        <v>2032</v>
      </c>
      <c r="L1077" s="1" t="str">
        <f t="shared" si="101"/>
        <v>MKT.EX.MNA._.___.Mona</v>
      </c>
      <c r="M1077" s="1" t="str">
        <f t="shared" si="97"/>
        <v>FOT Other months</v>
      </c>
      <c r="N1077" s="1">
        <f t="shared" si="98"/>
        <v>0</v>
      </c>
      <c r="O1077" s="1">
        <f t="shared" si="102"/>
        <v>0</v>
      </c>
    </row>
    <row r="1078" spans="1:15" x14ac:dyDescent="0.25">
      <c r="A1078" s="1" t="s">
        <v>23</v>
      </c>
      <c r="B1078" s="1" t="s">
        <v>2</v>
      </c>
      <c r="C1078" s="1" t="s">
        <v>24</v>
      </c>
      <c r="D1078" s="1" t="s">
        <v>8</v>
      </c>
      <c r="E1078" s="1" t="s">
        <v>3</v>
      </c>
      <c r="F1078" s="3">
        <v>48335</v>
      </c>
      <c r="G1078" s="1">
        <v>0</v>
      </c>
      <c r="J1078" s="1">
        <f t="shared" si="99"/>
        <v>5</v>
      </c>
      <c r="K1078" s="1">
        <f t="shared" si="100"/>
        <v>2032</v>
      </c>
      <c r="L1078" s="1" t="str">
        <f t="shared" si="101"/>
        <v>MKT.EX.MNA._.___.Mona</v>
      </c>
      <c r="M1078" s="1" t="str">
        <f t="shared" si="97"/>
        <v>FOT Other months</v>
      </c>
      <c r="N1078" s="1">
        <f t="shared" si="98"/>
        <v>0</v>
      </c>
      <c r="O1078" s="1">
        <f t="shared" si="102"/>
        <v>0</v>
      </c>
    </row>
    <row r="1079" spans="1:15" x14ac:dyDescent="0.25">
      <c r="A1079" s="1" t="s">
        <v>23</v>
      </c>
      <c r="B1079" s="1" t="s">
        <v>2</v>
      </c>
      <c r="C1079" s="1" t="s">
        <v>24</v>
      </c>
      <c r="D1079" s="1" t="s">
        <v>8</v>
      </c>
      <c r="E1079" s="1" t="s">
        <v>3</v>
      </c>
      <c r="F1079" s="3">
        <v>48366</v>
      </c>
      <c r="G1079" s="1">
        <v>239.84</v>
      </c>
      <c r="J1079" s="1">
        <f t="shared" si="99"/>
        <v>6</v>
      </c>
      <c r="K1079" s="1">
        <f t="shared" si="100"/>
        <v>2032</v>
      </c>
      <c r="L1079" s="1" t="str">
        <f t="shared" si="101"/>
        <v>MKT.EX.MNA._.___.Mona</v>
      </c>
      <c r="M1079" s="1" t="str">
        <f t="shared" si="97"/>
        <v>FOT Summer June-Sept</v>
      </c>
      <c r="N1079" s="1">
        <f t="shared" si="98"/>
        <v>2928</v>
      </c>
      <c r="O1079" s="1">
        <f t="shared" si="102"/>
        <v>81.912568306010925</v>
      </c>
    </row>
    <row r="1080" spans="1:15" x14ac:dyDescent="0.25">
      <c r="A1080" s="1" t="s">
        <v>23</v>
      </c>
      <c r="B1080" s="1" t="s">
        <v>2</v>
      </c>
      <c r="C1080" s="1" t="s">
        <v>24</v>
      </c>
      <c r="D1080" s="1" t="s">
        <v>8</v>
      </c>
      <c r="E1080" s="1" t="s">
        <v>3</v>
      </c>
      <c r="F1080" s="3">
        <v>48396</v>
      </c>
      <c r="G1080" s="1">
        <v>187.06</v>
      </c>
      <c r="J1080" s="1">
        <f t="shared" si="99"/>
        <v>7</v>
      </c>
      <c r="K1080" s="1">
        <f t="shared" si="100"/>
        <v>2032</v>
      </c>
      <c r="L1080" s="1" t="str">
        <f t="shared" si="101"/>
        <v>MKT.EX.MNA._.___.Mona</v>
      </c>
      <c r="M1080" s="1" t="str">
        <f t="shared" si="97"/>
        <v>FOT Summer June-Sept</v>
      </c>
      <c r="N1080" s="1">
        <f t="shared" si="98"/>
        <v>2928</v>
      </c>
      <c r="O1080" s="1">
        <f t="shared" si="102"/>
        <v>63.886612021857921</v>
      </c>
    </row>
    <row r="1081" spans="1:15" x14ac:dyDescent="0.25">
      <c r="A1081" s="1" t="s">
        <v>23</v>
      </c>
      <c r="B1081" s="1" t="s">
        <v>2</v>
      </c>
      <c r="C1081" s="1" t="s">
        <v>24</v>
      </c>
      <c r="D1081" s="1" t="s">
        <v>8</v>
      </c>
      <c r="E1081" s="1" t="s">
        <v>3</v>
      </c>
      <c r="F1081" s="3">
        <v>48427</v>
      </c>
      <c r="G1081" s="1">
        <v>152.96</v>
      </c>
      <c r="J1081" s="1">
        <f t="shared" si="99"/>
        <v>8</v>
      </c>
      <c r="K1081" s="1">
        <f t="shared" si="100"/>
        <v>2032</v>
      </c>
      <c r="L1081" s="1" t="str">
        <f t="shared" si="101"/>
        <v>MKT.EX.MNA._.___.Mona</v>
      </c>
      <c r="M1081" s="1" t="str">
        <f t="shared" si="97"/>
        <v>FOT Summer June-Sept</v>
      </c>
      <c r="N1081" s="1">
        <f t="shared" si="98"/>
        <v>2928</v>
      </c>
      <c r="O1081" s="1">
        <f t="shared" si="102"/>
        <v>52.240437158469945</v>
      </c>
    </row>
    <row r="1082" spans="1:15" x14ac:dyDescent="0.25">
      <c r="A1082" s="1" t="s">
        <v>23</v>
      </c>
      <c r="B1082" s="1" t="s">
        <v>2</v>
      </c>
      <c r="C1082" s="1" t="s">
        <v>24</v>
      </c>
      <c r="D1082" s="1" t="s">
        <v>8</v>
      </c>
      <c r="E1082" s="1" t="s">
        <v>3</v>
      </c>
      <c r="F1082" s="3">
        <v>48458</v>
      </c>
      <c r="G1082" s="1">
        <v>16.5</v>
      </c>
      <c r="J1082" s="1">
        <f t="shared" si="99"/>
        <v>9</v>
      </c>
      <c r="K1082" s="1">
        <f t="shared" si="100"/>
        <v>2032</v>
      </c>
      <c r="L1082" s="1" t="str">
        <f t="shared" si="101"/>
        <v>MKT.EX.MNA._.___.Mona</v>
      </c>
      <c r="M1082" s="1" t="str">
        <f t="shared" si="97"/>
        <v>FOT Summer June-Sept</v>
      </c>
      <c r="N1082" s="1">
        <f t="shared" si="98"/>
        <v>2928</v>
      </c>
      <c r="O1082" s="1">
        <f t="shared" si="102"/>
        <v>5.6352459016393439</v>
      </c>
    </row>
    <row r="1083" spans="1:15" x14ac:dyDescent="0.25">
      <c r="A1083" s="1" t="s">
        <v>23</v>
      </c>
      <c r="B1083" s="1" t="s">
        <v>2</v>
      </c>
      <c r="C1083" s="1" t="s">
        <v>24</v>
      </c>
      <c r="D1083" s="1" t="s">
        <v>8</v>
      </c>
      <c r="E1083" s="1" t="s">
        <v>3</v>
      </c>
      <c r="F1083" s="3">
        <v>48488</v>
      </c>
      <c r="G1083" s="1">
        <v>175.32</v>
      </c>
      <c r="J1083" s="1">
        <f t="shared" si="99"/>
        <v>10</v>
      </c>
      <c r="K1083" s="1">
        <f t="shared" si="100"/>
        <v>2032</v>
      </c>
      <c r="L1083" s="1" t="str">
        <f t="shared" si="101"/>
        <v>MKT.EX.MNA._.___.Mona</v>
      </c>
      <c r="M1083" s="1" t="str">
        <f t="shared" si="97"/>
        <v>FOT Other months</v>
      </c>
      <c r="N1083" s="1">
        <f t="shared" si="98"/>
        <v>0</v>
      </c>
      <c r="O1083" s="1">
        <f t="shared" si="102"/>
        <v>0</v>
      </c>
    </row>
    <row r="1084" spans="1:15" x14ac:dyDescent="0.25">
      <c r="A1084" s="1" t="s">
        <v>23</v>
      </c>
      <c r="B1084" s="1" t="s">
        <v>2</v>
      </c>
      <c r="C1084" s="1" t="s">
        <v>24</v>
      </c>
      <c r="D1084" s="1" t="s">
        <v>8</v>
      </c>
      <c r="E1084" s="1" t="s">
        <v>3</v>
      </c>
      <c r="F1084" s="3">
        <v>48519</v>
      </c>
      <c r="G1084" s="1">
        <v>112.71</v>
      </c>
      <c r="J1084" s="1">
        <f t="shared" si="99"/>
        <v>11</v>
      </c>
      <c r="K1084" s="1">
        <f t="shared" si="100"/>
        <v>2032</v>
      </c>
      <c r="L1084" s="1" t="str">
        <f t="shared" si="101"/>
        <v>MKT.EX.MNA._.___.Mona</v>
      </c>
      <c r="M1084" s="1" t="str">
        <f t="shared" si="97"/>
        <v>FOT Other months</v>
      </c>
      <c r="N1084" s="1">
        <f t="shared" si="98"/>
        <v>0</v>
      </c>
      <c r="O1084" s="1">
        <f t="shared" si="102"/>
        <v>0</v>
      </c>
    </row>
    <row r="1085" spans="1:15" x14ac:dyDescent="0.25">
      <c r="A1085" s="1" t="s">
        <v>23</v>
      </c>
      <c r="B1085" s="1" t="s">
        <v>2</v>
      </c>
      <c r="C1085" s="1" t="s">
        <v>24</v>
      </c>
      <c r="D1085" s="1" t="s">
        <v>8</v>
      </c>
      <c r="E1085" s="1" t="s">
        <v>3</v>
      </c>
      <c r="F1085" s="3">
        <v>48549</v>
      </c>
      <c r="G1085" s="1">
        <v>99.38</v>
      </c>
      <c r="J1085" s="1">
        <f t="shared" si="99"/>
        <v>12</v>
      </c>
      <c r="K1085" s="1">
        <f t="shared" si="100"/>
        <v>2032</v>
      </c>
      <c r="L1085" s="1" t="str">
        <f t="shared" si="101"/>
        <v>MKT.EX.MNA._.___.Mona-Wtr</v>
      </c>
      <c r="M1085" s="1" t="str">
        <f t="shared" si="97"/>
        <v>FOT Winter December-January</v>
      </c>
      <c r="N1085" s="1">
        <f t="shared" si="98"/>
        <v>1488</v>
      </c>
      <c r="O1085" s="1">
        <f t="shared" si="102"/>
        <v>66.787634408602145</v>
      </c>
    </row>
    <row r="1086" spans="1:15" x14ac:dyDescent="0.25">
      <c r="A1086" s="1" t="s">
        <v>23</v>
      </c>
      <c r="B1086" s="1" t="s">
        <v>2</v>
      </c>
      <c r="C1086" s="1" t="s">
        <v>24</v>
      </c>
      <c r="D1086" s="1" t="s">
        <v>8</v>
      </c>
      <c r="E1086" s="1" t="s">
        <v>3</v>
      </c>
      <c r="F1086" s="3">
        <v>48580</v>
      </c>
      <c r="G1086" s="1">
        <v>78.38</v>
      </c>
      <c r="J1086" s="1">
        <f t="shared" si="99"/>
        <v>1</v>
      </c>
      <c r="K1086" s="1">
        <f t="shared" si="100"/>
        <v>2033</v>
      </c>
      <c r="L1086" s="1" t="str">
        <f t="shared" si="101"/>
        <v>MKT.EX.MNA._.___.Mona-Wtr</v>
      </c>
      <c r="M1086" s="1" t="str">
        <f t="shared" si="97"/>
        <v>FOT Winter December-January</v>
      </c>
      <c r="N1086" s="1">
        <f t="shared" si="98"/>
        <v>1488</v>
      </c>
      <c r="O1086" s="1">
        <f t="shared" si="102"/>
        <v>52.674731182795696</v>
      </c>
    </row>
    <row r="1087" spans="1:15" x14ac:dyDescent="0.25">
      <c r="A1087" s="1" t="s">
        <v>23</v>
      </c>
      <c r="B1087" s="1" t="s">
        <v>2</v>
      </c>
      <c r="C1087" s="1" t="s">
        <v>24</v>
      </c>
      <c r="D1087" s="1" t="s">
        <v>8</v>
      </c>
      <c r="E1087" s="1" t="s">
        <v>3</v>
      </c>
      <c r="F1087" s="3">
        <v>48611</v>
      </c>
      <c r="G1087" s="1">
        <v>25.65</v>
      </c>
      <c r="J1087" s="1">
        <f t="shared" si="99"/>
        <v>2</v>
      </c>
      <c r="K1087" s="1">
        <f t="shared" si="100"/>
        <v>2033</v>
      </c>
      <c r="L1087" s="1" t="str">
        <f t="shared" si="101"/>
        <v>MKT.EX.MNA._.___.Mona</v>
      </c>
      <c r="M1087" s="1" t="str">
        <f t="shared" si="97"/>
        <v>FOT Other months</v>
      </c>
      <c r="N1087" s="1">
        <f t="shared" si="98"/>
        <v>0</v>
      </c>
      <c r="O1087" s="1">
        <f t="shared" si="102"/>
        <v>0</v>
      </c>
    </row>
    <row r="1088" spans="1:15" x14ac:dyDescent="0.25">
      <c r="A1088" s="1" t="s">
        <v>23</v>
      </c>
      <c r="B1088" s="1" t="s">
        <v>2</v>
      </c>
      <c r="C1088" s="1" t="s">
        <v>24</v>
      </c>
      <c r="D1088" s="1" t="s">
        <v>8</v>
      </c>
      <c r="E1088" s="1" t="s">
        <v>3</v>
      </c>
      <c r="F1088" s="3">
        <v>48639</v>
      </c>
      <c r="G1088" s="1">
        <v>0</v>
      </c>
      <c r="J1088" s="1">
        <f t="shared" si="99"/>
        <v>3</v>
      </c>
      <c r="K1088" s="1">
        <f t="shared" si="100"/>
        <v>2033</v>
      </c>
      <c r="L1088" s="1" t="str">
        <f t="shared" si="101"/>
        <v>MKT.EX.MNA._.___.Mona</v>
      </c>
      <c r="M1088" s="1" t="str">
        <f t="shared" si="97"/>
        <v>FOT Other months</v>
      </c>
      <c r="N1088" s="1">
        <f t="shared" si="98"/>
        <v>0</v>
      </c>
      <c r="O1088" s="1">
        <f t="shared" si="102"/>
        <v>0</v>
      </c>
    </row>
    <row r="1089" spans="1:15" x14ac:dyDescent="0.25">
      <c r="A1089" s="1" t="s">
        <v>23</v>
      </c>
      <c r="B1089" s="1" t="s">
        <v>2</v>
      </c>
      <c r="C1089" s="1" t="s">
        <v>24</v>
      </c>
      <c r="D1089" s="1" t="s">
        <v>8</v>
      </c>
      <c r="E1089" s="1" t="s">
        <v>3</v>
      </c>
      <c r="F1089" s="3">
        <v>48670</v>
      </c>
      <c r="G1089" s="1">
        <v>0</v>
      </c>
      <c r="J1089" s="1">
        <f t="shared" si="99"/>
        <v>4</v>
      </c>
      <c r="K1089" s="1">
        <f t="shared" si="100"/>
        <v>2033</v>
      </c>
      <c r="L1089" s="1" t="str">
        <f t="shared" si="101"/>
        <v>MKT.EX.MNA._.___.Mona</v>
      </c>
      <c r="M1089" s="1" t="str">
        <f t="shared" si="97"/>
        <v>FOT Other months</v>
      </c>
      <c r="N1089" s="1">
        <f t="shared" si="98"/>
        <v>0</v>
      </c>
      <c r="O1089" s="1">
        <f t="shared" si="102"/>
        <v>0</v>
      </c>
    </row>
    <row r="1090" spans="1:15" x14ac:dyDescent="0.25">
      <c r="A1090" s="1" t="s">
        <v>23</v>
      </c>
      <c r="B1090" s="1" t="s">
        <v>2</v>
      </c>
      <c r="C1090" s="1" t="s">
        <v>24</v>
      </c>
      <c r="D1090" s="1" t="s">
        <v>8</v>
      </c>
      <c r="E1090" s="1" t="s">
        <v>3</v>
      </c>
      <c r="F1090" s="3">
        <v>48700</v>
      </c>
      <c r="G1090" s="1">
        <v>0</v>
      </c>
      <c r="J1090" s="1">
        <f t="shared" si="99"/>
        <v>5</v>
      </c>
      <c r="K1090" s="1">
        <f t="shared" si="100"/>
        <v>2033</v>
      </c>
      <c r="L1090" s="1" t="str">
        <f t="shared" si="101"/>
        <v>MKT.EX.MNA._.___.Mona</v>
      </c>
      <c r="M1090" s="1" t="str">
        <f t="shared" ref="M1090:M1153" si="103">INDEX($Q$1:$S$13,MATCH($J1090,$Q$1:$Q$13,0),MATCH(M$1,$Q$1:$S$1,0))</f>
        <v>FOT Other months</v>
      </c>
      <c r="N1090" s="1">
        <f t="shared" ref="N1090:N1153" si="104">INDEX($U$1:$W$4,MATCH($M1090,$U$1:$U$4,0),MATCH(N$1,$U$1:$W$1,0))</f>
        <v>0</v>
      </c>
      <c r="O1090" s="1">
        <f t="shared" si="102"/>
        <v>0</v>
      </c>
    </row>
    <row r="1091" spans="1:15" x14ac:dyDescent="0.25">
      <c r="A1091" s="1" t="s">
        <v>23</v>
      </c>
      <c r="B1091" s="1" t="s">
        <v>2</v>
      </c>
      <c r="C1091" s="1" t="s">
        <v>24</v>
      </c>
      <c r="D1091" s="1" t="s">
        <v>8</v>
      </c>
      <c r="E1091" s="1" t="s">
        <v>3</v>
      </c>
      <c r="F1091" s="3">
        <v>48731</v>
      </c>
      <c r="G1091" s="1">
        <v>0</v>
      </c>
      <c r="J1091" s="1">
        <f t="shared" ref="J1091:J1154" si="105">MONTH(F1091)</f>
        <v>6</v>
      </c>
      <c r="K1091" s="1">
        <f t="shared" ref="K1091:K1154" si="106">YEAR(F1091)</f>
        <v>2033</v>
      </c>
      <c r="L1091" s="1" t="str">
        <f t="shared" ref="L1091:L1154" si="107">D1091&amp;INDEX($U$1:$W$4,MATCH($M1091,$U$1:$U$4,0),MATCH(L$1,$U$1:$W$1,0))</f>
        <v>MKT.EX.MNA._.___.Mona</v>
      </c>
      <c r="M1091" s="1" t="str">
        <f t="shared" si="103"/>
        <v>FOT Summer June-Sept</v>
      </c>
      <c r="N1091" s="1">
        <f t="shared" si="104"/>
        <v>2928</v>
      </c>
      <c r="O1091" s="1">
        <f t="shared" ref="O1091:O1154" si="108">IF(N1091=0,0,(G1091*1000)/N1091)</f>
        <v>0</v>
      </c>
    </row>
    <row r="1092" spans="1:15" x14ac:dyDescent="0.25">
      <c r="A1092" s="1" t="s">
        <v>23</v>
      </c>
      <c r="B1092" s="1" t="s">
        <v>2</v>
      </c>
      <c r="C1092" s="1" t="s">
        <v>24</v>
      </c>
      <c r="D1092" s="1" t="s">
        <v>8</v>
      </c>
      <c r="E1092" s="1" t="s">
        <v>3</v>
      </c>
      <c r="F1092" s="3">
        <v>48761</v>
      </c>
      <c r="G1092" s="1">
        <v>189.06</v>
      </c>
      <c r="J1092" s="1">
        <f t="shared" si="105"/>
        <v>7</v>
      </c>
      <c r="K1092" s="1">
        <f t="shared" si="106"/>
        <v>2033</v>
      </c>
      <c r="L1092" s="1" t="str">
        <f t="shared" si="107"/>
        <v>MKT.EX.MNA._.___.Mona</v>
      </c>
      <c r="M1092" s="1" t="str">
        <f t="shared" si="103"/>
        <v>FOT Summer June-Sept</v>
      </c>
      <c r="N1092" s="1">
        <f t="shared" si="104"/>
        <v>2928</v>
      </c>
      <c r="O1092" s="1">
        <f t="shared" si="108"/>
        <v>64.569672131147541</v>
      </c>
    </row>
    <row r="1093" spans="1:15" x14ac:dyDescent="0.25">
      <c r="A1093" s="1" t="s">
        <v>23</v>
      </c>
      <c r="B1093" s="1" t="s">
        <v>2</v>
      </c>
      <c r="C1093" s="1" t="s">
        <v>24</v>
      </c>
      <c r="D1093" s="1" t="s">
        <v>8</v>
      </c>
      <c r="E1093" s="1" t="s">
        <v>3</v>
      </c>
      <c r="F1093" s="3">
        <v>48792</v>
      </c>
      <c r="G1093" s="1">
        <v>153.25</v>
      </c>
      <c r="J1093" s="1">
        <f t="shared" si="105"/>
        <v>8</v>
      </c>
      <c r="K1093" s="1">
        <f t="shared" si="106"/>
        <v>2033</v>
      </c>
      <c r="L1093" s="1" t="str">
        <f t="shared" si="107"/>
        <v>MKT.EX.MNA._.___.Mona</v>
      </c>
      <c r="M1093" s="1" t="str">
        <f t="shared" si="103"/>
        <v>FOT Summer June-Sept</v>
      </c>
      <c r="N1093" s="1">
        <f t="shared" si="104"/>
        <v>2928</v>
      </c>
      <c r="O1093" s="1">
        <f t="shared" si="108"/>
        <v>52.339480874316941</v>
      </c>
    </row>
    <row r="1094" spans="1:15" x14ac:dyDescent="0.25">
      <c r="A1094" s="1" t="s">
        <v>23</v>
      </c>
      <c r="B1094" s="1" t="s">
        <v>2</v>
      </c>
      <c r="C1094" s="1" t="s">
        <v>24</v>
      </c>
      <c r="D1094" s="1" t="s">
        <v>8</v>
      </c>
      <c r="E1094" s="1" t="s">
        <v>3</v>
      </c>
      <c r="F1094" s="3">
        <v>48823</v>
      </c>
      <c r="G1094" s="1">
        <v>133.46</v>
      </c>
      <c r="J1094" s="1">
        <f t="shared" si="105"/>
        <v>9</v>
      </c>
      <c r="K1094" s="1">
        <f t="shared" si="106"/>
        <v>2033</v>
      </c>
      <c r="L1094" s="1" t="str">
        <f t="shared" si="107"/>
        <v>MKT.EX.MNA._.___.Mona</v>
      </c>
      <c r="M1094" s="1" t="str">
        <f t="shared" si="103"/>
        <v>FOT Summer June-Sept</v>
      </c>
      <c r="N1094" s="1">
        <f t="shared" si="104"/>
        <v>2928</v>
      </c>
      <c r="O1094" s="1">
        <f t="shared" si="108"/>
        <v>45.580601092896174</v>
      </c>
    </row>
    <row r="1095" spans="1:15" x14ac:dyDescent="0.25">
      <c r="A1095" s="1" t="s">
        <v>23</v>
      </c>
      <c r="B1095" s="1" t="s">
        <v>2</v>
      </c>
      <c r="C1095" s="1" t="s">
        <v>24</v>
      </c>
      <c r="D1095" s="1" t="s">
        <v>8</v>
      </c>
      <c r="E1095" s="1" t="s">
        <v>3</v>
      </c>
      <c r="F1095" s="3">
        <v>48853</v>
      </c>
      <c r="G1095" s="1">
        <v>18.22</v>
      </c>
      <c r="J1095" s="1">
        <f t="shared" si="105"/>
        <v>10</v>
      </c>
      <c r="K1095" s="1">
        <f t="shared" si="106"/>
        <v>2033</v>
      </c>
      <c r="L1095" s="1" t="str">
        <f t="shared" si="107"/>
        <v>MKT.EX.MNA._.___.Mona</v>
      </c>
      <c r="M1095" s="1" t="str">
        <f t="shared" si="103"/>
        <v>FOT Other months</v>
      </c>
      <c r="N1095" s="1">
        <f t="shared" si="104"/>
        <v>0</v>
      </c>
      <c r="O1095" s="1">
        <f t="shared" si="108"/>
        <v>0</v>
      </c>
    </row>
    <row r="1096" spans="1:15" x14ac:dyDescent="0.25">
      <c r="A1096" s="1" t="s">
        <v>23</v>
      </c>
      <c r="B1096" s="1" t="s">
        <v>2</v>
      </c>
      <c r="C1096" s="1" t="s">
        <v>24</v>
      </c>
      <c r="D1096" s="1" t="s">
        <v>8</v>
      </c>
      <c r="E1096" s="1" t="s">
        <v>3</v>
      </c>
      <c r="F1096" s="3">
        <v>48884</v>
      </c>
      <c r="G1096" s="1">
        <v>195.68</v>
      </c>
      <c r="J1096" s="1">
        <f t="shared" si="105"/>
        <v>11</v>
      </c>
      <c r="K1096" s="1">
        <f t="shared" si="106"/>
        <v>2033</v>
      </c>
      <c r="L1096" s="1" t="str">
        <f t="shared" si="107"/>
        <v>MKT.EX.MNA._.___.Mona</v>
      </c>
      <c r="M1096" s="1" t="str">
        <f t="shared" si="103"/>
        <v>FOT Other months</v>
      </c>
      <c r="N1096" s="1">
        <f t="shared" si="104"/>
        <v>0</v>
      </c>
      <c r="O1096" s="1">
        <f t="shared" si="108"/>
        <v>0</v>
      </c>
    </row>
    <row r="1097" spans="1:15" x14ac:dyDescent="0.25">
      <c r="A1097" s="1" t="s">
        <v>23</v>
      </c>
      <c r="B1097" s="1" t="s">
        <v>2</v>
      </c>
      <c r="C1097" s="1" t="s">
        <v>24</v>
      </c>
      <c r="D1097" s="1" t="s">
        <v>8</v>
      </c>
      <c r="E1097" s="1" t="s">
        <v>3</v>
      </c>
      <c r="F1097" s="3">
        <v>48914</v>
      </c>
      <c r="G1097" s="1">
        <v>119.28</v>
      </c>
      <c r="J1097" s="1">
        <f t="shared" si="105"/>
        <v>12</v>
      </c>
      <c r="K1097" s="1">
        <f t="shared" si="106"/>
        <v>2033</v>
      </c>
      <c r="L1097" s="1" t="str">
        <f t="shared" si="107"/>
        <v>MKT.EX.MNA._.___.Mona-Wtr</v>
      </c>
      <c r="M1097" s="1" t="str">
        <f t="shared" si="103"/>
        <v>FOT Winter December-January</v>
      </c>
      <c r="N1097" s="1">
        <f t="shared" si="104"/>
        <v>1488</v>
      </c>
      <c r="O1097" s="1">
        <f t="shared" si="108"/>
        <v>80.161290322580641</v>
      </c>
    </row>
    <row r="1098" spans="1:15" x14ac:dyDescent="0.25">
      <c r="A1098" s="1" t="s">
        <v>23</v>
      </c>
      <c r="B1098" s="1" t="s">
        <v>2</v>
      </c>
      <c r="C1098" s="1" t="s">
        <v>24</v>
      </c>
      <c r="D1098" s="1" t="s">
        <v>8</v>
      </c>
      <c r="E1098" s="1" t="s">
        <v>3</v>
      </c>
      <c r="F1098" s="3">
        <v>48945</v>
      </c>
      <c r="G1098" s="1">
        <v>86.79</v>
      </c>
      <c r="J1098" s="1">
        <f t="shared" si="105"/>
        <v>1</v>
      </c>
      <c r="K1098" s="1">
        <f t="shared" si="106"/>
        <v>2034</v>
      </c>
      <c r="L1098" s="1" t="str">
        <f t="shared" si="107"/>
        <v>MKT.EX.MNA._.___.Mona-Wtr</v>
      </c>
      <c r="M1098" s="1" t="str">
        <f t="shared" si="103"/>
        <v>FOT Winter December-January</v>
      </c>
      <c r="N1098" s="1">
        <f t="shared" si="104"/>
        <v>1488</v>
      </c>
      <c r="O1098" s="1">
        <f t="shared" si="108"/>
        <v>58.326612903225808</v>
      </c>
    </row>
    <row r="1099" spans="1:15" x14ac:dyDescent="0.25">
      <c r="A1099" s="1" t="s">
        <v>23</v>
      </c>
      <c r="B1099" s="1" t="s">
        <v>2</v>
      </c>
      <c r="C1099" s="1" t="s">
        <v>24</v>
      </c>
      <c r="D1099" s="1" t="s">
        <v>8</v>
      </c>
      <c r="E1099" s="1" t="s">
        <v>3</v>
      </c>
      <c r="F1099" s="3">
        <v>48976</v>
      </c>
      <c r="G1099" s="1">
        <v>41.53</v>
      </c>
      <c r="J1099" s="1">
        <f t="shared" si="105"/>
        <v>2</v>
      </c>
      <c r="K1099" s="1">
        <f t="shared" si="106"/>
        <v>2034</v>
      </c>
      <c r="L1099" s="1" t="str">
        <f t="shared" si="107"/>
        <v>MKT.EX.MNA._.___.Mona</v>
      </c>
      <c r="M1099" s="1" t="str">
        <f t="shared" si="103"/>
        <v>FOT Other months</v>
      </c>
      <c r="N1099" s="1">
        <f t="shared" si="104"/>
        <v>0</v>
      </c>
      <c r="O1099" s="1">
        <f t="shared" si="108"/>
        <v>0</v>
      </c>
    </row>
    <row r="1100" spans="1:15" x14ac:dyDescent="0.25">
      <c r="A1100" s="1" t="s">
        <v>23</v>
      </c>
      <c r="B1100" s="1" t="s">
        <v>2</v>
      </c>
      <c r="C1100" s="1" t="s">
        <v>24</v>
      </c>
      <c r="D1100" s="1" t="s">
        <v>8</v>
      </c>
      <c r="E1100" s="1" t="s">
        <v>3</v>
      </c>
      <c r="F1100" s="3">
        <v>49004</v>
      </c>
      <c r="G1100" s="1">
        <v>16.37</v>
      </c>
      <c r="J1100" s="1">
        <f t="shared" si="105"/>
        <v>3</v>
      </c>
      <c r="K1100" s="1">
        <f t="shared" si="106"/>
        <v>2034</v>
      </c>
      <c r="L1100" s="1" t="str">
        <f t="shared" si="107"/>
        <v>MKT.EX.MNA._.___.Mona</v>
      </c>
      <c r="M1100" s="1" t="str">
        <f t="shared" si="103"/>
        <v>FOT Other months</v>
      </c>
      <c r="N1100" s="1">
        <f t="shared" si="104"/>
        <v>0</v>
      </c>
      <c r="O1100" s="1">
        <f t="shared" si="108"/>
        <v>0</v>
      </c>
    </row>
    <row r="1101" spans="1:15" x14ac:dyDescent="0.25">
      <c r="A1101" s="1" t="s">
        <v>23</v>
      </c>
      <c r="B1101" s="1" t="s">
        <v>2</v>
      </c>
      <c r="C1101" s="1" t="s">
        <v>24</v>
      </c>
      <c r="D1101" s="1" t="s">
        <v>8</v>
      </c>
      <c r="E1101" s="1" t="s">
        <v>3</v>
      </c>
      <c r="F1101" s="3">
        <v>49035</v>
      </c>
      <c r="G1101" s="1">
        <v>0</v>
      </c>
      <c r="J1101" s="1">
        <f t="shared" si="105"/>
        <v>4</v>
      </c>
      <c r="K1101" s="1">
        <f t="shared" si="106"/>
        <v>2034</v>
      </c>
      <c r="L1101" s="1" t="str">
        <f t="shared" si="107"/>
        <v>MKT.EX.MNA._.___.Mona</v>
      </c>
      <c r="M1101" s="1" t="str">
        <f t="shared" si="103"/>
        <v>FOT Other months</v>
      </c>
      <c r="N1101" s="1">
        <f t="shared" si="104"/>
        <v>0</v>
      </c>
      <c r="O1101" s="1">
        <f t="shared" si="108"/>
        <v>0</v>
      </c>
    </row>
    <row r="1102" spans="1:15" x14ac:dyDescent="0.25">
      <c r="A1102" s="1" t="s">
        <v>23</v>
      </c>
      <c r="B1102" s="1" t="s">
        <v>2</v>
      </c>
      <c r="C1102" s="1" t="s">
        <v>24</v>
      </c>
      <c r="D1102" s="1" t="s">
        <v>8</v>
      </c>
      <c r="E1102" s="1" t="s">
        <v>3</v>
      </c>
      <c r="F1102" s="3">
        <v>49065</v>
      </c>
      <c r="G1102" s="1">
        <v>0</v>
      </c>
      <c r="J1102" s="1">
        <f t="shared" si="105"/>
        <v>5</v>
      </c>
      <c r="K1102" s="1">
        <f t="shared" si="106"/>
        <v>2034</v>
      </c>
      <c r="L1102" s="1" t="str">
        <f t="shared" si="107"/>
        <v>MKT.EX.MNA._.___.Mona</v>
      </c>
      <c r="M1102" s="1" t="str">
        <f t="shared" si="103"/>
        <v>FOT Other months</v>
      </c>
      <c r="N1102" s="1">
        <f t="shared" si="104"/>
        <v>0</v>
      </c>
      <c r="O1102" s="1">
        <f t="shared" si="108"/>
        <v>0</v>
      </c>
    </row>
    <row r="1103" spans="1:15" x14ac:dyDescent="0.25">
      <c r="A1103" s="1" t="s">
        <v>23</v>
      </c>
      <c r="B1103" s="1" t="s">
        <v>2</v>
      </c>
      <c r="C1103" s="1" t="s">
        <v>24</v>
      </c>
      <c r="D1103" s="1" t="s">
        <v>8</v>
      </c>
      <c r="E1103" s="1" t="s">
        <v>3</v>
      </c>
      <c r="F1103" s="3">
        <v>49096</v>
      </c>
      <c r="G1103" s="1">
        <v>0</v>
      </c>
      <c r="J1103" s="1">
        <f t="shared" si="105"/>
        <v>6</v>
      </c>
      <c r="K1103" s="1">
        <f t="shared" si="106"/>
        <v>2034</v>
      </c>
      <c r="L1103" s="1" t="str">
        <f t="shared" si="107"/>
        <v>MKT.EX.MNA._.___.Mona</v>
      </c>
      <c r="M1103" s="1" t="str">
        <f t="shared" si="103"/>
        <v>FOT Summer June-Sept</v>
      </c>
      <c r="N1103" s="1">
        <f t="shared" si="104"/>
        <v>2928</v>
      </c>
      <c r="O1103" s="1">
        <f t="shared" si="108"/>
        <v>0</v>
      </c>
    </row>
    <row r="1104" spans="1:15" x14ac:dyDescent="0.25">
      <c r="A1104" s="1" t="s">
        <v>23</v>
      </c>
      <c r="B1104" s="1" t="s">
        <v>2</v>
      </c>
      <c r="C1104" s="1" t="s">
        <v>24</v>
      </c>
      <c r="D1104" s="1" t="s">
        <v>8</v>
      </c>
      <c r="E1104" s="1" t="s">
        <v>3</v>
      </c>
      <c r="F1104" s="3">
        <v>49126</v>
      </c>
      <c r="G1104" s="1">
        <v>0</v>
      </c>
      <c r="J1104" s="1">
        <f t="shared" si="105"/>
        <v>7</v>
      </c>
      <c r="K1104" s="1">
        <f t="shared" si="106"/>
        <v>2034</v>
      </c>
      <c r="L1104" s="1" t="str">
        <f t="shared" si="107"/>
        <v>MKT.EX.MNA._.___.Mona</v>
      </c>
      <c r="M1104" s="1" t="str">
        <f t="shared" si="103"/>
        <v>FOT Summer June-Sept</v>
      </c>
      <c r="N1104" s="1">
        <f t="shared" si="104"/>
        <v>2928</v>
      </c>
      <c r="O1104" s="1">
        <f t="shared" si="108"/>
        <v>0</v>
      </c>
    </row>
    <row r="1105" spans="1:15" x14ac:dyDescent="0.25">
      <c r="A1105" s="1" t="s">
        <v>23</v>
      </c>
      <c r="B1105" s="1" t="s">
        <v>2</v>
      </c>
      <c r="C1105" s="1" t="s">
        <v>24</v>
      </c>
      <c r="D1105" s="1" t="s">
        <v>8</v>
      </c>
      <c r="E1105" s="1" t="s">
        <v>3</v>
      </c>
      <c r="F1105" s="3">
        <v>49157</v>
      </c>
      <c r="G1105" s="1">
        <v>172.27</v>
      </c>
      <c r="J1105" s="1">
        <f t="shared" si="105"/>
        <v>8</v>
      </c>
      <c r="K1105" s="1">
        <f t="shared" si="106"/>
        <v>2034</v>
      </c>
      <c r="L1105" s="1" t="str">
        <f t="shared" si="107"/>
        <v>MKT.EX.MNA._.___.Mona</v>
      </c>
      <c r="M1105" s="1" t="str">
        <f t="shared" si="103"/>
        <v>FOT Summer June-Sept</v>
      </c>
      <c r="N1105" s="1">
        <f t="shared" si="104"/>
        <v>2928</v>
      </c>
      <c r="O1105" s="1">
        <f t="shared" si="108"/>
        <v>58.835382513661202</v>
      </c>
    </row>
    <row r="1106" spans="1:15" x14ac:dyDescent="0.25">
      <c r="A1106" s="1" t="s">
        <v>23</v>
      </c>
      <c r="B1106" s="1" t="s">
        <v>2</v>
      </c>
      <c r="C1106" s="1" t="s">
        <v>24</v>
      </c>
      <c r="D1106" s="1" t="s">
        <v>8</v>
      </c>
      <c r="E1106" s="1" t="s">
        <v>3</v>
      </c>
      <c r="F1106" s="3">
        <v>49188</v>
      </c>
      <c r="G1106" s="1">
        <v>161.72999999999999</v>
      </c>
      <c r="J1106" s="1">
        <f t="shared" si="105"/>
        <v>9</v>
      </c>
      <c r="K1106" s="1">
        <f t="shared" si="106"/>
        <v>2034</v>
      </c>
      <c r="L1106" s="1" t="str">
        <f t="shared" si="107"/>
        <v>MKT.EX.MNA._.___.Mona</v>
      </c>
      <c r="M1106" s="1" t="str">
        <f t="shared" si="103"/>
        <v>FOT Summer June-Sept</v>
      </c>
      <c r="N1106" s="1">
        <f t="shared" si="104"/>
        <v>2928</v>
      </c>
      <c r="O1106" s="1">
        <f t="shared" si="108"/>
        <v>55.235655737704917</v>
      </c>
    </row>
    <row r="1107" spans="1:15" x14ac:dyDescent="0.25">
      <c r="A1107" s="1" t="s">
        <v>23</v>
      </c>
      <c r="B1107" s="1" t="s">
        <v>2</v>
      </c>
      <c r="C1107" s="1" t="s">
        <v>24</v>
      </c>
      <c r="D1107" s="1" t="s">
        <v>8</v>
      </c>
      <c r="E1107" s="1" t="s">
        <v>3</v>
      </c>
      <c r="F1107" s="3">
        <v>49218</v>
      </c>
      <c r="G1107" s="1">
        <v>166.38</v>
      </c>
      <c r="J1107" s="1">
        <f t="shared" si="105"/>
        <v>10</v>
      </c>
      <c r="K1107" s="1">
        <f t="shared" si="106"/>
        <v>2034</v>
      </c>
      <c r="L1107" s="1" t="str">
        <f t="shared" si="107"/>
        <v>MKT.EX.MNA._.___.Mona</v>
      </c>
      <c r="M1107" s="1" t="str">
        <f t="shared" si="103"/>
        <v>FOT Other months</v>
      </c>
      <c r="N1107" s="1">
        <f t="shared" si="104"/>
        <v>0</v>
      </c>
      <c r="O1107" s="1">
        <f t="shared" si="108"/>
        <v>0</v>
      </c>
    </row>
    <row r="1108" spans="1:15" x14ac:dyDescent="0.25">
      <c r="A1108" s="1" t="s">
        <v>23</v>
      </c>
      <c r="B1108" s="1" t="s">
        <v>2</v>
      </c>
      <c r="C1108" s="1" t="s">
        <v>24</v>
      </c>
      <c r="D1108" s="1" t="s">
        <v>8</v>
      </c>
      <c r="E1108" s="1" t="s">
        <v>3</v>
      </c>
      <c r="F1108" s="3">
        <v>49249</v>
      </c>
      <c r="G1108" s="1">
        <v>18</v>
      </c>
      <c r="J1108" s="1">
        <f t="shared" si="105"/>
        <v>11</v>
      </c>
      <c r="K1108" s="1">
        <f t="shared" si="106"/>
        <v>2034</v>
      </c>
      <c r="L1108" s="1" t="str">
        <f t="shared" si="107"/>
        <v>MKT.EX.MNA._.___.Mona</v>
      </c>
      <c r="M1108" s="1" t="str">
        <f t="shared" si="103"/>
        <v>FOT Other months</v>
      </c>
      <c r="N1108" s="1">
        <f t="shared" si="104"/>
        <v>0</v>
      </c>
      <c r="O1108" s="1">
        <f t="shared" si="108"/>
        <v>0</v>
      </c>
    </row>
    <row r="1109" spans="1:15" x14ac:dyDescent="0.25">
      <c r="A1109" s="1" t="s">
        <v>23</v>
      </c>
      <c r="B1109" s="1" t="s">
        <v>2</v>
      </c>
      <c r="C1109" s="1" t="s">
        <v>24</v>
      </c>
      <c r="D1109" s="1" t="s">
        <v>8</v>
      </c>
      <c r="E1109" s="1" t="s">
        <v>3</v>
      </c>
      <c r="F1109" s="3">
        <v>49279</v>
      </c>
      <c r="G1109" s="1">
        <v>194.68</v>
      </c>
      <c r="J1109" s="1">
        <f t="shared" si="105"/>
        <v>12</v>
      </c>
      <c r="K1109" s="1">
        <f t="shared" si="106"/>
        <v>2034</v>
      </c>
      <c r="L1109" s="1" t="str">
        <f t="shared" si="107"/>
        <v>MKT.EX.MNA._.___.Mona-Wtr</v>
      </c>
      <c r="M1109" s="1" t="str">
        <f t="shared" si="103"/>
        <v>FOT Winter December-January</v>
      </c>
      <c r="N1109" s="1">
        <f t="shared" si="104"/>
        <v>1488</v>
      </c>
      <c r="O1109" s="1">
        <f t="shared" si="108"/>
        <v>130.83333333333334</v>
      </c>
    </row>
    <row r="1110" spans="1:15" x14ac:dyDescent="0.25">
      <c r="A1110" s="1" t="s">
        <v>23</v>
      </c>
      <c r="B1110" s="1" t="s">
        <v>2</v>
      </c>
      <c r="C1110" s="1" t="s">
        <v>24</v>
      </c>
      <c r="D1110" s="1" t="s">
        <v>8</v>
      </c>
      <c r="E1110" s="1" t="s">
        <v>3</v>
      </c>
      <c r="F1110" s="3">
        <v>49310</v>
      </c>
      <c r="G1110" s="1">
        <v>112.65</v>
      </c>
      <c r="J1110" s="1">
        <f t="shared" si="105"/>
        <v>1</v>
      </c>
      <c r="K1110" s="1">
        <f t="shared" si="106"/>
        <v>2035</v>
      </c>
      <c r="L1110" s="1" t="str">
        <f t="shared" si="107"/>
        <v>MKT.EX.MNA._.___.Mona-Wtr</v>
      </c>
      <c r="M1110" s="1" t="str">
        <f t="shared" si="103"/>
        <v>FOT Winter December-January</v>
      </c>
      <c r="N1110" s="1">
        <f t="shared" si="104"/>
        <v>1488</v>
      </c>
      <c r="O1110" s="1">
        <f t="shared" si="108"/>
        <v>75.70564516129032</v>
      </c>
    </row>
    <row r="1111" spans="1:15" x14ac:dyDescent="0.25">
      <c r="A1111" s="1" t="s">
        <v>23</v>
      </c>
      <c r="B1111" s="1" t="s">
        <v>2</v>
      </c>
      <c r="C1111" s="1" t="s">
        <v>24</v>
      </c>
      <c r="D1111" s="1" t="s">
        <v>8</v>
      </c>
      <c r="E1111" s="1" t="s">
        <v>3</v>
      </c>
      <c r="F1111" s="3">
        <v>49341</v>
      </c>
      <c r="G1111" s="1">
        <v>64.52</v>
      </c>
      <c r="J1111" s="1">
        <f t="shared" si="105"/>
        <v>2</v>
      </c>
      <c r="K1111" s="1">
        <f t="shared" si="106"/>
        <v>2035</v>
      </c>
      <c r="L1111" s="1" t="str">
        <f t="shared" si="107"/>
        <v>MKT.EX.MNA._.___.Mona</v>
      </c>
      <c r="M1111" s="1" t="str">
        <f t="shared" si="103"/>
        <v>FOT Other months</v>
      </c>
      <c r="N1111" s="1">
        <f t="shared" si="104"/>
        <v>0</v>
      </c>
      <c r="O1111" s="1">
        <f t="shared" si="108"/>
        <v>0</v>
      </c>
    </row>
    <row r="1112" spans="1:15" x14ac:dyDescent="0.25">
      <c r="A1112" s="1" t="s">
        <v>23</v>
      </c>
      <c r="B1112" s="1" t="s">
        <v>2</v>
      </c>
      <c r="C1112" s="1" t="s">
        <v>24</v>
      </c>
      <c r="D1112" s="1" t="s">
        <v>8</v>
      </c>
      <c r="E1112" s="1" t="s">
        <v>3</v>
      </c>
      <c r="F1112" s="3">
        <v>49369</v>
      </c>
      <c r="G1112" s="1">
        <v>39.799999999999997</v>
      </c>
      <c r="J1112" s="1">
        <f t="shared" si="105"/>
        <v>3</v>
      </c>
      <c r="K1112" s="1">
        <f t="shared" si="106"/>
        <v>2035</v>
      </c>
      <c r="L1112" s="1" t="str">
        <f t="shared" si="107"/>
        <v>MKT.EX.MNA._.___.Mona</v>
      </c>
      <c r="M1112" s="1" t="str">
        <f t="shared" si="103"/>
        <v>FOT Other months</v>
      </c>
      <c r="N1112" s="1">
        <f t="shared" si="104"/>
        <v>0</v>
      </c>
      <c r="O1112" s="1">
        <f t="shared" si="108"/>
        <v>0</v>
      </c>
    </row>
    <row r="1113" spans="1:15" x14ac:dyDescent="0.25">
      <c r="A1113" s="1" t="s">
        <v>23</v>
      </c>
      <c r="B1113" s="1" t="s">
        <v>2</v>
      </c>
      <c r="C1113" s="1" t="s">
        <v>24</v>
      </c>
      <c r="D1113" s="1" t="s">
        <v>8</v>
      </c>
      <c r="E1113" s="1" t="s">
        <v>3</v>
      </c>
      <c r="F1113" s="3">
        <v>49400</v>
      </c>
      <c r="G1113" s="1">
        <v>9.58</v>
      </c>
      <c r="J1113" s="1">
        <f t="shared" si="105"/>
        <v>4</v>
      </c>
      <c r="K1113" s="1">
        <f t="shared" si="106"/>
        <v>2035</v>
      </c>
      <c r="L1113" s="1" t="str">
        <f t="shared" si="107"/>
        <v>MKT.EX.MNA._.___.Mona</v>
      </c>
      <c r="M1113" s="1" t="str">
        <f t="shared" si="103"/>
        <v>FOT Other months</v>
      </c>
      <c r="N1113" s="1">
        <f t="shared" si="104"/>
        <v>0</v>
      </c>
      <c r="O1113" s="1">
        <f t="shared" si="108"/>
        <v>0</v>
      </c>
    </row>
    <row r="1114" spans="1:15" x14ac:dyDescent="0.25">
      <c r="A1114" s="1" t="s">
        <v>23</v>
      </c>
      <c r="B1114" s="1" t="s">
        <v>2</v>
      </c>
      <c r="C1114" s="1" t="s">
        <v>24</v>
      </c>
      <c r="D1114" s="1" t="s">
        <v>8</v>
      </c>
      <c r="E1114" s="1" t="s">
        <v>3</v>
      </c>
      <c r="F1114" s="3">
        <v>49430</v>
      </c>
      <c r="G1114" s="1">
        <v>0</v>
      </c>
      <c r="J1114" s="1">
        <f t="shared" si="105"/>
        <v>5</v>
      </c>
      <c r="K1114" s="1">
        <f t="shared" si="106"/>
        <v>2035</v>
      </c>
      <c r="L1114" s="1" t="str">
        <f t="shared" si="107"/>
        <v>MKT.EX.MNA._.___.Mona</v>
      </c>
      <c r="M1114" s="1" t="str">
        <f t="shared" si="103"/>
        <v>FOT Other months</v>
      </c>
      <c r="N1114" s="1">
        <f t="shared" si="104"/>
        <v>0</v>
      </c>
      <c r="O1114" s="1">
        <f t="shared" si="108"/>
        <v>0</v>
      </c>
    </row>
    <row r="1115" spans="1:15" x14ac:dyDescent="0.25">
      <c r="A1115" s="1" t="s">
        <v>23</v>
      </c>
      <c r="B1115" s="1" t="s">
        <v>2</v>
      </c>
      <c r="C1115" s="1" t="s">
        <v>24</v>
      </c>
      <c r="D1115" s="1" t="s">
        <v>8</v>
      </c>
      <c r="E1115" s="1" t="s">
        <v>3</v>
      </c>
      <c r="F1115" s="3">
        <v>49461</v>
      </c>
      <c r="G1115" s="1">
        <v>0</v>
      </c>
      <c r="J1115" s="1">
        <f t="shared" si="105"/>
        <v>6</v>
      </c>
      <c r="K1115" s="1">
        <f t="shared" si="106"/>
        <v>2035</v>
      </c>
      <c r="L1115" s="1" t="str">
        <f t="shared" si="107"/>
        <v>MKT.EX.MNA._.___.Mona</v>
      </c>
      <c r="M1115" s="1" t="str">
        <f t="shared" si="103"/>
        <v>FOT Summer June-Sept</v>
      </c>
      <c r="N1115" s="1">
        <f t="shared" si="104"/>
        <v>2928</v>
      </c>
      <c r="O1115" s="1">
        <f t="shared" si="108"/>
        <v>0</v>
      </c>
    </row>
    <row r="1116" spans="1:15" x14ac:dyDescent="0.25">
      <c r="A1116" s="1" t="s">
        <v>23</v>
      </c>
      <c r="B1116" s="1" t="s">
        <v>2</v>
      </c>
      <c r="C1116" s="1" t="s">
        <v>24</v>
      </c>
      <c r="D1116" s="1" t="s">
        <v>8</v>
      </c>
      <c r="E1116" s="1" t="s">
        <v>3</v>
      </c>
      <c r="F1116" s="3">
        <v>49491</v>
      </c>
      <c r="G1116" s="1">
        <v>0</v>
      </c>
      <c r="J1116" s="1">
        <f t="shared" si="105"/>
        <v>7</v>
      </c>
      <c r="K1116" s="1">
        <f t="shared" si="106"/>
        <v>2035</v>
      </c>
      <c r="L1116" s="1" t="str">
        <f t="shared" si="107"/>
        <v>MKT.EX.MNA._.___.Mona</v>
      </c>
      <c r="M1116" s="1" t="str">
        <f t="shared" si="103"/>
        <v>FOT Summer June-Sept</v>
      </c>
      <c r="N1116" s="1">
        <f t="shared" si="104"/>
        <v>2928</v>
      </c>
      <c r="O1116" s="1">
        <f t="shared" si="108"/>
        <v>0</v>
      </c>
    </row>
    <row r="1117" spans="1:15" x14ac:dyDescent="0.25">
      <c r="A1117" s="1" t="s">
        <v>23</v>
      </c>
      <c r="B1117" s="1" t="s">
        <v>2</v>
      </c>
      <c r="C1117" s="1" t="s">
        <v>24</v>
      </c>
      <c r="D1117" s="1" t="s">
        <v>8</v>
      </c>
      <c r="E1117" s="1" t="s">
        <v>3</v>
      </c>
      <c r="F1117" s="3">
        <v>49522</v>
      </c>
      <c r="G1117" s="1">
        <v>0</v>
      </c>
      <c r="J1117" s="1">
        <f t="shared" si="105"/>
        <v>8</v>
      </c>
      <c r="K1117" s="1">
        <f t="shared" si="106"/>
        <v>2035</v>
      </c>
      <c r="L1117" s="1" t="str">
        <f t="shared" si="107"/>
        <v>MKT.EX.MNA._.___.Mona</v>
      </c>
      <c r="M1117" s="1" t="str">
        <f t="shared" si="103"/>
        <v>FOT Summer June-Sept</v>
      </c>
      <c r="N1117" s="1">
        <f t="shared" si="104"/>
        <v>2928</v>
      </c>
      <c r="O1117" s="1">
        <f t="shared" si="108"/>
        <v>0</v>
      </c>
    </row>
    <row r="1118" spans="1:15" x14ac:dyDescent="0.25">
      <c r="A1118" s="1" t="s">
        <v>23</v>
      </c>
      <c r="B1118" s="1" t="s">
        <v>2</v>
      </c>
      <c r="C1118" s="1" t="s">
        <v>24</v>
      </c>
      <c r="D1118" s="1" t="s">
        <v>8</v>
      </c>
      <c r="E1118" s="1" t="s">
        <v>3</v>
      </c>
      <c r="F1118" s="3">
        <v>49553</v>
      </c>
      <c r="G1118" s="1">
        <v>163.11000000000001</v>
      </c>
      <c r="J1118" s="1">
        <f t="shared" si="105"/>
        <v>9</v>
      </c>
      <c r="K1118" s="1">
        <f t="shared" si="106"/>
        <v>2035</v>
      </c>
      <c r="L1118" s="1" t="str">
        <f t="shared" si="107"/>
        <v>MKT.EX.MNA._.___.Mona</v>
      </c>
      <c r="M1118" s="1" t="str">
        <f t="shared" si="103"/>
        <v>FOT Summer June-Sept</v>
      </c>
      <c r="N1118" s="1">
        <f t="shared" si="104"/>
        <v>2928</v>
      </c>
      <c r="O1118" s="1">
        <f t="shared" si="108"/>
        <v>55.706967213114751</v>
      </c>
    </row>
    <row r="1119" spans="1:15" x14ac:dyDescent="0.25">
      <c r="A1119" s="1" t="s">
        <v>23</v>
      </c>
      <c r="B1119" s="1" t="s">
        <v>2</v>
      </c>
      <c r="C1119" s="1" t="s">
        <v>24</v>
      </c>
      <c r="D1119" s="1" t="s">
        <v>8</v>
      </c>
      <c r="E1119" s="1" t="s">
        <v>3</v>
      </c>
      <c r="F1119" s="3">
        <v>49583</v>
      </c>
      <c r="G1119" s="1">
        <v>162.68</v>
      </c>
      <c r="J1119" s="1">
        <f t="shared" si="105"/>
        <v>10</v>
      </c>
      <c r="K1119" s="1">
        <f t="shared" si="106"/>
        <v>2035</v>
      </c>
      <c r="L1119" s="1" t="str">
        <f t="shared" si="107"/>
        <v>MKT.EX.MNA._.___.Mona</v>
      </c>
      <c r="M1119" s="1" t="str">
        <f t="shared" si="103"/>
        <v>FOT Other months</v>
      </c>
      <c r="N1119" s="1">
        <f t="shared" si="104"/>
        <v>0</v>
      </c>
      <c r="O1119" s="1">
        <f t="shared" si="108"/>
        <v>0</v>
      </c>
    </row>
    <row r="1120" spans="1:15" x14ac:dyDescent="0.25">
      <c r="A1120" s="1" t="s">
        <v>23</v>
      </c>
      <c r="B1120" s="1" t="s">
        <v>2</v>
      </c>
      <c r="C1120" s="1" t="s">
        <v>24</v>
      </c>
      <c r="D1120" s="1" t="s">
        <v>8</v>
      </c>
      <c r="E1120" s="1" t="s">
        <v>3</v>
      </c>
      <c r="F1120" s="3">
        <v>49614</v>
      </c>
      <c r="G1120" s="1">
        <v>140</v>
      </c>
      <c r="J1120" s="1">
        <f t="shared" si="105"/>
        <v>11</v>
      </c>
      <c r="K1120" s="1">
        <f t="shared" si="106"/>
        <v>2035</v>
      </c>
      <c r="L1120" s="1" t="str">
        <f t="shared" si="107"/>
        <v>MKT.EX.MNA._.___.Mona</v>
      </c>
      <c r="M1120" s="1" t="str">
        <f t="shared" si="103"/>
        <v>FOT Other months</v>
      </c>
      <c r="N1120" s="1">
        <f t="shared" si="104"/>
        <v>0</v>
      </c>
      <c r="O1120" s="1">
        <f t="shared" si="108"/>
        <v>0</v>
      </c>
    </row>
    <row r="1121" spans="1:15" x14ac:dyDescent="0.25">
      <c r="A1121" s="1" t="s">
        <v>23</v>
      </c>
      <c r="B1121" s="1" t="s">
        <v>2</v>
      </c>
      <c r="C1121" s="1" t="s">
        <v>24</v>
      </c>
      <c r="D1121" s="1" t="s">
        <v>8</v>
      </c>
      <c r="E1121" s="1" t="s">
        <v>3</v>
      </c>
      <c r="F1121" s="3">
        <v>49644</v>
      </c>
      <c r="G1121" s="1">
        <v>20.010000000000002</v>
      </c>
      <c r="J1121" s="1">
        <f t="shared" si="105"/>
        <v>12</v>
      </c>
      <c r="K1121" s="1">
        <f t="shared" si="106"/>
        <v>2035</v>
      </c>
      <c r="L1121" s="1" t="str">
        <f t="shared" si="107"/>
        <v>MKT.EX.MNA._.___.Mona-Wtr</v>
      </c>
      <c r="M1121" s="1" t="str">
        <f t="shared" si="103"/>
        <v>FOT Winter December-January</v>
      </c>
      <c r="N1121" s="1">
        <f t="shared" si="104"/>
        <v>1488</v>
      </c>
      <c r="O1121" s="1">
        <f t="shared" si="108"/>
        <v>13.44758064516129</v>
      </c>
    </row>
    <row r="1122" spans="1:15" x14ac:dyDescent="0.25">
      <c r="A1122" s="1" t="s">
        <v>23</v>
      </c>
      <c r="B1122" s="1" t="s">
        <v>2</v>
      </c>
      <c r="C1122" s="1" t="s">
        <v>24</v>
      </c>
      <c r="D1122" s="1" t="s">
        <v>8</v>
      </c>
      <c r="E1122" s="1" t="s">
        <v>3</v>
      </c>
      <c r="F1122" s="3">
        <v>49675</v>
      </c>
      <c r="G1122" s="1">
        <v>204.31</v>
      </c>
      <c r="J1122" s="1">
        <f t="shared" si="105"/>
        <v>1</v>
      </c>
      <c r="K1122" s="1">
        <f t="shared" si="106"/>
        <v>2036</v>
      </c>
      <c r="L1122" s="1" t="str">
        <f t="shared" si="107"/>
        <v>MKT.EX.MNA._.___.Mona-Wtr</v>
      </c>
      <c r="M1122" s="1" t="str">
        <f t="shared" si="103"/>
        <v>FOT Winter December-January</v>
      </c>
      <c r="N1122" s="1">
        <f t="shared" si="104"/>
        <v>1488</v>
      </c>
      <c r="O1122" s="1">
        <f t="shared" si="108"/>
        <v>137.30510752688173</v>
      </c>
    </row>
    <row r="1123" spans="1:15" x14ac:dyDescent="0.25">
      <c r="A1123" s="1" t="s">
        <v>23</v>
      </c>
      <c r="B1123" s="1" t="s">
        <v>2</v>
      </c>
      <c r="C1123" s="1" t="s">
        <v>24</v>
      </c>
      <c r="D1123" s="1" t="s">
        <v>8</v>
      </c>
      <c r="E1123" s="1" t="s">
        <v>3</v>
      </c>
      <c r="F1123" s="3">
        <v>49706</v>
      </c>
      <c r="G1123" s="1">
        <v>140.21</v>
      </c>
      <c r="J1123" s="1">
        <f t="shared" si="105"/>
        <v>2</v>
      </c>
      <c r="K1123" s="1">
        <f t="shared" si="106"/>
        <v>2036</v>
      </c>
      <c r="L1123" s="1" t="str">
        <f t="shared" si="107"/>
        <v>MKT.EX.MNA._.___.Mona</v>
      </c>
      <c r="M1123" s="1" t="str">
        <f t="shared" si="103"/>
        <v>FOT Other months</v>
      </c>
      <c r="N1123" s="1">
        <f t="shared" si="104"/>
        <v>0</v>
      </c>
      <c r="O1123" s="1">
        <f t="shared" si="108"/>
        <v>0</v>
      </c>
    </row>
    <row r="1124" spans="1:15" x14ac:dyDescent="0.25">
      <c r="A1124" s="1" t="s">
        <v>23</v>
      </c>
      <c r="B1124" s="1" t="s">
        <v>2</v>
      </c>
      <c r="C1124" s="1" t="s">
        <v>24</v>
      </c>
      <c r="D1124" s="1" t="s">
        <v>8</v>
      </c>
      <c r="E1124" s="1" t="s">
        <v>3</v>
      </c>
      <c r="F1124" s="3">
        <v>49735</v>
      </c>
      <c r="G1124" s="1">
        <v>73.95</v>
      </c>
      <c r="J1124" s="1">
        <f t="shared" si="105"/>
        <v>3</v>
      </c>
      <c r="K1124" s="1">
        <f t="shared" si="106"/>
        <v>2036</v>
      </c>
      <c r="L1124" s="1" t="str">
        <f t="shared" si="107"/>
        <v>MKT.EX.MNA._.___.Mona</v>
      </c>
      <c r="M1124" s="1" t="str">
        <f t="shared" si="103"/>
        <v>FOT Other months</v>
      </c>
      <c r="N1124" s="1">
        <f t="shared" si="104"/>
        <v>0</v>
      </c>
      <c r="O1124" s="1">
        <f t="shared" si="108"/>
        <v>0</v>
      </c>
    </row>
    <row r="1125" spans="1:15" x14ac:dyDescent="0.25">
      <c r="A1125" s="1" t="s">
        <v>23</v>
      </c>
      <c r="B1125" s="1" t="s">
        <v>2</v>
      </c>
      <c r="C1125" s="1" t="s">
        <v>24</v>
      </c>
      <c r="D1125" s="1" t="s">
        <v>8</v>
      </c>
      <c r="E1125" s="1" t="s">
        <v>3</v>
      </c>
      <c r="F1125" s="3">
        <v>49766</v>
      </c>
      <c r="G1125" s="1">
        <v>49.92</v>
      </c>
      <c r="J1125" s="1">
        <f t="shared" si="105"/>
        <v>4</v>
      </c>
      <c r="K1125" s="1">
        <f t="shared" si="106"/>
        <v>2036</v>
      </c>
      <c r="L1125" s="1" t="str">
        <f t="shared" si="107"/>
        <v>MKT.EX.MNA._.___.Mona</v>
      </c>
      <c r="M1125" s="1" t="str">
        <f t="shared" si="103"/>
        <v>FOT Other months</v>
      </c>
      <c r="N1125" s="1">
        <f t="shared" si="104"/>
        <v>0</v>
      </c>
      <c r="O1125" s="1">
        <f t="shared" si="108"/>
        <v>0</v>
      </c>
    </row>
    <row r="1126" spans="1:15" x14ac:dyDescent="0.25">
      <c r="A1126" s="1" t="s">
        <v>23</v>
      </c>
      <c r="B1126" s="1" t="s">
        <v>2</v>
      </c>
      <c r="C1126" s="1" t="s">
        <v>24</v>
      </c>
      <c r="D1126" s="1" t="s">
        <v>8</v>
      </c>
      <c r="E1126" s="1" t="s">
        <v>3</v>
      </c>
      <c r="F1126" s="3">
        <v>49796</v>
      </c>
      <c r="G1126" s="1">
        <v>8.42</v>
      </c>
      <c r="J1126" s="1">
        <f t="shared" si="105"/>
        <v>5</v>
      </c>
      <c r="K1126" s="1">
        <f t="shared" si="106"/>
        <v>2036</v>
      </c>
      <c r="L1126" s="1" t="str">
        <f t="shared" si="107"/>
        <v>MKT.EX.MNA._.___.Mona</v>
      </c>
      <c r="M1126" s="1" t="str">
        <f t="shared" si="103"/>
        <v>FOT Other months</v>
      </c>
      <c r="N1126" s="1">
        <f t="shared" si="104"/>
        <v>0</v>
      </c>
      <c r="O1126" s="1">
        <f t="shared" si="108"/>
        <v>0</v>
      </c>
    </row>
    <row r="1127" spans="1:15" x14ac:dyDescent="0.25">
      <c r="A1127" s="1" t="s">
        <v>23</v>
      </c>
      <c r="B1127" s="1" t="s">
        <v>2</v>
      </c>
      <c r="C1127" s="1" t="s">
        <v>24</v>
      </c>
      <c r="D1127" s="1" t="s">
        <v>8</v>
      </c>
      <c r="E1127" s="1" t="s">
        <v>3</v>
      </c>
      <c r="F1127" s="3">
        <v>49827</v>
      </c>
      <c r="G1127" s="1">
        <v>0</v>
      </c>
      <c r="J1127" s="1">
        <f t="shared" si="105"/>
        <v>6</v>
      </c>
      <c r="K1127" s="1">
        <f t="shared" si="106"/>
        <v>2036</v>
      </c>
      <c r="L1127" s="1" t="str">
        <f t="shared" si="107"/>
        <v>MKT.EX.MNA._.___.Mona</v>
      </c>
      <c r="M1127" s="1" t="str">
        <f t="shared" si="103"/>
        <v>FOT Summer June-Sept</v>
      </c>
      <c r="N1127" s="1">
        <f t="shared" si="104"/>
        <v>2928</v>
      </c>
      <c r="O1127" s="1">
        <f t="shared" si="108"/>
        <v>0</v>
      </c>
    </row>
    <row r="1128" spans="1:15" x14ac:dyDescent="0.25">
      <c r="A1128" s="1" t="s">
        <v>23</v>
      </c>
      <c r="B1128" s="1" t="s">
        <v>2</v>
      </c>
      <c r="C1128" s="1" t="s">
        <v>24</v>
      </c>
      <c r="D1128" s="1" t="s">
        <v>8</v>
      </c>
      <c r="E1128" s="1" t="s">
        <v>3</v>
      </c>
      <c r="F1128" s="3">
        <v>49857</v>
      </c>
      <c r="G1128" s="1">
        <v>0</v>
      </c>
      <c r="J1128" s="1">
        <f t="shared" si="105"/>
        <v>7</v>
      </c>
      <c r="K1128" s="1">
        <f t="shared" si="106"/>
        <v>2036</v>
      </c>
      <c r="L1128" s="1" t="str">
        <f t="shared" si="107"/>
        <v>MKT.EX.MNA._.___.Mona</v>
      </c>
      <c r="M1128" s="1" t="str">
        <f t="shared" si="103"/>
        <v>FOT Summer June-Sept</v>
      </c>
      <c r="N1128" s="1">
        <f t="shared" si="104"/>
        <v>2928</v>
      </c>
      <c r="O1128" s="1">
        <f t="shared" si="108"/>
        <v>0</v>
      </c>
    </row>
    <row r="1129" spans="1:15" x14ac:dyDescent="0.25">
      <c r="A1129" s="1" t="s">
        <v>23</v>
      </c>
      <c r="B1129" s="1" t="s">
        <v>2</v>
      </c>
      <c r="C1129" s="1" t="s">
        <v>24</v>
      </c>
      <c r="D1129" s="1" t="s">
        <v>8</v>
      </c>
      <c r="E1129" s="1" t="s">
        <v>3</v>
      </c>
      <c r="F1129" s="3">
        <v>49888</v>
      </c>
      <c r="G1129" s="1">
        <v>0</v>
      </c>
      <c r="J1129" s="1">
        <f t="shared" si="105"/>
        <v>8</v>
      </c>
      <c r="K1129" s="1">
        <f t="shared" si="106"/>
        <v>2036</v>
      </c>
      <c r="L1129" s="1" t="str">
        <f t="shared" si="107"/>
        <v>MKT.EX.MNA._.___.Mona</v>
      </c>
      <c r="M1129" s="1" t="str">
        <f t="shared" si="103"/>
        <v>FOT Summer June-Sept</v>
      </c>
      <c r="N1129" s="1">
        <f t="shared" si="104"/>
        <v>2928</v>
      </c>
      <c r="O1129" s="1">
        <f t="shared" si="108"/>
        <v>0</v>
      </c>
    </row>
    <row r="1130" spans="1:15" x14ac:dyDescent="0.25">
      <c r="A1130" s="1" t="s">
        <v>23</v>
      </c>
      <c r="B1130" s="1" t="s">
        <v>2</v>
      </c>
      <c r="C1130" s="1" t="s">
        <v>24</v>
      </c>
      <c r="D1130" s="1" t="s">
        <v>8</v>
      </c>
      <c r="E1130" s="1" t="s">
        <v>3</v>
      </c>
      <c r="F1130" s="3">
        <v>49919</v>
      </c>
      <c r="G1130" s="1">
        <v>0</v>
      </c>
      <c r="J1130" s="1">
        <f t="shared" si="105"/>
        <v>9</v>
      </c>
      <c r="K1130" s="1">
        <f t="shared" si="106"/>
        <v>2036</v>
      </c>
      <c r="L1130" s="1" t="str">
        <f t="shared" si="107"/>
        <v>MKT.EX.MNA._.___.Mona</v>
      </c>
      <c r="M1130" s="1" t="str">
        <f t="shared" si="103"/>
        <v>FOT Summer June-Sept</v>
      </c>
      <c r="N1130" s="1">
        <f t="shared" si="104"/>
        <v>2928</v>
      </c>
      <c r="O1130" s="1">
        <f t="shared" si="108"/>
        <v>0</v>
      </c>
    </row>
    <row r="1131" spans="1:15" x14ac:dyDescent="0.25">
      <c r="A1131" s="1" t="s">
        <v>23</v>
      </c>
      <c r="B1131" s="1" t="s">
        <v>2</v>
      </c>
      <c r="C1131" s="1" t="s">
        <v>24</v>
      </c>
      <c r="D1131" s="1" t="s">
        <v>8</v>
      </c>
      <c r="E1131" s="1" t="s">
        <v>3</v>
      </c>
      <c r="F1131" s="3">
        <v>49949</v>
      </c>
      <c r="G1131" s="1">
        <v>199.91</v>
      </c>
      <c r="J1131" s="1">
        <f t="shared" si="105"/>
        <v>10</v>
      </c>
      <c r="K1131" s="1">
        <f t="shared" si="106"/>
        <v>2036</v>
      </c>
      <c r="L1131" s="1" t="str">
        <f t="shared" si="107"/>
        <v>MKT.EX.MNA._.___.Mona</v>
      </c>
      <c r="M1131" s="1" t="str">
        <f t="shared" si="103"/>
        <v>FOT Other months</v>
      </c>
      <c r="N1131" s="1">
        <f t="shared" si="104"/>
        <v>0</v>
      </c>
      <c r="O1131" s="1">
        <f t="shared" si="108"/>
        <v>0</v>
      </c>
    </row>
    <row r="1132" spans="1:15" x14ac:dyDescent="0.25">
      <c r="A1132" s="1" t="s">
        <v>23</v>
      </c>
      <c r="B1132" s="1" t="s">
        <v>2</v>
      </c>
      <c r="C1132" s="1" t="s">
        <v>24</v>
      </c>
      <c r="D1132" s="1" t="s">
        <v>8</v>
      </c>
      <c r="E1132" s="1" t="s">
        <v>3</v>
      </c>
      <c r="F1132" s="3">
        <v>49980</v>
      </c>
      <c r="G1132" s="1">
        <v>169.4</v>
      </c>
      <c r="J1132" s="1">
        <f t="shared" si="105"/>
        <v>11</v>
      </c>
      <c r="K1132" s="1">
        <f t="shared" si="106"/>
        <v>2036</v>
      </c>
      <c r="L1132" s="1" t="str">
        <f t="shared" si="107"/>
        <v>MKT.EX.MNA._.___.Mona</v>
      </c>
      <c r="M1132" s="1" t="str">
        <f t="shared" si="103"/>
        <v>FOT Other months</v>
      </c>
      <c r="N1132" s="1">
        <f t="shared" si="104"/>
        <v>0</v>
      </c>
      <c r="O1132" s="1">
        <f t="shared" si="108"/>
        <v>0</v>
      </c>
    </row>
    <row r="1133" spans="1:15" x14ac:dyDescent="0.25">
      <c r="A1133" s="1" t="s">
        <v>23</v>
      </c>
      <c r="B1133" s="1" t="s">
        <v>2</v>
      </c>
      <c r="C1133" s="1" t="s">
        <v>24</v>
      </c>
      <c r="D1133" s="1" t="s">
        <v>8</v>
      </c>
      <c r="E1133" s="1" t="s">
        <v>3</v>
      </c>
      <c r="F1133" s="3">
        <v>50010</v>
      </c>
      <c r="G1133" s="1">
        <v>184.95</v>
      </c>
      <c r="J1133" s="1">
        <f t="shared" si="105"/>
        <v>12</v>
      </c>
      <c r="K1133" s="1">
        <f t="shared" si="106"/>
        <v>2036</v>
      </c>
      <c r="L1133" s="1" t="str">
        <f t="shared" si="107"/>
        <v>MKT.EX.MNA._.___.Mona-Wtr</v>
      </c>
      <c r="M1133" s="1" t="str">
        <f t="shared" si="103"/>
        <v>FOT Winter December-January</v>
      </c>
      <c r="N1133" s="1">
        <f t="shared" si="104"/>
        <v>1488</v>
      </c>
      <c r="O1133" s="1">
        <f t="shared" si="108"/>
        <v>124.29435483870968</v>
      </c>
    </row>
    <row r="1134" spans="1:15" x14ac:dyDescent="0.25">
      <c r="A1134" s="1" t="s">
        <v>23</v>
      </c>
      <c r="B1134" s="1" t="s">
        <v>2</v>
      </c>
      <c r="C1134" s="1" t="s">
        <v>24</v>
      </c>
      <c r="D1134" s="1" t="s">
        <v>8</v>
      </c>
      <c r="E1134" s="1" t="s">
        <v>3</v>
      </c>
      <c r="F1134" s="3">
        <v>50041</v>
      </c>
      <c r="G1134" s="1">
        <v>20.7</v>
      </c>
      <c r="J1134" s="1">
        <f t="shared" si="105"/>
        <v>1</v>
      </c>
      <c r="K1134" s="1">
        <f t="shared" si="106"/>
        <v>2037</v>
      </c>
      <c r="L1134" s="1" t="str">
        <f t="shared" si="107"/>
        <v>MKT.EX.MNA._.___.Mona-Wtr</v>
      </c>
      <c r="M1134" s="1" t="str">
        <f t="shared" si="103"/>
        <v>FOT Winter December-January</v>
      </c>
      <c r="N1134" s="1">
        <f t="shared" si="104"/>
        <v>1488</v>
      </c>
      <c r="O1134" s="1">
        <f t="shared" si="108"/>
        <v>13.911290322580646</v>
      </c>
    </row>
    <row r="1135" spans="1:15" x14ac:dyDescent="0.25">
      <c r="A1135" s="1" t="s">
        <v>23</v>
      </c>
      <c r="B1135" s="1" t="s">
        <v>2</v>
      </c>
      <c r="C1135" s="1" t="s">
        <v>24</v>
      </c>
      <c r="D1135" s="1" t="s">
        <v>8</v>
      </c>
      <c r="E1135" s="1" t="s">
        <v>3</v>
      </c>
      <c r="F1135" s="3">
        <v>50072</v>
      </c>
      <c r="G1135" s="1">
        <v>212.19</v>
      </c>
      <c r="J1135" s="1">
        <f t="shared" si="105"/>
        <v>2</v>
      </c>
      <c r="K1135" s="1">
        <f t="shared" si="106"/>
        <v>2037</v>
      </c>
      <c r="L1135" s="1" t="str">
        <f t="shared" si="107"/>
        <v>MKT.EX.MNA._.___.Mona</v>
      </c>
      <c r="M1135" s="1" t="str">
        <f t="shared" si="103"/>
        <v>FOT Other months</v>
      </c>
      <c r="N1135" s="1">
        <f t="shared" si="104"/>
        <v>0</v>
      </c>
      <c r="O1135" s="1">
        <f t="shared" si="108"/>
        <v>0</v>
      </c>
    </row>
    <row r="1136" spans="1:15" x14ac:dyDescent="0.25">
      <c r="A1136" s="1" t="s">
        <v>23</v>
      </c>
      <c r="B1136" s="1" t="s">
        <v>2</v>
      </c>
      <c r="C1136" s="1" t="s">
        <v>24</v>
      </c>
      <c r="D1136" s="1" t="s">
        <v>8</v>
      </c>
      <c r="E1136" s="1" t="s">
        <v>3</v>
      </c>
      <c r="F1136" s="3">
        <v>50100</v>
      </c>
      <c r="G1136" s="1">
        <v>137.13</v>
      </c>
      <c r="J1136" s="1">
        <f t="shared" si="105"/>
        <v>3</v>
      </c>
      <c r="K1136" s="1">
        <f t="shared" si="106"/>
        <v>2037</v>
      </c>
      <c r="L1136" s="1" t="str">
        <f t="shared" si="107"/>
        <v>MKT.EX.MNA._.___.Mona</v>
      </c>
      <c r="M1136" s="1" t="str">
        <f t="shared" si="103"/>
        <v>FOT Other months</v>
      </c>
      <c r="N1136" s="1">
        <f t="shared" si="104"/>
        <v>0</v>
      </c>
      <c r="O1136" s="1">
        <f t="shared" si="108"/>
        <v>0</v>
      </c>
    </row>
    <row r="1137" spans="1:15" x14ac:dyDescent="0.25">
      <c r="A1137" s="1" t="s">
        <v>23</v>
      </c>
      <c r="B1137" s="1" t="s">
        <v>2</v>
      </c>
      <c r="C1137" s="1" t="s">
        <v>24</v>
      </c>
      <c r="D1137" s="1" t="s">
        <v>8</v>
      </c>
      <c r="E1137" s="1" t="s">
        <v>3</v>
      </c>
      <c r="F1137" s="3">
        <v>50131</v>
      </c>
      <c r="G1137" s="1">
        <v>59.96</v>
      </c>
      <c r="J1137" s="1">
        <f t="shared" si="105"/>
        <v>4</v>
      </c>
      <c r="K1137" s="1">
        <f t="shared" si="106"/>
        <v>2037</v>
      </c>
      <c r="L1137" s="1" t="str">
        <f t="shared" si="107"/>
        <v>MKT.EX.MNA._.___.Mona</v>
      </c>
      <c r="M1137" s="1" t="str">
        <f t="shared" si="103"/>
        <v>FOT Other months</v>
      </c>
      <c r="N1137" s="1">
        <f t="shared" si="104"/>
        <v>0</v>
      </c>
      <c r="O1137" s="1">
        <f t="shared" si="108"/>
        <v>0</v>
      </c>
    </row>
    <row r="1138" spans="1:15" x14ac:dyDescent="0.25">
      <c r="A1138" s="1" t="s">
        <v>23</v>
      </c>
      <c r="B1138" s="1" t="s">
        <v>2</v>
      </c>
      <c r="C1138" s="1" t="s">
        <v>24</v>
      </c>
      <c r="D1138" s="1" t="s">
        <v>8</v>
      </c>
      <c r="E1138" s="1" t="s">
        <v>3</v>
      </c>
      <c r="F1138" s="3">
        <v>50161</v>
      </c>
      <c r="G1138" s="1">
        <v>60.61</v>
      </c>
      <c r="J1138" s="1">
        <f t="shared" si="105"/>
        <v>5</v>
      </c>
      <c r="K1138" s="1">
        <f t="shared" si="106"/>
        <v>2037</v>
      </c>
      <c r="L1138" s="1" t="str">
        <f t="shared" si="107"/>
        <v>MKT.EX.MNA._.___.Mona</v>
      </c>
      <c r="M1138" s="1" t="str">
        <f t="shared" si="103"/>
        <v>FOT Other months</v>
      </c>
      <c r="N1138" s="1">
        <f t="shared" si="104"/>
        <v>0</v>
      </c>
      <c r="O1138" s="1">
        <f t="shared" si="108"/>
        <v>0</v>
      </c>
    </row>
    <row r="1139" spans="1:15" x14ac:dyDescent="0.25">
      <c r="A1139" s="1" t="s">
        <v>23</v>
      </c>
      <c r="B1139" s="1" t="s">
        <v>2</v>
      </c>
      <c r="C1139" s="1" t="s">
        <v>24</v>
      </c>
      <c r="D1139" s="1" t="s">
        <v>8</v>
      </c>
      <c r="E1139" s="1" t="s">
        <v>3</v>
      </c>
      <c r="F1139" s="3">
        <v>50192</v>
      </c>
      <c r="G1139" s="1">
        <v>9.35</v>
      </c>
      <c r="J1139" s="1">
        <f t="shared" si="105"/>
        <v>6</v>
      </c>
      <c r="K1139" s="1">
        <f t="shared" si="106"/>
        <v>2037</v>
      </c>
      <c r="L1139" s="1" t="str">
        <f t="shared" si="107"/>
        <v>MKT.EX.MNA._.___.Mona</v>
      </c>
      <c r="M1139" s="1" t="str">
        <f t="shared" si="103"/>
        <v>FOT Summer June-Sept</v>
      </c>
      <c r="N1139" s="1">
        <f t="shared" si="104"/>
        <v>2928</v>
      </c>
      <c r="O1139" s="1">
        <f t="shared" si="108"/>
        <v>3.1933060109289619</v>
      </c>
    </row>
    <row r="1140" spans="1:15" x14ac:dyDescent="0.25">
      <c r="A1140" s="1" t="s">
        <v>23</v>
      </c>
      <c r="B1140" s="1" t="s">
        <v>2</v>
      </c>
      <c r="C1140" s="1" t="s">
        <v>24</v>
      </c>
      <c r="D1140" s="1" t="s">
        <v>8</v>
      </c>
      <c r="E1140" s="1" t="s">
        <v>3</v>
      </c>
      <c r="F1140" s="3">
        <v>50222</v>
      </c>
      <c r="G1140" s="1">
        <v>0</v>
      </c>
      <c r="J1140" s="1">
        <f t="shared" si="105"/>
        <v>7</v>
      </c>
      <c r="K1140" s="1">
        <f t="shared" si="106"/>
        <v>2037</v>
      </c>
      <c r="L1140" s="1" t="str">
        <f t="shared" si="107"/>
        <v>MKT.EX.MNA._.___.Mona</v>
      </c>
      <c r="M1140" s="1" t="str">
        <f t="shared" si="103"/>
        <v>FOT Summer June-Sept</v>
      </c>
      <c r="N1140" s="1">
        <f t="shared" si="104"/>
        <v>2928</v>
      </c>
      <c r="O1140" s="1">
        <f t="shared" si="108"/>
        <v>0</v>
      </c>
    </row>
    <row r="1141" spans="1:15" x14ac:dyDescent="0.25">
      <c r="A1141" s="1" t="s">
        <v>23</v>
      </c>
      <c r="B1141" s="1" t="s">
        <v>2</v>
      </c>
      <c r="C1141" s="1" t="s">
        <v>24</v>
      </c>
      <c r="D1141" s="1" t="s">
        <v>8</v>
      </c>
      <c r="E1141" s="1" t="s">
        <v>3</v>
      </c>
      <c r="F1141" s="3">
        <v>50253</v>
      </c>
      <c r="G1141" s="1">
        <v>0</v>
      </c>
      <c r="J1141" s="1">
        <f t="shared" si="105"/>
        <v>8</v>
      </c>
      <c r="K1141" s="1">
        <f t="shared" si="106"/>
        <v>2037</v>
      </c>
      <c r="L1141" s="1" t="str">
        <f t="shared" si="107"/>
        <v>MKT.EX.MNA._.___.Mona</v>
      </c>
      <c r="M1141" s="1" t="str">
        <f t="shared" si="103"/>
        <v>FOT Summer June-Sept</v>
      </c>
      <c r="N1141" s="1">
        <f t="shared" si="104"/>
        <v>2928</v>
      </c>
      <c r="O1141" s="1">
        <f t="shared" si="108"/>
        <v>0</v>
      </c>
    </row>
    <row r="1142" spans="1:15" x14ac:dyDescent="0.25">
      <c r="A1142" s="1" t="s">
        <v>23</v>
      </c>
      <c r="B1142" s="1" t="s">
        <v>2</v>
      </c>
      <c r="C1142" s="1" t="s">
        <v>24</v>
      </c>
      <c r="D1142" s="1" t="s">
        <v>8</v>
      </c>
      <c r="E1142" s="1" t="s">
        <v>3</v>
      </c>
      <c r="F1142" s="3">
        <v>50284</v>
      </c>
      <c r="G1142" s="1">
        <v>0</v>
      </c>
      <c r="J1142" s="1">
        <f t="shared" si="105"/>
        <v>9</v>
      </c>
      <c r="K1142" s="1">
        <f t="shared" si="106"/>
        <v>2037</v>
      </c>
      <c r="L1142" s="1" t="str">
        <f t="shared" si="107"/>
        <v>MKT.EX.MNA._.___.Mona</v>
      </c>
      <c r="M1142" s="1" t="str">
        <f t="shared" si="103"/>
        <v>FOT Summer June-Sept</v>
      </c>
      <c r="N1142" s="1">
        <f t="shared" si="104"/>
        <v>2928</v>
      </c>
      <c r="O1142" s="1">
        <f t="shared" si="108"/>
        <v>0</v>
      </c>
    </row>
    <row r="1143" spans="1:15" x14ac:dyDescent="0.25">
      <c r="A1143" s="1" t="s">
        <v>23</v>
      </c>
      <c r="B1143" s="1" t="s">
        <v>2</v>
      </c>
      <c r="C1143" s="1" t="s">
        <v>24</v>
      </c>
      <c r="D1143" s="1" t="s">
        <v>8</v>
      </c>
      <c r="E1143" s="1" t="s">
        <v>3</v>
      </c>
      <c r="F1143" s="3">
        <v>50314</v>
      </c>
      <c r="G1143" s="1">
        <v>0</v>
      </c>
      <c r="J1143" s="1">
        <f t="shared" si="105"/>
        <v>10</v>
      </c>
      <c r="K1143" s="1">
        <f t="shared" si="106"/>
        <v>2037</v>
      </c>
      <c r="L1143" s="1" t="str">
        <f t="shared" si="107"/>
        <v>MKT.EX.MNA._.___.Mona</v>
      </c>
      <c r="M1143" s="1" t="str">
        <f t="shared" si="103"/>
        <v>FOT Other months</v>
      </c>
      <c r="N1143" s="1">
        <f t="shared" si="104"/>
        <v>0</v>
      </c>
      <c r="O1143" s="1">
        <f t="shared" si="108"/>
        <v>0</v>
      </c>
    </row>
    <row r="1144" spans="1:15" x14ac:dyDescent="0.25">
      <c r="A1144" s="1" t="s">
        <v>23</v>
      </c>
      <c r="B1144" s="1" t="s">
        <v>2</v>
      </c>
      <c r="C1144" s="1" t="s">
        <v>24</v>
      </c>
      <c r="D1144" s="1" t="s">
        <v>8</v>
      </c>
      <c r="E1144" s="1" t="s">
        <v>3</v>
      </c>
      <c r="F1144" s="3">
        <v>50345</v>
      </c>
      <c r="G1144" s="1">
        <v>179.15</v>
      </c>
      <c r="J1144" s="1">
        <f t="shared" si="105"/>
        <v>11</v>
      </c>
      <c r="K1144" s="1">
        <f t="shared" si="106"/>
        <v>2037</v>
      </c>
      <c r="L1144" s="1" t="str">
        <f t="shared" si="107"/>
        <v>MKT.EX.MNA._.___.Mona</v>
      </c>
      <c r="M1144" s="1" t="str">
        <f t="shared" si="103"/>
        <v>FOT Other months</v>
      </c>
      <c r="N1144" s="1">
        <f t="shared" si="104"/>
        <v>0</v>
      </c>
      <c r="O1144" s="1">
        <f t="shared" si="108"/>
        <v>0</v>
      </c>
    </row>
    <row r="1145" spans="1:15" x14ac:dyDescent="0.25">
      <c r="A1145" s="1" t="s">
        <v>23</v>
      </c>
      <c r="B1145" s="1" t="s">
        <v>2</v>
      </c>
      <c r="C1145" s="1" t="s">
        <v>24</v>
      </c>
      <c r="D1145" s="1" t="s">
        <v>8</v>
      </c>
      <c r="E1145" s="1" t="s">
        <v>3</v>
      </c>
      <c r="F1145" s="3">
        <v>50375</v>
      </c>
      <c r="G1145" s="1">
        <v>187.67</v>
      </c>
      <c r="J1145" s="1">
        <f t="shared" si="105"/>
        <v>12</v>
      </c>
      <c r="K1145" s="1">
        <f t="shared" si="106"/>
        <v>2037</v>
      </c>
      <c r="L1145" s="1" t="str">
        <f t="shared" si="107"/>
        <v>MKT.EX.MNA._.___.Mona-Wtr</v>
      </c>
      <c r="M1145" s="1" t="str">
        <f t="shared" si="103"/>
        <v>FOT Winter December-January</v>
      </c>
      <c r="N1145" s="1">
        <f t="shared" si="104"/>
        <v>1488</v>
      </c>
      <c r="O1145" s="1">
        <f t="shared" si="108"/>
        <v>126.12231182795699</v>
      </c>
    </row>
    <row r="1146" spans="1:15" x14ac:dyDescent="0.25">
      <c r="A1146" s="1" t="s">
        <v>23</v>
      </c>
      <c r="B1146" s="1" t="s">
        <v>2</v>
      </c>
      <c r="C1146" s="1" t="s">
        <v>24</v>
      </c>
      <c r="D1146" s="1" t="s">
        <v>8</v>
      </c>
      <c r="E1146" s="1" t="s">
        <v>3</v>
      </c>
      <c r="F1146" s="3">
        <v>50406</v>
      </c>
      <c r="G1146" s="1">
        <v>196.78</v>
      </c>
      <c r="J1146" s="1">
        <f t="shared" si="105"/>
        <v>1</v>
      </c>
      <c r="K1146" s="1">
        <f t="shared" si="106"/>
        <v>2038</v>
      </c>
      <c r="L1146" s="1" t="str">
        <f t="shared" si="107"/>
        <v>MKT.EX.MNA._.___.Mona-Wtr</v>
      </c>
      <c r="M1146" s="1" t="str">
        <f t="shared" si="103"/>
        <v>FOT Winter December-January</v>
      </c>
      <c r="N1146" s="1">
        <f t="shared" si="104"/>
        <v>1488</v>
      </c>
      <c r="O1146" s="1">
        <f t="shared" si="108"/>
        <v>132.24462365591398</v>
      </c>
    </row>
    <row r="1147" spans="1:15" x14ac:dyDescent="0.25">
      <c r="A1147" s="1" t="s">
        <v>23</v>
      </c>
      <c r="B1147" s="1" t="s">
        <v>2</v>
      </c>
      <c r="C1147" s="1" t="s">
        <v>24</v>
      </c>
      <c r="D1147" s="1" t="s">
        <v>8</v>
      </c>
      <c r="E1147" s="1" t="s">
        <v>3</v>
      </c>
      <c r="F1147" s="3">
        <v>50437</v>
      </c>
      <c r="G1147" s="1">
        <v>19.2</v>
      </c>
      <c r="J1147" s="1">
        <f t="shared" si="105"/>
        <v>2</v>
      </c>
      <c r="K1147" s="1">
        <f t="shared" si="106"/>
        <v>2038</v>
      </c>
      <c r="L1147" s="1" t="str">
        <f t="shared" si="107"/>
        <v>MKT.EX.MNA._.___.Mona</v>
      </c>
      <c r="M1147" s="1" t="str">
        <f t="shared" si="103"/>
        <v>FOT Other months</v>
      </c>
      <c r="N1147" s="1">
        <f t="shared" si="104"/>
        <v>0</v>
      </c>
      <c r="O1147" s="1">
        <f t="shared" si="108"/>
        <v>0</v>
      </c>
    </row>
    <row r="1148" spans="1:15" x14ac:dyDescent="0.25">
      <c r="A1148" s="1" t="s">
        <v>23</v>
      </c>
      <c r="B1148" s="1" t="s">
        <v>2</v>
      </c>
      <c r="C1148" s="1" t="s">
        <v>24</v>
      </c>
      <c r="D1148" s="1" t="s">
        <v>8</v>
      </c>
      <c r="E1148" s="1" t="s">
        <v>3</v>
      </c>
      <c r="F1148" s="3">
        <v>50465</v>
      </c>
      <c r="G1148" s="1">
        <v>202.7</v>
      </c>
      <c r="J1148" s="1">
        <f t="shared" si="105"/>
        <v>3</v>
      </c>
      <c r="K1148" s="1">
        <f t="shared" si="106"/>
        <v>2038</v>
      </c>
      <c r="L1148" s="1" t="str">
        <f t="shared" si="107"/>
        <v>MKT.EX.MNA._.___.Mona</v>
      </c>
      <c r="M1148" s="1" t="str">
        <f t="shared" si="103"/>
        <v>FOT Other months</v>
      </c>
      <c r="N1148" s="1">
        <f t="shared" si="104"/>
        <v>0</v>
      </c>
      <c r="O1148" s="1">
        <f t="shared" si="108"/>
        <v>0</v>
      </c>
    </row>
    <row r="1149" spans="1:15" x14ac:dyDescent="0.25">
      <c r="A1149" s="1" t="s">
        <v>23</v>
      </c>
      <c r="B1149" s="1" t="s">
        <v>2</v>
      </c>
      <c r="C1149" s="1" t="s">
        <v>24</v>
      </c>
      <c r="D1149" s="1" t="s">
        <v>8</v>
      </c>
      <c r="E1149" s="1" t="s">
        <v>3</v>
      </c>
      <c r="F1149" s="3">
        <v>50496</v>
      </c>
      <c r="G1149" s="1">
        <v>137.41999999999999</v>
      </c>
      <c r="J1149" s="1">
        <f t="shared" si="105"/>
        <v>4</v>
      </c>
      <c r="K1149" s="1">
        <f t="shared" si="106"/>
        <v>2038</v>
      </c>
      <c r="L1149" s="1" t="str">
        <f t="shared" si="107"/>
        <v>MKT.EX.MNA._.___.Mona</v>
      </c>
      <c r="M1149" s="1" t="str">
        <f t="shared" si="103"/>
        <v>FOT Other months</v>
      </c>
      <c r="N1149" s="1">
        <f t="shared" si="104"/>
        <v>0</v>
      </c>
      <c r="O1149" s="1">
        <f t="shared" si="108"/>
        <v>0</v>
      </c>
    </row>
    <row r="1150" spans="1:15" x14ac:dyDescent="0.25">
      <c r="A1150" s="1" t="s">
        <v>23</v>
      </c>
      <c r="B1150" s="1" t="s">
        <v>2</v>
      </c>
      <c r="C1150" s="1" t="s">
        <v>24</v>
      </c>
      <c r="D1150" s="1" t="s">
        <v>8</v>
      </c>
      <c r="E1150" s="1" t="s">
        <v>3</v>
      </c>
      <c r="F1150" s="3">
        <v>50526</v>
      </c>
      <c r="G1150" s="1">
        <v>79.8</v>
      </c>
      <c r="J1150" s="1">
        <f t="shared" si="105"/>
        <v>5</v>
      </c>
      <c r="K1150" s="1">
        <f t="shared" si="106"/>
        <v>2038</v>
      </c>
      <c r="L1150" s="1" t="str">
        <f t="shared" si="107"/>
        <v>MKT.EX.MNA._.___.Mona</v>
      </c>
      <c r="M1150" s="1" t="str">
        <f t="shared" si="103"/>
        <v>FOT Other months</v>
      </c>
      <c r="N1150" s="1">
        <f t="shared" si="104"/>
        <v>0</v>
      </c>
      <c r="O1150" s="1">
        <f t="shared" si="108"/>
        <v>0</v>
      </c>
    </row>
    <row r="1151" spans="1:15" x14ac:dyDescent="0.25">
      <c r="A1151" s="1" t="s">
        <v>23</v>
      </c>
      <c r="B1151" s="1" t="s">
        <v>2</v>
      </c>
      <c r="C1151" s="1" t="s">
        <v>24</v>
      </c>
      <c r="D1151" s="1" t="s">
        <v>8</v>
      </c>
      <c r="E1151" s="1" t="s">
        <v>3</v>
      </c>
      <c r="F1151" s="3">
        <v>50557</v>
      </c>
      <c r="G1151" s="1">
        <v>44.9</v>
      </c>
      <c r="J1151" s="1">
        <f t="shared" si="105"/>
        <v>6</v>
      </c>
      <c r="K1151" s="1">
        <f t="shared" si="106"/>
        <v>2038</v>
      </c>
      <c r="L1151" s="1" t="str">
        <f t="shared" si="107"/>
        <v>MKT.EX.MNA._.___.Mona</v>
      </c>
      <c r="M1151" s="1" t="str">
        <f t="shared" si="103"/>
        <v>FOT Summer June-Sept</v>
      </c>
      <c r="N1151" s="1">
        <f t="shared" si="104"/>
        <v>2928</v>
      </c>
      <c r="O1151" s="1">
        <f t="shared" si="108"/>
        <v>15.334699453551913</v>
      </c>
    </row>
    <row r="1152" spans="1:15" x14ac:dyDescent="0.25">
      <c r="A1152" s="1" t="s">
        <v>23</v>
      </c>
      <c r="B1152" s="1" t="s">
        <v>2</v>
      </c>
      <c r="C1152" s="1" t="s">
        <v>24</v>
      </c>
      <c r="D1152" s="1" t="s">
        <v>8</v>
      </c>
      <c r="E1152" s="1" t="s">
        <v>3</v>
      </c>
      <c r="F1152" s="3">
        <v>50587</v>
      </c>
      <c r="G1152" s="1">
        <v>13.49</v>
      </c>
      <c r="J1152" s="1">
        <f t="shared" si="105"/>
        <v>7</v>
      </c>
      <c r="K1152" s="1">
        <f t="shared" si="106"/>
        <v>2038</v>
      </c>
      <c r="L1152" s="1" t="str">
        <f t="shared" si="107"/>
        <v>MKT.EX.MNA._.___.Mona</v>
      </c>
      <c r="M1152" s="1" t="str">
        <f t="shared" si="103"/>
        <v>FOT Summer June-Sept</v>
      </c>
      <c r="N1152" s="1">
        <f t="shared" si="104"/>
        <v>2928</v>
      </c>
      <c r="O1152" s="1">
        <f t="shared" si="108"/>
        <v>4.6072404371584703</v>
      </c>
    </row>
    <row r="1153" spans="1:15" x14ac:dyDescent="0.25">
      <c r="A1153" s="1" t="s">
        <v>23</v>
      </c>
      <c r="B1153" s="1" t="s">
        <v>2</v>
      </c>
      <c r="C1153" s="1" t="s">
        <v>24</v>
      </c>
      <c r="D1153" s="1" t="s">
        <v>8</v>
      </c>
      <c r="E1153" s="1" t="s">
        <v>3</v>
      </c>
      <c r="F1153" s="3">
        <v>50618</v>
      </c>
      <c r="G1153" s="1">
        <v>0</v>
      </c>
      <c r="J1153" s="1">
        <f t="shared" si="105"/>
        <v>8</v>
      </c>
      <c r="K1153" s="1">
        <f t="shared" si="106"/>
        <v>2038</v>
      </c>
      <c r="L1153" s="1" t="str">
        <f t="shared" si="107"/>
        <v>MKT.EX.MNA._.___.Mona</v>
      </c>
      <c r="M1153" s="1" t="str">
        <f t="shared" si="103"/>
        <v>FOT Summer June-Sept</v>
      </c>
      <c r="N1153" s="1">
        <f t="shared" si="104"/>
        <v>2928</v>
      </c>
      <c r="O1153" s="1">
        <f t="shared" si="108"/>
        <v>0</v>
      </c>
    </row>
    <row r="1154" spans="1:15" x14ac:dyDescent="0.25">
      <c r="A1154" s="1" t="s">
        <v>23</v>
      </c>
      <c r="B1154" s="1" t="s">
        <v>2</v>
      </c>
      <c r="C1154" s="1" t="s">
        <v>24</v>
      </c>
      <c r="D1154" s="1" t="s">
        <v>8</v>
      </c>
      <c r="E1154" s="1" t="s">
        <v>3</v>
      </c>
      <c r="F1154" s="3">
        <v>50649</v>
      </c>
      <c r="G1154" s="1">
        <v>0</v>
      </c>
      <c r="J1154" s="1">
        <f t="shared" si="105"/>
        <v>9</v>
      </c>
      <c r="K1154" s="1">
        <f t="shared" si="106"/>
        <v>2038</v>
      </c>
      <c r="L1154" s="1" t="str">
        <f t="shared" si="107"/>
        <v>MKT.EX.MNA._.___.Mona</v>
      </c>
      <c r="M1154" s="1" t="str">
        <f t="shared" ref="M1154:M1217" si="109">INDEX($Q$1:$S$13,MATCH($J1154,$Q$1:$Q$13,0),MATCH(M$1,$Q$1:$S$1,0))</f>
        <v>FOT Summer June-Sept</v>
      </c>
      <c r="N1154" s="1">
        <f t="shared" ref="N1154:N1217" si="110">INDEX($U$1:$W$4,MATCH($M1154,$U$1:$U$4,0),MATCH(N$1,$U$1:$W$1,0))</f>
        <v>2928</v>
      </c>
      <c r="O1154" s="1">
        <f t="shared" si="108"/>
        <v>0</v>
      </c>
    </row>
    <row r="1155" spans="1:15" x14ac:dyDescent="0.25">
      <c r="A1155" s="1" t="s">
        <v>23</v>
      </c>
      <c r="B1155" s="1" t="s">
        <v>2</v>
      </c>
      <c r="C1155" s="1" t="s">
        <v>24</v>
      </c>
      <c r="D1155" s="1" t="s">
        <v>8</v>
      </c>
      <c r="E1155" s="1" t="s">
        <v>3</v>
      </c>
      <c r="F1155" s="3">
        <v>50679</v>
      </c>
      <c r="G1155" s="1">
        <v>0</v>
      </c>
      <c r="J1155" s="1">
        <f t="shared" ref="J1155:J1218" si="111">MONTH(F1155)</f>
        <v>10</v>
      </c>
      <c r="K1155" s="1">
        <f t="shared" ref="K1155:K1218" si="112">YEAR(F1155)</f>
        <v>2038</v>
      </c>
      <c r="L1155" s="1" t="str">
        <f t="shared" ref="L1155:L1218" si="113">D1155&amp;INDEX($U$1:$W$4,MATCH($M1155,$U$1:$U$4,0),MATCH(L$1,$U$1:$W$1,0))</f>
        <v>MKT.EX.MNA._.___.Mona</v>
      </c>
      <c r="M1155" s="1" t="str">
        <f t="shared" si="109"/>
        <v>FOT Other months</v>
      </c>
      <c r="N1155" s="1">
        <f t="shared" si="110"/>
        <v>0</v>
      </c>
      <c r="O1155" s="1">
        <f t="shared" ref="O1155:O1218" si="114">IF(N1155=0,0,(G1155*1000)/N1155)</f>
        <v>0</v>
      </c>
    </row>
    <row r="1156" spans="1:15" x14ac:dyDescent="0.25">
      <c r="A1156" s="1" t="s">
        <v>23</v>
      </c>
      <c r="B1156" s="1" t="s">
        <v>2</v>
      </c>
      <c r="C1156" s="1" t="s">
        <v>24</v>
      </c>
      <c r="D1156" s="1" t="s">
        <v>8</v>
      </c>
      <c r="E1156" s="1" t="s">
        <v>3</v>
      </c>
      <c r="F1156" s="3">
        <v>50710</v>
      </c>
      <c r="G1156" s="1">
        <v>0</v>
      </c>
      <c r="J1156" s="1">
        <f t="shared" si="111"/>
        <v>11</v>
      </c>
      <c r="K1156" s="1">
        <f t="shared" si="112"/>
        <v>2038</v>
      </c>
      <c r="L1156" s="1" t="str">
        <f t="shared" si="113"/>
        <v>MKT.EX.MNA._.___.Mona</v>
      </c>
      <c r="M1156" s="1" t="str">
        <f t="shared" si="109"/>
        <v>FOT Other months</v>
      </c>
      <c r="N1156" s="1">
        <f t="shared" si="110"/>
        <v>0</v>
      </c>
      <c r="O1156" s="1">
        <f t="shared" si="114"/>
        <v>0</v>
      </c>
    </row>
    <row r="1157" spans="1:15" x14ac:dyDescent="0.25">
      <c r="A1157" s="1" t="s">
        <v>23</v>
      </c>
      <c r="B1157" s="1" t="s">
        <v>2</v>
      </c>
      <c r="C1157" s="1" t="s">
        <v>24</v>
      </c>
      <c r="D1157" s="1" t="s">
        <v>8</v>
      </c>
      <c r="E1157" s="1" t="s">
        <v>3</v>
      </c>
      <c r="F1157" s="3">
        <v>50740</v>
      </c>
      <c r="G1157" s="1">
        <v>175.8</v>
      </c>
      <c r="J1157" s="1">
        <f t="shared" si="111"/>
        <v>12</v>
      </c>
      <c r="K1157" s="1">
        <f t="shared" si="112"/>
        <v>2038</v>
      </c>
      <c r="L1157" s="1" t="str">
        <f t="shared" si="113"/>
        <v>MKT.EX.MNA._.___.Mona-Wtr</v>
      </c>
      <c r="M1157" s="1" t="str">
        <f t="shared" si="109"/>
        <v>FOT Winter December-January</v>
      </c>
      <c r="N1157" s="1">
        <f t="shared" si="110"/>
        <v>1488</v>
      </c>
      <c r="O1157" s="1">
        <f t="shared" si="114"/>
        <v>118.14516129032258</v>
      </c>
    </row>
    <row r="1158" spans="1:15" x14ac:dyDescent="0.25">
      <c r="A1158" s="1" t="s">
        <v>23</v>
      </c>
      <c r="B1158" s="1" t="s">
        <v>2</v>
      </c>
      <c r="C1158" s="1" t="s">
        <v>24</v>
      </c>
      <c r="D1158" s="1" t="s">
        <v>8</v>
      </c>
      <c r="E1158" s="1" t="s">
        <v>3</v>
      </c>
      <c r="F1158" s="3">
        <v>50771</v>
      </c>
      <c r="G1158" s="1">
        <v>176.54</v>
      </c>
      <c r="J1158" s="1">
        <f t="shared" si="111"/>
        <v>1</v>
      </c>
      <c r="K1158" s="1">
        <f t="shared" si="112"/>
        <v>2039</v>
      </c>
      <c r="L1158" s="1" t="str">
        <f t="shared" si="113"/>
        <v>MKT.EX.MNA._.___.Mona-Wtr</v>
      </c>
      <c r="M1158" s="1" t="str">
        <f t="shared" si="109"/>
        <v>FOT Winter December-January</v>
      </c>
      <c r="N1158" s="1">
        <f t="shared" si="110"/>
        <v>1488</v>
      </c>
      <c r="O1158" s="1">
        <f t="shared" si="114"/>
        <v>118.64247311827957</v>
      </c>
    </row>
    <row r="1159" spans="1:15" x14ac:dyDescent="0.25">
      <c r="A1159" s="1" t="s">
        <v>23</v>
      </c>
      <c r="B1159" s="1" t="s">
        <v>2</v>
      </c>
      <c r="C1159" s="1" t="s">
        <v>24</v>
      </c>
      <c r="D1159" s="1" t="s">
        <v>8</v>
      </c>
      <c r="E1159" s="1" t="s">
        <v>3</v>
      </c>
      <c r="F1159" s="3">
        <v>50802</v>
      </c>
      <c r="G1159" s="1">
        <v>178.64</v>
      </c>
      <c r="J1159" s="1">
        <f t="shared" si="111"/>
        <v>2</v>
      </c>
      <c r="K1159" s="1">
        <f t="shared" si="112"/>
        <v>2039</v>
      </c>
      <c r="L1159" s="1" t="str">
        <f t="shared" si="113"/>
        <v>MKT.EX.MNA._.___.Mona</v>
      </c>
      <c r="M1159" s="1" t="str">
        <f t="shared" si="109"/>
        <v>FOT Other months</v>
      </c>
      <c r="N1159" s="1">
        <f t="shared" si="110"/>
        <v>0</v>
      </c>
      <c r="O1159" s="1">
        <f t="shared" si="114"/>
        <v>0</v>
      </c>
    </row>
    <row r="1160" spans="1:15" x14ac:dyDescent="0.25">
      <c r="A1160" s="1" t="s">
        <v>23</v>
      </c>
      <c r="B1160" s="1" t="s">
        <v>2</v>
      </c>
      <c r="C1160" s="1" t="s">
        <v>24</v>
      </c>
      <c r="D1160" s="1" t="s">
        <v>8</v>
      </c>
      <c r="E1160" s="1" t="s">
        <v>3</v>
      </c>
      <c r="F1160" s="3">
        <v>50830</v>
      </c>
      <c r="G1160" s="1">
        <v>19.23</v>
      </c>
      <c r="J1160" s="1">
        <f t="shared" si="111"/>
        <v>3</v>
      </c>
      <c r="K1160" s="1">
        <f t="shared" si="112"/>
        <v>2039</v>
      </c>
      <c r="L1160" s="1" t="str">
        <f t="shared" si="113"/>
        <v>MKT.EX.MNA._.___.Mona</v>
      </c>
      <c r="M1160" s="1" t="str">
        <f t="shared" si="109"/>
        <v>FOT Other months</v>
      </c>
      <c r="N1160" s="1">
        <f t="shared" si="110"/>
        <v>0</v>
      </c>
      <c r="O1160" s="1">
        <f t="shared" si="114"/>
        <v>0</v>
      </c>
    </row>
    <row r="1161" spans="1:15" x14ac:dyDescent="0.25">
      <c r="A1161" s="1" t="s">
        <v>23</v>
      </c>
      <c r="B1161" s="1" t="s">
        <v>2</v>
      </c>
      <c r="C1161" s="1" t="s">
        <v>24</v>
      </c>
      <c r="D1161" s="1" t="s">
        <v>8</v>
      </c>
      <c r="E1161" s="1" t="s">
        <v>3</v>
      </c>
      <c r="F1161" s="3">
        <v>50861</v>
      </c>
      <c r="G1161" s="1">
        <v>206.24</v>
      </c>
      <c r="J1161" s="1">
        <f t="shared" si="111"/>
        <v>4</v>
      </c>
      <c r="K1161" s="1">
        <f t="shared" si="112"/>
        <v>2039</v>
      </c>
      <c r="L1161" s="1" t="str">
        <f t="shared" si="113"/>
        <v>MKT.EX.MNA._.___.Mona</v>
      </c>
      <c r="M1161" s="1" t="str">
        <f t="shared" si="109"/>
        <v>FOT Other months</v>
      </c>
      <c r="N1161" s="1">
        <f t="shared" si="110"/>
        <v>0</v>
      </c>
      <c r="O1161" s="1">
        <f t="shared" si="114"/>
        <v>0</v>
      </c>
    </row>
    <row r="1162" spans="1:15" x14ac:dyDescent="0.25">
      <c r="A1162" s="1" t="s">
        <v>23</v>
      </c>
      <c r="B1162" s="1" t="s">
        <v>2</v>
      </c>
      <c r="C1162" s="1" t="s">
        <v>24</v>
      </c>
      <c r="D1162" s="1" t="s">
        <v>8</v>
      </c>
      <c r="E1162" s="1" t="s">
        <v>3</v>
      </c>
      <c r="F1162" s="3">
        <v>50891</v>
      </c>
      <c r="G1162" s="1">
        <v>142.46</v>
      </c>
      <c r="J1162" s="1">
        <f t="shared" si="111"/>
        <v>5</v>
      </c>
      <c r="K1162" s="1">
        <f t="shared" si="112"/>
        <v>2039</v>
      </c>
      <c r="L1162" s="1" t="str">
        <f t="shared" si="113"/>
        <v>MKT.EX.MNA._.___.Mona</v>
      </c>
      <c r="M1162" s="1" t="str">
        <f t="shared" si="109"/>
        <v>FOT Other months</v>
      </c>
      <c r="N1162" s="1">
        <f t="shared" si="110"/>
        <v>0</v>
      </c>
      <c r="O1162" s="1">
        <f t="shared" si="114"/>
        <v>0</v>
      </c>
    </row>
    <row r="1163" spans="1:15" x14ac:dyDescent="0.25">
      <c r="A1163" s="1" t="s">
        <v>23</v>
      </c>
      <c r="B1163" s="1" t="s">
        <v>2</v>
      </c>
      <c r="C1163" s="1" t="s">
        <v>24</v>
      </c>
      <c r="D1163" s="1" t="s">
        <v>8</v>
      </c>
      <c r="E1163" s="1" t="s">
        <v>3</v>
      </c>
      <c r="F1163" s="3">
        <v>50922</v>
      </c>
      <c r="G1163" s="1">
        <v>72.69</v>
      </c>
      <c r="J1163" s="1">
        <f t="shared" si="111"/>
        <v>6</v>
      </c>
      <c r="K1163" s="1">
        <f t="shared" si="112"/>
        <v>2039</v>
      </c>
      <c r="L1163" s="1" t="str">
        <f t="shared" si="113"/>
        <v>MKT.EX.MNA._.___.Mona</v>
      </c>
      <c r="M1163" s="1" t="str">
        <f t="shared" si="109"/>
        <v>FOT Summer June-Sept</v>
      </c>
      <c r="N1163" s="1">
        <f t="shared" si="110"/>
        <v>2928</v>
      </c>
      <c r="O1163" s="1">
        <f t="shared" si="114"/>
        <v>24.825819672131146</v>
      </c>
    </row>
    <row r="1164" spans="1:15" x14ac:dyDescent="0.25">
      <c r="A1164" s="1" t="s">
        <v>23</v>
      </c>
      <c r="B1164" s="1" t="s">
        <v>2</v>
      </c>
      <c r="C1164" s="1" t="s">
        <v>24</v>
      </c>
      <c r="D1164" s="1" t="s">
        <v>8</v>
      </c>
      <c r="E1164" s="1" t="s">
        <v>3</v>
      </c>
      <c r="F1164" s="3">
        <v>50952</v>
      </c>
      <c r="G1164" s="1">
        <v>50.3</v>
      </c>
      <c r="J1164" s="1">
        <f t="shared" si="111"/>
        <v>7</v>
      </c>
      <c r="K1164" s="1">
        <f t="shared" si="112"/>
        <v>2039</v>
      </c>
      <c r="L1164" s="1" t="str">
        <f t="shared" si="113"/>
        <v>MKT.EX.MNA._.___.Mona</v>
      </c>
      <c r="M1164" s="1" t="str">
        <f t="shared" si="109"/>
        <v>FOT Summer June-Sept</v>
      </c>
      <c r="N1164" s="1">
        <f t="shared" si="110"/>
        <v>2928</v>
      </c>
      <c r="O1164" s="1">
        <f t="shared" si="114"/>
        <v>17.178961748633881</v>
      </c>
    </row>
    <row r="1165" spans="1:15" x14ac:dyDescent="0.25">
      <c r="A1165" s="1" t="s">
        <v>23</v>
      </c>
      <c r="B1165" s="1" t="s">
        <v>2</v>
      </c>
      <c r="C1165" s="1" t="s">
        <v>24</v>
      </c>
      <c r="D1165" s="1" t="s">
        <v>8</v>
      </c>
      <c r="E1165" s="1" t="s">
        <v>3</v>
      </c>
      <c r="F1165" s="3">
        <v>50983</v>
      </c>
      <c r="G1165" s="1">
        <v>19.170000000000002</v>
      </c>
      <c r="J1165" s="1">
        <f t="shared" si="111"/>
        <v>8</v>
      </c>
      <c r="K1165" s="1">
        <f t="shared" si="112"/>
        <v>2039</v>
      </c>
      <c r="L1165" s="1" t="str">
        <f t="shared" si="113"/>
        <v>MKT.EX.MNA._.___.Mona</v>
      </c>
      <c r="M1165" s="1" t="str">
        <f t="shared" si="109"/>
        <v>FOT Summer June-Sept</v>
      </c>
      <c r="N1165" s="1">
        <f t="shared" si="110"/>
        <v>2928</v>
      </c>
      <c r="O1165" s="1">
        <f t="shared" si="114"/>
        <v>6.5471311475409832</v>
      </c>
    </row>
    <row r="1166" spans="1:15" x14ac:dyDescent="0.25">
      <c r="A1166" s="1" t="s">
        <v>23</v>
      </c>
      <c r="B1166" s="1" t="s">
        <v>2</v>
      </c>
      <c r="C1166" s="1" t="s">
        <v>24</v>
      </c>
      <c r="D1166" s="1" t="s">
        <v>8</v>
      </c>
      <c r="E1166" s="1" t="s">
        <v>3</v>
      </c>
      <c r="F1166" s="3">
        <v>51014</v>
      </c>
      <c r="G1166" s="1">
        <v>0</v>
      </c>
      <c r="J1166" s="1">
        <f t="shared" si="111"/>
        <v>9</v>
      </c>
      <c r="K1166" s="1">
        <f t="shared" si="112"/>
        <v>2039</v>
      </c>
      <c r="L1166" s="1" t="str">
        <f t="shared" si="113"/>
        <v>MKT.EX.MNA._.___.Mona</v>
      </c>
      <c r="M1166" s="1" t="str">
        <f t="shared" si="109"/>
        <v>FOT Summer June-Sept</v>
      </c>
      <c r="N1166" s="1">
        <f t="shared" si="110"/>
        <v>2928</v>
      </c>
      <c r="O1166" s="1">
        <f t="shared" si="114"/>
        <v>0</v>
      </c>
    </row>
    <row r="1167" spans="1:15" x14ac:dyDescent="0.25">
      <c r="A1167" s="1" t="s">
        <v>23</v>
      </c>
      <c r="B1167" s="1" t="s">
        <v>2</v>
      </c>
      <c r="C1167" s="1" t="s">
        <v>24</v>
      </c>
      <c r="D1167" s="1" t="s">
        <v>8</v>
      </c>
      <c r="E1167" s="1" t="s">
        <v>3</v>
      </c>
      <c r="F1167" s="3">
        <v>51044</v>
      </c>
      <c r="G1167" s="1">
        <v>0</v>
      </c>
      <c r="J1167" s="1">
        <f t="shared" si="111"/>
        <v>10</v>
      </c>
      <c r="K1167" s="1">
        <f t="shared" si="112"/>
        <v>2039</v>
      </c>
      <c r="L1167" s="1" t="str">
        <f t="shared" si="113"/>
        <v>MKT.EX.MNA._.___.Mona</v>
      </c>
      <c r="M1167" s="1" t="str">
        <f t="shared" si="109"/>
        <v>FOT Other months</v>
      </c>
      <c r="N1167" s="1">
        <f t="shared" si="110"/>
        <v>0</v>
      </c>
      <c r="O1167" s="1">
        <f t="shared" si="114"/>
        <v>0</v>
      </c>
    </row>
    <row r="1168" spans="1:15" x14ac:dyDescent="0.25">
      <c r="A1168" s="1" t="s">
        <v>23</v>
      </c>
      <c r="B1168" s="1" t="s">
        <v>2</v>
      </c>
      <c r="C1168" s="1" t="s">
        <v>24</v>
      </c>
      <c r="D1168" s="1" t="s">
        <v>8</v>
      </c>
      <c r="E1168" s="1" t="s">
        <v>3</v>
      </c>
      <c r="F1168" s="3">
        <v>51075</v>
      </c>
      <c r="G1168" s="1">
        <v>0</v>
      </c>
      <c r="J1168" s="1">
        <f t="shared" si="111"/>
        <v>11</v>
      </c>
      <c r="K1168" s="1">
        <f t="shared" si="112"/>
        <v>2039</v>
      </c>
      <c r="L1168" s="1" t="str">
        <f t="shared" si="113"/>
        <v>MKT.EX.MNA._.___.Mona</v>
      </c>
      <c r="M1168" s="1" t="str">
        <f t="shared" si="109"/>
        <v>FOT Other months</v>
      </c>
      <c r="N1168" s="1">
        <f t="shared" si="110"/>
        <v>0</v>
      </c>
      <c r="O1168" s="1">
        <f t="shared" si="114"/>
        <v>0</v>
      </c>
    </row>
    <row r="1169" spans="1:15" x14ac:dyDescent="0.25">
      <c r="A1169" s="1" t="s">
        <v>23</v>
      </c>
      <c r="B1169" s="1" t="s">
        <v>2</v>
      </c>
      <c r="C1169" s="1" t="s">
        <v>24</v>
      </c>
      <c r="D1169" s="1" t="s">
        <v>8</v>
      </c>
      <c r="E1169" s="1" t="s">
        <v>3</v>
      </c>
      <c r="F1169" s="3">
        <v>51105</v>
      </c>
      <c r="G1169" s="1">
        <v>0</v>
      </c>
      <c r="J1169" s="1">
        <f t="shared" si="111"/>
        <v>12</v>
      </c>
      <c r="K1169" s="1">
        <f t="shared" si="112"/>
        <v>2039</v>
      </c>
      <c r="L1169" s="1" t="str">
        <f t="shared" si="113"/>
        <v>MKT.EX.MNA._.___.Mona-Wtr</v>
      </c>
      <c r="M1169" s="1" t="str">
        <f t="shared" si="109"/>
        <v>FOT Winter December-January</v>
      </c>
      <c r="N1169" s="1">
        <f t="shared" si="110"/>
        <v>1488</v>
      </c>
      <c r="O1169" s="1">
        <f t="shared" si="114"/>
        <v>0</v>
      </c>
    </row>
    <row r="1170" spans="1:15" x14ac:dyDescent="0.25">
      <c r="A1170" s="1" t="s">
        <v>23</v>
      </c>
      <c r="B1170" s="1" t="s">
        <v>2</v>
      </c>
      <c r="C1170" s="1" t="s">
        <v>24</v>
      </c>
      <c r="D1170" s="1" t="s">
        <v>8</v>
      </c>
      <c r="E1170" s="1" t="s">
        <v>3</v>
      </c>
      <c r="F1170" s="3">
        <v>51136</v>
      </c>
      <c r="G1170" s="1">
        <v>181.88</v>
      </c>
      <c r="J1170" s="1">
        <f t="shared" si="111"/>
        <v>1</v>
      </c>
      <c r="K1170" s="1">
        <f t="shared" si="112"/>
        <v>2040</v>
      </c>
      <c r="L1170" s="1" t="str">
        <f t="shared" si="113"/>
        <v>MKT.EX.MNA._.___.Mona-Wtr</v>
      </c>
      <c r="M1170" s="1" t="str">
        <f t="shared" si="109"/>
        <v>FOT Winter December-January</v>
      </c>
      <c r="N1170" s="1">
        <f t="shared" si="110"/>
        <v>1488</v>
      </c>
      <c r="O1170" s="1">
        <f t="shared" si="114"/>
        <v>122.23118279569893</v>
      </c>
    </row>
    <row r="1171" spans="1:15" x14ac:dyDescent="0.25">
      <c r="A1171" s="1" t="s">
        <v>23</v>
      </c>
      <c r="B1171" s="1" t="s">
        <v>2</v>
      </c>
      <c r="C1171" s="1" t="s">
        <v>24</v>
      </c>
      <c r="D1171" s="1" t="s">
        <v>8</v>
      </c>
      <c r="E1171" s="1" t="s">
        <v>3</v>
      </c>
      <c r="F1171" s="3">
        <v>51167</v>
      </c>
      <c r="G1171" s="1">
        <v>179.79</v>
      </c>
      <c r="J1171" s="1">
        <f t="shared" si="111"/>
        <v>2</v>
      </c>
      <c r="K1171" s="1">
        <f t="shared" si="112"/>
        <v>2040</v>
      </c>
      <c r="L1171" s="1" t="str">
        <f t="shared" si="113"/>
        <v>MKT.EX.MNA._.___.Mona</v>
      </c>
      <c r="M1171" s="1" t="str">
        <f t="shared" si="109"/>
        <v>FOT Other months</v>
      </c>
      <c r="N1171" s="1">
        <f t="shared" si="110"/>
        <v>0</v>
      </c>
      <c r="O1171" s="1">
        <f t="shared" si="114"/>
        <v>0</v>
      </c>
    </row>
    <row r="1172" spans="1:15" x14ac:dyDescent="0.25">
      <c r="A1172" s="1" t="s">
        <v>23</v>
      </c>
      <c r="B1172" s="1" t="s">
        <v>2</v>
      </c>
      <c r="C1172" s="1" t="s">
        <v>24</v>
      </c>
      <c r="D1172" s="1" t="s">
        <v>8</v>
      </c>
      <c r="E1172" s="1" t="s">
        <v>3</v>
      </c>
      <c r="F1172" s="3">
        <v>51196</v>
      </c>
      <c r="G1172" s="1">
        <v>199.71</v>
      </c>
      <c r="J1172" s="1">
        <f t="shared" si="111"/>
        <v>3</v>
      </c>
      <c r="K1172" s="1">
        <f t="shared" si="112"/>
        <v>2040</v>
      </c>
      <c r="L1172" s="1" t="str">
        <f t="shared" si="113"/>
        <v>MKT.EX.MNA._.___.Mona</v>
      </c>
      <c r="M1172" s="1" t="str">
        <f t="shared" si="109"/>
        <v>FOT Other months</v>
      </c>
      <c r="N1172" s="1">
        <f t="shared" si="110"/>
        <v>0</v>
      </c>
      <c r="O1172" s="1">
        <f t="shared" si="114"/>
        <v>0</v>
      </c>
    </row>
    <row r="1173" spans="1:15" x14ac:dyDescent="0.25">
      <c r="A1173" s="1" t="s">
        <v>23</v>
      </c>
      <c r="B1173" s="1" t="s">
        <v>2</v>
      </c>
      <c r="C1173" s="1" t="s">
        <v>24</v>
      </c>
      <c r="D1173" s="1" t="s">
        <v>8</v>
      </c>
      <c r="E1173" s="1" t="s">
        <v>3</v>
      </c>
      <c r="F1173" s="3">
        <v>51227</v>
      </c>
      <c r="G1173" s="1">
        <v>19.48</v>
      </c>
      <c r="J1173" s="1">
        <f t="shared" si="111"/>
        <v>4</v>
      </c>
      <c r="K1173" s="1">
        <f t="shared" si="112"/>
        <v>2040</v>
      </c>
      <c r="L1173" s="1" t="str">
        <f t="shared" si="113"/>
        <v>MKT.EX.MNA._.___.Mona</v>
      </c>
      <c r="M1173" s="1" t="str">
        <f t="shared" si="109"/>
        <v>FOT Other months</v>
      </c>
      <c r="N1173" s="1">
        <f t="shared" si="110"/>
        <v>0</v>
      </c>
      <c r="O1173" s="1">
        <f t="shared" si="114"/>
        <v>0</v>
      </c>
    </row>
    <row r="1174" spans="1:15" x14ac:dyDescent="0.25">
      <c r="A1174" s="1" t="s">
        <v>23</v>
      </c>
      <c r="B1174" s="1" t="s">
        <v>2</v>
      </c>
      <c r="C1174" s="1" t="s">
        <v>24</v>
      </c>
      <c r="D1174" s="1" t="s">
        <v>8</v>
      </c>
      <c r="E1174" s="1" t="s">
        <v>3</v>
      </c>
      <c r="F1174" s="3">
        <v>51257</v>
      </c>
      <c r="G1174" s="1">
        <v>204.96</v>
      </c>
      <c r="J1174" s="1">
        <f t="shared" si="111"/>
        <v>5</v>
      </c>
      <c r="K1174" s="1">
        <f t="shared" si="112"/>
        <v>2040</v>
      </c>
      <c r="L1174" s="1" t="str">
        <f t="shared" si="113"/>
        <v>MKT.EX.MNA._.___.Mona</v>
      </c>
      <c r="M1174" s="1" t="str">
        <f t="shared" si="109"/>
        <v>FOT Other months</v>
      </c>
      <c r="N1174" s="1">
        <f t="shared" si="110"/>
        <v>0</v>
      </c>
      <c r="O1174" s="1">
        <f t="shared" si="114"/>
        <v>0</v>
      </c>
    </row>
    <row r="1175" spans="1:15" x14ac:dyDescent="0.25">
      <c r="A1175" s="1" t="s">
        <v>23</v>
      </c>
      <c r="B1175" s="1" t="s">
        <v>2</v>
      </c>
      <c r="C1175" s="1" t="s">
        <v>24</v>
      </c>
      <c r="D1175" s="1" t="s">
        <v>8</v>
      </c>
      <c r="E1175" s="1" t="s">
        <v>3</v>
      </c>
      <c r="F1175" s="3">
        <v>51288</v>
      </c>
      <c r="G1175" s="1">
        <v>153.88</v>
      </c>
      <c r="J1175" s="1">
        <f t="shared" si="111"/>
        <v>6</v>
      </c>
      <c r="K1175" s="1">
        <f t="shared" si="112"/>
        <v>2040</v>
      </c>
      <c r="L1175" s="1" t="str">
        <f t="shared" si="113"/>
        <v>MKT.EX.MNA._.___.Mona</v>
      </c>
      <c r="M1175" s="1" t="str">
        <f t="shared" si="109"/>
        <v>FOT Summer June-Sept</v>
      </c>
      <c r="N1175" s="1">
        <f t="shared" si="110"/>
        <v>2928</v>
      </c>
      <c r="O1175" s="1">
        <f t="shared" si="114"/>
        <v>52.55464480874317</v>
      </c>
    </row>
    <row r="1176" spans="1:15" x14ac:dyDescent="0.25">
      <c r="A1176" s="1" t="s">
        <v>23</v>
      </c>
      <c r="B1176" s="1" t="s">
        <v>2</v>
      </c>
      <c r="C1176" s="1" t="s">
        <v>24</v>
      </c>
      <c r="D1176" s="1" t="s">
        <v>8</v>
      </c>
      <c r="E1176" s="1" t="s">
        <v>3</v>
      </c>
      <c r="F1176" s="3">
        <v>51318</v>
      </c>
      <c r="G1176" s="1">
        <v>85.77</v>
      </c>
      <c r="J1176" s="1">
        <f t="shared" si="111"/>
        <v>7</v>
      </c>
      <c r="K1176" s="1">
        <f t="shared" si="112"/>
        <v>2040</v>
      </c>
      <c r="L1176" s="1" t="str">
        <f t="shared" si="113"/>
        <v>MKT.EX.MNA._.___.Mona</v>
      </c>
      <c r="M1176" s="1" t="str">
        <f t="shared" si="109"/>
        <v>FOT Summer June-Sept</v>
      </c>
      <c r="N1176" s="1">
        <f t="shared" si="110"/>
        <v>2928</v>
      </c>
      <c r="O1176" s="1">
        <f t="shared" si="114"/>
        <v>29.293032786885245</v>
      </c>
    </row>
    <row r="1177" spans="1:15" x14ac:dyDescent="0.25">
      <c r="A1177" s="1" t="s">
        <v>23</v>
      </c>
      <c r="B1177" s="1" t="s">
        <v>2</v>
      </c>
      <c r="C1177" s="1" t="s">
        <v>24</v>
      </c>
      <c r="D1177" s="1" t="s">
        <v>8</v>
      </c>
      <c r="E1177" s="1" t="s">
        <v>3</v>
      </c>
      <c r="F1177" s="3">
        <v>51349</v>
      </c>
      <c r="G1177" s="1">
        <v>49.28</v>
      </c>
      <c r="J1177" s="1">
        <f t="shared" si="111"/>
        <v>8</v>
      </c>
      <c r="K1177" s="1">
        <f t="shared" si="112"/>
        <v>2040</v>
      </c>
      <c r="L1177" s="1" t="str">
        <f t="shared" si="113"/>
        <v>MKT.EX.MNA._.___.Mona</v>
      </c>
      <c r="M1177" s="1" t="str">
        <f t="shared" si="109"/>
        <v>FOT Summer June-Sept</v>
      </c>
      <c r="N1177" s="1">
        <f t="shared" si="110"/>
        <v>2928</v>
      </c>
      <c r="O1177" s="1">
        <f t="shared" si="114"/>
        <v>16.830601092896174</v>
      </c>
    </row>
    <row r="1178" spans="1:15" x14ac:dyDescent="0.25">
      <c r="A1178" s="1" t="s">
        <v>23</v>
      </c>
      <c r="B1178" s="1" t="s">
        <v>2</v>
      </c>
      <c r="C1178" s="1" t="s">
        <v>24</v>
      </c>
      <c r="D1178" s="1" t="s">
        <v>8</v>
      </c>
      <c r="E1178" s="1" t="s">
        <v>3</v>
      </c>
      <c r="F1178" s="3">
        <v>51380</v>
      </c>
      <c r="G1178" s="1">
        <v>19.46</v>
      </c>
      <c r="J1178" s="1">
        <f t="shared" si="111"/>
        <v>9</v>
      </c>
      <c r="K1178" s="1">
        <f t="shared" si="112"/>
        <v>2040</v>
      </c>
      <c r="L1178" s="1" t="str">
        <f t="shared" si="113"/>
        <v>MKT.EX.MNA._.___.Mona</v>
      </c>
      <c r="M1178" s="1" t="str">
        <f t="shared" si="109"/>
        <v>FOT Summer June-Sept</v>
      </c>
      <c r="N1178" s="1">
        <f t="shared" si="110"/>
        <v>2928</v>
      </c>
      <c r="O1178" s="1">
        <f t="shared" si="114"/>
        <v>6.6461748633879782</v>
      </c>
    </row>
    <row r="1179" spans="1:15" x14ac:dyDescent="0.25">
      <c r="A1179" s="1" t="s">
        <v>23</v>
      </c>
      <c r="B1179" s="1" t="s">
        <v>2</v>
      </c>
      <c r="C1179" s="1" t="s">
        <v>24</v>
      </c>
      <c r="D1179" s="1" t="s">
        <v>8</v>
      </c>
      <c r="E1179" s="1" t="s">
        <v>3</v>
      </c>
      <c r="F1179" s="3">
        <v>51410</v>
      </c>
      <c r="G1179" s="1">
        <v>0</v>
      </c>
      <c r="J1179" s="1">
        <f t="shared" si="111"/>
        <v>10</v>
      </c>
      <c r="K1179" s="1">
        <f t="shared" si="112"/>
        <v>2040</v>
      </c>
      <c r="L1179" s="1" t="str">
        <f t="shared" si="113"/>
        <v>MKT.EX.MNA._.___.Mona</v>
      </c>
      <c r="M1179" s="1" t="str">
        <f t="shared" si="109"/>
        <v>FOT Other months</v>
      </c>
      <c r="N1179" s="1">
        <f t="shared" si="110"/>
        <v>0</v>
      </c>
      <c r="O1179" s="1">
        <f t="shared" si="114"/>
        <v>0</v>
      </c>
    </row>
    <row r="1180" spans="1:15" x14ac:dyDescent="0.25">
      <c r="A1180" s="1" t="s">
        <v>23</v>
      </c>
      <c r="B1180" s="1" t="s">
        <v>2</v>
      </c>
      <c r="C1180" s="1" t="s">
        <v>24</v>
      </c>
      <c r="D1180" s="1" t="s">
        <v>8</v>
      </c>
      <c r="E1180" s="1" t="s">
        <v>3</v>
      </c>
      <c r="F1180" s="3">
        <v>51441</v>
      </c>
      <c r="G1180" s="1">
        <v>0</v>
      </c>
      <c r="J1180" s="1">
        <f t="shared" si="111"/>
        <v>11</v>
      </c>
      <c r="K1180" s="1">
        <f t="shared" si="112"/>
        <v>2040</v>
      </c>
      <c r="L1180" s="1" t="str">
        <f t="shared" si="113"/>
        <v>MKT.EX.MNA._.___.Mona</v>
      </c>
      <c r="M1180" s="1" t="str">
        <f t="shared" si="109"/>
        <v>FOT Other months</v>
      </c>
      <c r="N1180" s="1">
        <f t="shared" si="110"/>
        <v>0</v>
      </c>
      <c r="O1180" s="1">
        <f t="shared" si="114"/>
        <v>0</v>
      </c>
    </row>
    <row r="1181" spans="1:15" x14ac:dyDescent="0.25">
      <c r="A1181" s="1" t="s">
        <v>23</v>
      </c>
      <c r="B1181" s="1" t="s">
        <v>2</v>
      </c>
      <c r="C1181" s="1" t="s">
        <v>24</v>
      </c>
      <c r="D1181" s="1" t="s">
        <v>8</v>
      </c>
      <c r="E1181" s="1" t="s">
        <v>3</v>
      </c>
      <c r="F1181" s="3">
        <v>51471</v>
      </c>
      <c r="G1181" s="1">
        <v>0</v>
      </c>
      <c r="J1181" s="1">
        <f t="shared" si="111"/>
        <v>12</v>
      </c>
      <c r="K1181" s="1">
        <f t="shared" si="112"/>
        <v>2040</v>
      </c>
      <c r="L1181" s="1" t="str">
        <f t="shared" si="113"/>
        <v>MKT.EX.MNA._.___.Mona-Wtr</v>
      </c>
      <c r="M1181" s="1" t="str">
        <f t="shared" si="109"/>
        <v>FOT Winter December-January</v>
      </c>
      <c r="N1181" s="1">
        <f t="shared" si="110"/>
        <v>1488</v>
      </c>
      <c r="O1181" s="1">
        <f t="shared" si="114"/>
        <v>0</v>
      </c>
    </row>
    <row r="1182" spans="1:15" x14ac:dyDescent="0.25">
      <c r="A1182" s="1" t="s">
        <v>23</v>
      </c>
      <c r="B1182" s="1" t="s">
        <v>2</v>
      </c>
      <c r="C1182" s="1" t="s">
        <v>24</v>
      </c>
      <c r="D1182" s="1" t="s">
        <v>8</v>
      </c>
      <c r="E1182" s="1" t="s">
        <v>3</v>
      </c>
      <c r="F1182" s="3">
        <v>51502</v>
      </c>
      <c r="G1182" s="1">
        <v>0</v>
      </c>
      <c r="J1182" s="1">
        <f t="shared" si="111"/>
        <v>1</v>
      </c>
      <c r="K1182" s="1">
        <f t="shared" si="112"/>
        <v>2041</v>
      </c>
      <c r="L1182" s="1" t="str">
        <f t="shared" si="113"/>
        <v>MKT.EX.MNA._.___.Mona-Wtr</v>
      </c>
      <c r="M1182" s="1" t="str">
        <f t="shared" si="109"/>
        <v>FOT Winter December-January</v>
      </c>
      <c r="N1182" s="1">
        <f t="shared" si="110"/>
        <v>1488</v>
      </c>
      <c r="O1182" s="1">
        <f t="shared" si="114"/>
        <v>0</v>
      </c>
    </row>
    <row r="1183" spans="1:15" x14ac:dyDescent="0.25">
      <c r="A1183" s="1" t="s">
        <v>23</v>
      </c>
      <c r="B1183" s="1" t="s">
        <v>2</v>
      </c>
      <c r="C1183" s="1" t="s">
        <v>24</v>
      </c>
      <c r="D1183" s="1" t="s">
        <v>8</v>
      </c>
      <c r="E1183" s="1" t="s">
        <v>3</v>
      </c>
      <c r="F1183" s="3">
        <v>51533</v>
      </c>
      <c r="G1183" s="1">
        <v>199.12</v>
      </c>
      <c r="J1183" s="1">
        <f t="shared" si="111"/>
        <v>2</v>
      </c>
      <c r="K1183" s="1">
        <f t="shared" si="112"/>
        <v>2041</v>
      </c>
      <c r="L1183" s="1" t="str">
        <f t="shared" si="113"/>
        <v>MKT.EX.MNA._.___.Mona</v>
      </c>
      <c r="M1183" s="1" t="str">
        <f t="shared" si="109"/>
        <v>FOT Other months</v>
      </c>
      <c r="N1183" s="1">
        <f t="shared" si="110"/>
        <v>0</v>
      </c>
      <c r="O1183" s="1">
        <f t="shared" si="114"/>
        <v>0</v>
      </c>
    </row>
    <row r="1184" spans="1:15" x14ac:dyDescent="0.25">
      <c r="A1184" s="1" t="s">
        <v>23</v>
      </c>
      <c r="B1184" s="1" t="s">
        <v>2</v>
      </c>
      <c r="C1184" s="1" t="s">
        <v>24</v>
      </c>
      <c r="D1184" s="1" t="s">
        <v>8</v>
      </c>
      <c r="E1184" s="1" t="s">
        <v>3</v>
      </c>
      <c r="F1184" s="3">
        <v>51561</v>
      </c>
      <c r="G1184" s="1">
        <v>183.1</v>
      </c>
      <c r="J1184" s="1">
        <f t="shared" si="111"/>
        <v>3</v>
      </c>
      <c r="K1184" s="1">
        <f t="shared" si="112"/>
        <v>2041</v>
      </c>
      <c r="L1184" s="1" t="str">
        <f t="shared" si="113"/>
        <v>MKT.EX.MNA._.___.Mona</v>
      </c>
      <c r="M1184" s="1" t="str">
        <f t="shared" si="109"/>
        <v>FOT Other months</v>
      </c>
      <c r="N1184" s="1">
        <f t="shared" si="110"/>
        <v>0</v>
      </c>
      <c r="O1184" s="1">
        <f t="shared" si="114"/>
        <v>0</v>
      </c>
    </row>
    <row r="1185" spans="1:15" x14ac:dyDescent="0.25">
      <c r="A1185" s="1" t="s">
        <v>23</v>
      </c>
      <c r="B1185" s="1" t="s">
        <v>2</v>
      </c>
      <c r="C1185" s="1" t="s">
        <v>24</v>
      </c>
      <c r="D1185" s="1" t="s">
        <v>8</v>
      </c>
      <c r="E1185" s="1" t="s">
        <v>3</v>
      </c>
      <c r="F1185" s="3">
        <v>51592</v>
      </c>
      <c r="G1185" s="1">
        <v>205.05</v>
      </c>
      <c r="J1185" s="1">
        <f t="shared" si="111"/>
        <v>4</v>
      </c>
      <c r="K1185" s="1">
        <f t="shared" si="112"/>
        <v>2041</v>
      </c>
      <c r="L1185" s="1" t="str">
        <f t="shared" si="113"/>
        <v>MKT.EX.MNA._.___.Mona</v>
      </c>
      <c r="M1185" s="1" t="str">
        <f t="shared" si="109"/>
        <v>FOT Other months</v>
      </c>
      <c r="N1185" s="1">
        <f t="shared" si="110"/>
        <v>0</v>
      </c>
      <c r="O1185" s="1">
        <f t="shared" si="114"/>
        <v>0</v>
      </c>
    </row>
    <row r="1186" spans="1:15" x14ac:dyDescent="0.25">
      <c r="A1186" s="1" t="s">
        <v>23</v>
      </c>
      <c r="B1186" s="1" t="s">
        <v>2</v>
      </c>
      <c r="C1186" s="1" t="s">
        <v>24</v>
      </c>
      <c r="D1186" s="1" t="s">
        <v>8</v>
      </c>
      <c r="E1186" s="1" t="s">
        <v>3</v>
      </c>
      <c r="F1186" s="3">
        <v>51622</v>
      </c>
      <c r="G1186" s="1">
        <v>18.649999999999999</v>
      </c>
      <c r="J1186" s="1">
        <f t="shared" si="111"/>
        <v>5</v>
      </c>
      <c r="K1186" s="1">
        <f t="shared" si="112"/>
        <v>2041</v>
      </c>
      <c r="L1186" s="1" t="str">
        <f t="shared" si="113"/>
        <v>MKT.EX.MNA._.___.Mona</v>
      </c>
      <c r="M1186" s="1" t="str">
        <f t="shared" si="109"/>
        <v>FOT Other months</v>
      </c>
      <c r="N1186" s="1">
        <f t="shared" si="110"/>
        <v>0</v>
      </c>
      <c r="O1186" s="1">
        <f t="shared" si="114"/>
        <v>0</v>
      </c>
    </row>
    <row r="1187" spans="1:15" x14ac:dyDescent="0.25">
      <c r="A1187" s="1" t="s">
        <v>23</v>
      </c>
      <c r="B1187" s="1" t="s">
        <v>2</v>
      </c>
      <c r="C1187" s="1" t="s">
        <v>24</v>
      </c>
      <c r="D1187" s="1" t="s">
        <v>8</v>
      </c>
      <c r="E1187" s="1" t="s">
        <v>3</v>
      </c>
      <c r="F1187" s="3">
        <v>51653</v>
      </c>
      <c r="G1187" s="1">
        <v>206.43</v>
      </c>
      <c r="J1187" s="1">
        <f t="shared" si="111"/>
        <v>6</v>
      </c>
      <c r="K1187" s="1">
        <f t="shared" si="112"/>
        <v>2041</v>
      </c>
      <c r="L1187" s="1" t="str">
        <f t="shared" si="113"/>
        <v>MKT.EX.MNA._.___.Mona</v>
      </c>
      <c r="M1187" s="1" t="str">
        <f t="shared" si="109"/>
        <v>FOT Summer June-Sept</v>
      </c>
      <c r="N1187" s="1">
        <f t="shared" si="110"/>
        <v>2928</v>
      </c>
      <c r="O1187" s="1">
        <f t="shared" si="114"/>
        <v>70.502049180327873</v>
      </c>
    </row>
    <row r="1188" spans="1:15" x14ac:dyDescent="0.25">
      <c r="A1188" s="1" t="s">
        <v>23</v>
      </c>
      <c r="B1188" s="1" t="s">
        <v>2</v>
      </c>
      <c r="C1188" s="1" t="s">
        <v>24</v>
      </c>
      <c r="D1188" s="1" t="s">
        <v>8</v>
      </c>
      <c r="E1188" s="1" t="s">
        <v>3</v>
      </c>
      <c r="F1188" s="3">
        <v>51683</v>
      </c>
      <c r="G1188" s="1">
        <v>133.25</v>
      </c>
      <c r="J1188" s="1">
        <f t="shared" si="111"/>
        <v>7</v>
      </c>
      <c r="K1188" s="1">
        <f t="shared" si="112"/>
        <v>2041</v>
      </c>
      <c r="L1188" s="1" t="str">
        <f t="shared" si="113"/>
        <v>MKT.EX.MNA._.___.Mona</v>
      </c>
      <c r="M1188" s="1" t="str">
        <f t="shared" si="109"/>
        <v>FOT Summer June-Sept</v>
      </c>
      <c r="N1188" s="1">
        <f t="shared" si="110"/>
        <v>2928</v>
      </c>
      <c r="O1188" s="1">
        <f t="shared" si="114"/>
        <v>45.508879781420767</v>
      </c>
    </row>
    <row r="1189" spans="1:15" x14ac:dyDescent="0.25">
      <c r="A1189" s="1" t="s">
        <v>23</v>
      </c>
      <c r="B1189" s="1" t="s">
        <v>2</v>
      </c>
      <c r="C1189" s="1" t="s">
        <v>24</v>
      </c>
      <c r="D1189" s="1" t="s">
        <v>8</v>
      </c>
      <c r="E1189" s="1" t="s">
        <v>3</v>
      </c>
      <c r="F1189" s="3">
        <v>51714</v>
      </c>
      <c r="G1189" s="1">
        <v>137.96</v>
      </c>
      <c r="J1189" s="1">
        <f t="shared" si="111"/>
        <v>8</v>
      </c>
      <c r="K1189" s="1">
        <f t="shared" si="112"/>
        <v>2041</v>
      </c>
      <c r="L1189" s="1" t="str">
        <f t="shared" si="113"/>
        <v>MKT.EX.MNA._.___.Mona</v>
      </c>
      <c r="M1189" s="1" t="str">
        <f t="shared" si="109"/>
        <v>FOT Summer June-Sept</v>
      </c>
      <c r="N1189" s="1">
        <f t="shared" si="110"/>
        <v>2928</v>
      </c>
      <c r="O1189" s="1">
        <f t="shared" si="114"/>
        <v>47.117486338797811</v>
      </c>
    </row>
    <row r="1190" spans="1:15" x14ac:dyDescent="0.25">
      <c r="A1190" s="1" t="s">
        <v>23</v>
      </c>
      <c r="B1190" s="1" t="s">
        <v>2</v>
      </c>
      <c r="C1190" s="1" t="s">
        <v>24</v>
      </c>
      <c r="D1190" s="1" t="s">
        <v>8</v>
      </c>
      <c r="E1190" s="1" t="s">
        <v>3</v>
      </c>
      <c r="F1190" s="3">
        <v>51745</v>
      </c>
      <c r="G1190" s="1">
        <v>91.83</v>
      </c>
      <c r="J1190" s="1">
        <f t="shared" si="111"/>
        <v>9</v>
      </c>
      <c r="K1190" s="1">
        <f t="shared" si="112"/>
        <v>2041</v>
      </c>
      <c r="L1190" s="1" t="str">
        <f t="shared" si="113"/>
        <v>MKT.EX.MNA._.___.Mona</v>
      </c>
      <c r="M1190" s="1" t="str">
        <f t="shared" si="109"/>
        <v>FOT Summer June-Sept</v>
      </c>
      <c r="N1190" s="1">
        <f t="shared" si="110"/>
        <v>2928</v>
      </c>
      <c r="O1190" s="1">
        <f t="shared" si="114"/>
        <v>31.362704918032787</v>
      </c>
    </row>
    <row r="1191" spans="1:15" x14ac:dyDescent="0.25">
      <c r="A1191" s="1" t="s">
        <v>23</v>
      </c>
      <c r="B1191" s="1" t="s">
        <v>2</v>
      </c>
      <c r="C1191" s="1" t="s">
        <v>24</v>
      </c>
      <c r="D1191" s="1" t="s">
        <v>8</v>
      </c>
      <c r="E1191" s="1" t="s">
        <v>3</v>
      </c>
      <c r="F1191" s="3">
        <v>51775</v>
      </c>
      <c r="G1191" s="1">
        <v>17</v>
      </c>
      <c r="J1191" s="1">
        <f t="shared" si="111"/>
        <v>10</v>
      </c>
      <c r="K1191" s="1">
        <f t="shared" si="112"/>
        <v>2041</v>
      </c>
      <c r="L1191" s="1" t="str">
        <f t="shared" si="113"/>
        <v>MKT.EX.MNA._.___.Mona</v>
      </c>
      <c r="M1191" s="1" t="str">
        <f t="shared" si="109"/>
        <v>FOT Other months</v>
      </c>
      <c r="N1191" s="1">
        <f t="shared" si="110"/>
        <v>0</v>
      </c>
      <c r="O1191" s="1">
        <f t="shared" si="114"/>
        <v>0</v>
      </c>
    </row>
    <row r="1192" spans="1:15" x14ac:dyDescent="0.25">
      <c r="A1192" s="1" t="s">
        <v>23</v>
      </c>
      <c r="B1192" s="1" t="s">
        <v>2</v>
      </c>
      <c r="C1192" s="1" t="s">
        <v>24</v>
      </c>
      <c r="D1192" s="1" t="s">
        <v>8</v>
      </c>
      <c r="E1192" s="1" t="s">
        <v>3</v>
      </c>
      <c r="F1192" s="3">
        <v>51806</v>
      </c>
      <c r="G1192" s="1">
        <v>0</v>
      </c>
      <c r="J1192" s="1">
        <f t="shared" si="111"/>
        <v>11</v>
      </c>
      <c r="K1192" s="1">
        <f t="shared" si="112"/>
        <v>2041</v>
      </c>
      <c r="L1192" s="1" t="str">
        <f t="shared" si="113"/>
        <v>MKT.EX.MNA._.___.Mona</v>
      </c>
      <c r="M1192" s="1" t="str">
        <f t="shared" si="109"/>
        <v>FOT Other months</v>
      </c>
      <c r="N1192" s="1">
        <f t="shared" si="110"/>
        <v>0</v>
      </c>
      <c r="O1192" s="1">
        <f t="shared" si="114"/>
        <v>0</v>
      </c>
    </row>
    <row r="1193" spans="1:15" x14ac:dyDescent="0.25">
      <c r="A1193" s="1" t="s">
        <v>23</v>
      </c>
      <c r="B1193" s="1" t="s">
        <v>2</v>
      </c>
      <c r="C1193" s="1" t="s">
        <v>24</v>
      </c>
      <c r="D1193" s="1" t="s">
        <v>8</v>
      </c>
      <c r="E1193" s="1" t="s">
        <v>3</v>
      </c>
      <c r="F1193" s="3">
        <v>51836</v>
      </c>
      <c r="G1193" s="1">
        <v>0</v>
      </c>
      <c r="J1193" s="1">
        <f t="shared" si="111"/>
        <v>12</v>
      </c>
      <c r="K1193" s="1">
        <f t="shared" si="112"/>
        <v>2041</v>
      </c>
      <c r="L1193" s="1" t="str">
        <f t="shared" si="113"/>
        <v>MKT.EX.MNA._.___.Mona-Wtr</v>
      </c>
      <c r="M1193" s="1" t="str">
        <f t="shared" si="109"/>
        <v>FOT Winter December-January</v>
      </c>
      <c r="N1193" s="1">
        <f t="shared" si="110"/>
        <v>1488</v>
      </c>
      <c r="O1193" s="1">
        <f t="shared" si="114"/>
        <v>0</v>
      </c>
    </row>
    <row r="1194" spans="1:15" x14ac:dyDescent="0.25">
      <c r="A1194" s="1" t="s">
        <v>23</v>
      </c>
      <c r="B1194" s="1" t="s">
        <v>2</v>
      </c>
      <c r="C1194" s="1" t="s">
        <v>24</v>
      </c>
      <c r="D1194" s="1" t="s">
        <v>8</v>
      </c>
      <c r="E1194" s="1" t="s">
        <v>3</v>
      </c>
      <c r="F1194" s="3">
        <v>51867</v>
      </c>
      <c r="G1194" s="1">
        <v>0</v>
      </c>
      <c r="J1194" s="1">
        <f t="shared" si="111"/>
        <v>1</v>
      </c>
      <c r="K1194" s="1">
        <f t="shared" si="112"/>
        <v>2042</v>
      </c>
      <c r="L1194" s="1" t="str">
        <f t="shared" si="113"/>
        <v>MKT.EX.MNA._.___.Mona-Wtr</v>
      </c>
      <c r="M1194" s="1" t="str">
        <f t="shared" si="109"/>
        <v>FOT Winter December-January</v>
      </c>
      <c r="N1194" s="1">
        <f t="shared" si="110"/>
        <v>1488</v>
      </c>
      <c r="O1194" s="1">
        <f t="shared" si="114"/>
        <v>0</v>
      </c>
    </row>
    <row r="1195" spans="1:15" x14ac:dyDescent="0.25">
      <c r="A1195" s="1" t="s">
        <v>23</v>
      </c>
      <c r="B1195" s="1" t="s">
        <v>2</v>
      </c>
      <c r="C1195" s="1" t="s">
        <v>24</v>
      </c>
      <c r="D1195" s="1" t="s">
        <v>8</v>
      </c>
      <c r="E1195" s="1" t="s">
        <v>3</v>
      </c>
      <c r="F1195" s="3">
        <v>51898</v>
      </c>
      <c r="G1195" s="1">
        <v>0</v>
      </c>
      <c r="J1195" s="1">
        <f t="shared" si="111"/>
        <v>2</v>
      </c>
      <c r="K1195" s="1">
        <f t="shared" si="112"/>
        <v>2042</v>
      </c>
      <c r="L1195" s="1" t="str">
        <f t="shared" si="113"/>
        <v>MKT.EX.MNA._.___.Mona</v>
      </c>
      <c r="M1195" s="1" t="str">
        <f t="shared" si="109"/>
        <v>FOT Other months</v>
      </c>
      <c r="N1195" s="1">
        <f t="shared" si="110"/>
        <v>0</v>
      </c>
      <c r="O1195" s="1">
        <f t="shared" si="114"/>
        <v>0</v>
      </c>
    </row>
    <row r="1196" spans="1:15" x14ac:dyDescent="0.25">
      <c r="A1196" s="1" t="s">
        <v>23</v>
      </c>
      <c r="B1196" s="1" t="s">
        <v>2</v>
      </c>
      <c r="C1196" s="1" t="s">
        <v>24</v>
      </c>
      <c r="D1196" s="1" t="s">
        <v>8</v>
      </c>
      <c r="E1196" s="1" t="s">
        <v>3</v>
      </c>
      <c r="F1196" s="3">
        <v>51926</v>
      </c>
      <c r="G1196" s="1">
        <v>218.16</v>
      </c>
      <c r="J1196" s="1">
        <f t="shared" si="111"/>
        <v>3</v>
      </c>
      <c r="K1196" s="1">
        <f t="shared" si="112"/>
        <v>2042</v>
      </c>
      <c r="L1196" s="1" t="str">
        <f t="shared" si="113"/>
        <v>MKT.EX.MNA._.___.Mona</v>
      </c>
      <c r="M1196" s="1" t="str">
        <f t="shared" si="109"/>
        <v>FOT Other months</v>
      </c>
      <c r="N1196" s="1">
        <f t="shared" si="110"/>
        <v>0</v>
      </c>
      <c r="O1196" s="1">
        <f t="shared" si="114"/>
        <v>0</v>
      </c>
    </row>
    <row r="1197" spans="1:15" x14ac:dyDescent="0.25">
      <c r="A1197" s="1" t="s">
        <v>23</v>
      </c>
      <c r="B1197" s="1" t="s">
        <v>2</v>
      </c>
      <c r="C1197" s="1" t="s">
        <v>24</v>
      </c>
      <c r="D1197" s="1" t="s">
        <v>8</v>
      </c>
      <c r="E1197" s="1" t="s">
        <v>3</v>
      </c>
      <c r="F1197" s="3">
        <v>51957</v>
      </c>
      <c r="G1197" s="1">
        <v>187.78</v>
      </c>
      <c r="J1197" s="1">
        <f t="shared" si="111"/>
        <v>4</v>
      </c>
      <c r="K1197" s="1">
        <f t="shared" si="112"/>
        <v>2042</v>
      </c>
      <c r="L1197" s="1" t="str">
        <f t="shared" si="113"/>
        <v>MKT.EX.MNA._.___.Mona</v>
      </c>
      <c r="M1197" s="1" t="str">
        <f t="shared" si="109"/>
        <v>FOT Other months</v>
      </c>
      <c r="N1197" s="1">
        <f t="shared" si="110"/>
        <v>0</v>
      </c>
      <c r="O1197" s="1">
        <f t="shared" si="114"/>
        <v>0</v>
      </c>
    </row>
    <row r="1198" spans="1:15" x14ac:dyDescent="0.25">
      <c r="A1198" s="1" t="s">
        <v>23</v>
      </c>
      <c r="B1198" s="1" t="s">
        <v>2</v>
      </c>
      <c r="C1198" s="1" t="s">
        <v>24</v>
      </c>
      <c r="D1198" s="1" t="s">
        <v>8</v>
      </c>
      <c r="E1198" s="1" t="s">
        <v>3</v>
      </c>
      <c r="F1198" s="3">
        <v>51987</v>
      </c>
      <c r="G1198" s="1">
        <v>197.7</v>
      </c>
      <c r="J1198" s="1">
        <f t="shared" si="111"/>
        <v>5</v>
      </c>
      <c r="K1198" s="1">
        <f t="shared" si="112"/>
        <v>2042</v>
      </c>
      <c r="L1198" s="1" t="str">
        <f t="shared" si="113"/>
        <v>MKT.EX.MNA._.___.Mona</v>
      </c>
      <c r="M1198" s="1" t="str">
        <f t="shared" si="109"/>
        <v>FOT Other months</v>
      </c>
      <c r="N1198" s="1">
        <f t="shared" si="110"/>
        <v>0</v>
      </c>
      <c r="O1198" s="1">
        <f t="shared" si="114"/>
        <v>0</v>
      </c>
    </row>
    <row r="1199" spans="1:15" x14ac:dyDescent="0.25">
      <c r="A1199" s="1" t="s">
        <v>23</v>
      </c>
      <c r="B1199" s="1" t="s">
        <v>2</v>
      </c>
      <c r="C1199" s="1" t="s">
        <v>24</v>
      </c>
      <c r="D1199" s="1" t="s">
        <v>8</v>
      </c>
      <c r="E1199" s="1" t="s">
        <v>3</v>
      </c>
      <c r="F1199" s="3">
        <v>52018</v>
      </c>
      <c r="G1199" s="1">
        <v>19.59</v>
      </c>
      <c r="J1199" s="1">
        <f t="shared" si="111"/>
        <v>6</v>
      </c>
      <c r="K1199" s="1">
        <f t="shared" si="112"/>
        <v>2042</v>
      </c>
      <c r="L1199" s="1" t="str">
        <f t="shared" si="113"/>
        <v>MKT.EX.MNA._.___.Mona</v>
      </c>
      <c r="M1199" s="1" t="str">
        <f t="shared" si="109"/>
        <v>FOT Summer June-Sept</v>
      </c>
      <c r="N1199" s="1">
        <f t="shared" si="110"/>
        <v>2928</v>
      </c>
      <c r="O1199" s="1">
        <f t="shared" si="114"/>
        <v>6.6905737704918034</v>
      </c>
    </row>
    <row r="1200" spans="1:15" x14ac:dyDescent="0.25">
      <c r="A1200" s="1" t="s">
        <v>23</v>
      </c>
      <c r="B1200" s="1" t="s">
        <v>2</v>
      </c>
      <c r="C1200" s="1" t="s">
        <v>24</v>
      </c>
      <c r="D1200" s="1" t="s">
        <v>8</v>
      </c>
      <c r="E1200" s="1" t="s">
        <v>3</v>
      </c>
      <c r="F1200" s="3">
        <v>52048</v>
      </c>
      <c r="G1200" s="1">
        <v>211.69</v>
      </c>
      <c r="J1200" s="1">
        <f t="shared" si="111"/>
        <v>7</v>
      </c>
      <c r="K1200" s="1">
        <f t="shared" si="112"/>
        <v>2042</v>
      </c>
      <c r="L1200" s="1" t="str">
        <f t="shared" si="113"/>
        <v>MKT.EX.MNA._.___.Mona</v>
      </c>
      <c r="M1200" s="1" t="str">
        <f t="shared" si="109"/>
        <v>FOT Summer June-Sept</v>
      </c>
      <c r="N1200" s="1">
        <f t="shared" si="110"/>
        <v>2928</v>
      </c>
      <c r="O1200" s="1">
        <f t="shared" si="114"/>
        <v>72.298497267759558</v>
      </c>
    </row>
    <row r="1201" spans="1:15" x14ac:dyDescent="0.25">
      <c r="A1201" s="1" t="s">
        <v>23</v>
      </c>
      <c r="B1201" s="1" t="s">
        <v>2</v>
      </c>
      <c r="C1201" s="1" t="s">
        <v>24</v>
      </c>
      <c r="D1201" s="1" t="s">
        <v>8</v>
      </c>
      <c r="E1201" s="1" t="s">
        <v>3</v>
      </c>
      <c r="F1201" s="3">
        <v>52079</v>
      </c>
      <c r="G1201" s="1">
        <v>152.16</v>
      </c>
      <c r="J1201" s="1">
        <f t="shared" si="111"/>
        <v>8</v>
      </c>
      <c r="K1201" s="1">
        <f t="shared" si="112"/>
        <v>2042</v>
      </c>
      <c r="L1201" s="1" t="str">
        <f t="shared" si="113"/>
        <v>MKT.EX.MNA._.___.Mona</v>
      </c>
      <c r="M1201" s="1" t="str">
        <f t="shared" si="109"/>
        <v>FOT Summer June-Sept</v>
      </c>
      <c r="N1201" s="1">
        <f t="shared" si="110"/>
        <v>2928</v>
      </c>
      <c r="O1201" s="1">
        <f t="shared" si="114"/>
        <v>51.967213114754095</v>
      </c>
    </row>
    <row r="1202" spans="1:15" x14ac:dyDescent="0.25">
      <c r="A1202" s="1" t="s">
        <v>23</v>
      </c>
      <c r="B1202" s="1" t="s">
        <v>2</v>
      </c>
      <c r="C1202" s="1" t="s">
        <v>24</v>
      </c>
      <c r="D1202" s="1" t="s">
        <v>8</v>
      </c>
      <c r="E1202" s="1" t="s">
        <v>3</v>
      </c>
      <c r="F1202" s="3">
        <v>52110</v>
      </c>
      <c r="G1202" s="1">
        <v>153.94</v>
      </c>
      <c r="J1202" s="1">
        <f t="shared" si="111"/>
        <v>9</v>
      </c>
      <c r="K1202" s="1">
        <f t="shared" si="112"/>
        <v>2042</v>
      </c>
      <c r="L1202" s="1" t="str">
        <f t="shared" si="113"/>
        <v>MKT.EX.MNA._.___.Mona</v>
      </c>
      <c r="M1202" s="1" t="str">
        <f t="shared" si="109"/>
        <v>FOT Summer June-Sept</v>
      </c>
      <c r="N1202" s="1">
        <f t="shared" si="110"/>
        <v>2928</v>
      </c>
      <c r="O1202" s="1">
        <f t="shared" si="114"/>
        <v>52.575136612021858</v>
      </c>
    </row>
    <row r="1203" spans="1:15" x14ac:dyDescent="0.25">
      <c r="A1203" s="1" t="s">
        <v>23</v>
      </c>
      <c r="B1203" s="1" t="s">
        <v>2</v>
      </c>
      <c r="C1203" s="1" t="s">
        <v>24</v>
      </c>
      <c r="D1203" s="1" t="s">
        <v>8</v>
      </c>
      <c r="E1203" s="1" t="s">
        <v>3</v>
      </c>
      <c r="F1203" s="3">
        <v>52140</v>
      </c>
      <c r="G1203" s="1">
        <v>133.19</v>
      </c>
      <c r="J1203" s="1">
        <f t="shared" si="111"/>
        <v>10</v>
      </c>
      <c r="K1203" s="1">
        <f t="shared" si="112"/>
        <v>2042</v>
      </c>
      <c r="L1203" s="1" t="str">
        <f t="shared" si="113"/>
        <v>MKT.EX.MNA._.___.Mona</v>
      </c>
      <c r="M1203" s="1" t="str">
        <f t="shared" si="109"/>
        <v>FOT Other months</v>
      </c>
      <c r="N1203" s="1">
        <f t="shared" si="110"/>
        <v>0</v>
      </c>
      <c r="O1203" s="1">
        <f t="shared" si="114"/>
        <v>0</v>
      </c>
    </row>
    <row r="1204" spans="1:15" x14ac:dyDescent="0.25">
      <c r="A1204" s="1" t="s">
        <v>23</v>
      </c>
      <c r="B1204" s="1" t="s">
        <v>2</v>
      </c>
      <c r="C1204" s="1" t="s">
        <v>24</v>
      </c>
      <c r="D1204" s="1" t="s">
        <v>8</v>
      </c>
      <c r="E1204" s="1" t="s">
        <v>3</v>
      </c>
      <c r="F1204" s="3">
        <v>52171</v>
      </c>
      <c r="G1204" s="1">
        <v>30.36</v>
      </c>
      <c r="J1204" s="1">
        <f t="shared" si="111"/>
        <v>11</v>
      </c>
      <c r="K1204" s="1">
        <f t="shared" si="112"/>
        <v>2042</v>
      </c>
      <c r="L1204" s="1" t="str">
        <f t="shared" si="113"/>
        <v>MKT.EX.MNA._.___.Mona</v>
      </c>
      <c r="M1204" s="1" t="str">
        <f t="shared" si="109"/>
        <v>FOT Other months</v>
      </c>
      <c r="N1204" s="1">
        <f t="shared" si="110"/>
        <v>0</v>
      </c>
      <c r="O1204" s="1">
        <f t="shared" si="114"/>
        <v>0</v>
      </c>
    </row>
    <row r="1205" spans="1:15" x14ac:dyDescent="0.25">
      <c r="A1205" s="1" t="s">
        <v>23</v>
      </c>
      <c r="B1205" s="1" t="s">
        <v>2</v>
      </c>
      <c r="C1205" s="1" t="s">
        <v>24</v>
      </c>
      <c r="D1205" s="1" t="s">
        <v>8</v>
      </c>
      <c r="E1205" s="1" t="s">
        <v>3</v>
      </c>
      <c r="F1205" s="3">
        <v>52201</v>
      </c>
      <c r="G1205" s="1">
        <v>0</v>
      </c>
      <c r="J1205" s="1">
        <f t="shared" si="111"/>
        <v>12</v>
      </c>
      <c r="K1205" s="1">
        <f t="shared" si="112"/>
        <v>2042</v>
      </c>
      <c r="L1205" s="1" t="str">
        <f t="shared" si="113"/>
        <v>MKT.EX.MNA._.___.Mona-Wtr</v>
      </c>
      <c r="M1205" s="1" t="str">
        <f t="shared" si="109"/>
        <v>FOT Winter December-January</v>
      </c>
      <c r="N1205" s="1">
        <f t="shared" si="110"/>
        <v>1488</v>
      </c>
      <c r="O1205" s="1">
        <f t="shared" si="114"/>
        <v>0</v>
      </c>
    </row>
    <row r="1206" spans="1:15" x14ac:dyDescent="0.25">
      <c r="A1206" s="1" t="s">
        <v>23</v>
      </c>
      <c r="B1206" s="1" t="s">
        <v>2</v>
      </c>
      <c r="C1206" s="1" t="s">
        <v>24</v>
      </c>
      <c r="D1206" s="1" t="s">
        <v>8</v>
      </c>
      <c r="E1206" s="1" t="s">
        <v>3</v>
      </c>
      <c r="F1206" s="3">
        <v>52232</v>
      </c>
      <c r="G1206" s="1">
        <v>0</v>
      </c>
      <c r="J1206" s="1">
        <f t="shared" si="111"/>
        <v>1</v>
      </c>
      <c r="K1206" s="1">
        <f t="shared" si="112"/>
        <v>2043</v>
      </c>
      <c r="L1206" s="1" t="str">
        <f t="shared" si="113"/>
        <v>MKT.EX.MNA._.___.Mona-Wtr</v>
      </c>
      <c r="M1206" s="1" t="str">
        <f t="shared" si="109"/>
        <v>FOT Winter December-January</v>
      </c>
      <c r="N1206" s="1">
        <f t="shared" si="110"/>
        <v>1488</v>
      </c>
      <c r="O1206" s="1">
        <f t="shared" si="114"/>
        <v>0</v>
      </c>
    </row>
    <row r="1207" spans="1:15" x14ac:dyDescent="0.25">
      <c r="A1207" s="1" t="s">
        <v>23</v>
      </c>
      <c r="B1207" s="1" t="s">
        <v>2</v>
      </c>
      <c r="C1207" s="1" t="s">
        <v>24</v>
      </c>
      <c r="D1207" s="1" t="s">
        <v>9</v>
      </c>
      <c r="E1207" s="1" t="s">
        <v>3</v>
      </c>
      <c r="F1207" s="3">
        <v>44927</v>
      </c>
      <c r="G1207" s="1">
        <v>0</v>
      </c>
      <c r="J1207" s="1">
        <f t="shared" si="111"/>
        <v>1</v>
      </c>
      <c r="K1207" s="1">
        <f t="shared" si="112"/>
        <v>2023</v>
      </c>
      <c r="L1207" s="1" t="str">
        <f t="shared" si="113"/>
        <v>MKT.EX.NOB._.___.NOB-Wtr</v>
      </c>
      <c r="M1207" s="1" t="str">
        <f t="shared" si="109"/>
        <v>FOT Winter December-January</v>
      </c>
      <c r="N1207" s="1">
        <f t="shared" si="110"/>
        <v>1488</v>
      </c>
      <c r="O1207" s="1">
        <f t="shared" si="114"/>
        <v>0</v>
      </c>
    </row>
    <row r="1208" spans="1:15" x14ac:dyDescent="0.25">
      <c r="A1208" s="1" t="s">
        <v>23</v>
      </c>
      <c r="B1208" s="1" t="s">
        <v>2</v>
      </c>
      <c r="C1208" s="1" t="s">
        <v>24</v>
      </c>
      <c r="D1208" s="1" t="s">
        <v>9</v>
      </c>
      <c r="E1208" s="1" t="s">
        <v>3</v>
      </c>
      <c r="F1208" s="3">
        <v>44958</v>
      </c>
      <c r="G1208" s="1">
        <v>0</v>
      </c>
      <c r="J1208" s="1">
        <f t="shared" si="111"/>
        <v>2</v>
      </c>
      <c r="K1208" s="1">
        <f t="shared" si="112"/>
        <v>2023</v>
      </c>
      <c r="L1208" s="1" t="str">
        <f t="shared" si="113"/>
        <v>MKT.EX.NOB._.___.NOB</v>
      </c>
      <c r="M1208" s="1" t="str">
        <f t="shared" si="109"/>
        <v>FOT Other months</v>
      </c>
      <c r="N1208" s="1">
        <f t="shared" si="110"/>
        <v>0</v>
      </c>
      <c r="O1208" s="1">
        <f t="shared" si="114"/>
        <v>0</v>
      </c>
    </row>
    <row r="1209" spans="1:15" x14ac:dyDescent="0.25">
      <c r="A1209" s="1" t="s">
        <v>23</v>
      </c>
      <c r="B1209" s="1" t="s">
        <v>2</v>
      </c>
      <c r="C1209" s="1" t="s">
        <v>24</v>
      </c>
      <c r="D1209" s="1" t="s">
        <v>9</v>
      </c>
      <c r="E1209" s="1" t="s">
        <v>3</v>
      </c>
      <c r="F1209" s="3">
        <v>44986</v>
      </c>
      <c r="G1209" s="1">
        <v>0</v>
      </c>
      <c r="J1209" s="1">
        <f t="shared" si="111"/>
        <v>3</v>
      </c>
      <c r="K1209" s="1">
        <f t="shared" si="112"/>
        <v>2023</v>
      </c>
      <c r="L1209" s="1" t="str">
        <f t="shared" si="113"/>
        <v>MKT.EX.NOB._.___.NOB</v>
      </c>
      <c r="M1209" s="1" t="str">
        <f t="shared" si="109"/>
        <v>FOT Other months</v>
      </c>
      <c r="N1209" s="1">
        <f t="shared" si="110"/>
        <v>0</v>
      </c>
      <c r="O1209" s="1">
        <f t="shared" si="114"/>
        <v>0</v>
      </c>
    </row>
    <row r="1210" spans="1:15" x14ac:dyDescent="0.25">
      <c r="A1210" s="1" t="s">
        <v>23</v>
      </c>
      <c r="B1210" s="1" t="s">
        <v>2</v>
      </c>
      <c r="C1210" s="1" t="s">
        <v>24</v>
      </c>
      <c r="D1210" s="1" t="s">
        <v>9</v>
      </c>
      <c r="E1210" s="1" t="s">
        <v>3</v>
      </c>
      <c r="F1210" s="3">
        <v>45017</v>
      </c>
      <c r="G1210" s="1">
        <v>0</v>
      </c>
      <c r="J1210" s="1">
        <f t="shared" si="111"/>
        <v>4</v>
      </c>
      <c r="K1210" s="1">
        <f t="shared" si="112"/>
        <v>2023</v>
      </c>
      <c r="L1210" s="1" t="str">
        <f t="shared" si="113"/>
        <v>MKT.EX.NOB._.___.NOB</v>
      </c>
      <c r="M1210" s="1" t="str">
        <f t="shared" si="109"/>
        <v>FOT Other months</v>
      </c>
      <c r="N1210" s="1">
        <f t="shared" si="110"/>
        <v>0</v>
      </c>
      <c r="O1210" s="1">
        <f t="shared" si="114"/>
        <v>0</v>
      </c>
    </row>
    <row r="1211" spans="1:15" x14ac:dyDescent="0.25">
      <c r="A1211" s="1" t="s">
        <v>23</v>
      </c>
      <c r="B1211" s="1" t="s">
        <v>2</v>
      </c>
      <c r="C1211" s="1" t="s">
        <v>24</v>
      </c>
      <c r="D1211" s="1" t="s">
        <v>9</v>
      </c>
      <c r="E1211" s="1" t="s">
        <v>3</v>
      </c>
      <c r="F1211" s="3">
        <v>45047</v>
      </c>
      <c r="G1211" s="1">
        <v>148.74</v>
      </c>
      <c r="J1211" s="1">
        <f t="shared" si="111"/>
        <v>5</v>
      </c>
      <c r="K1211" s="1">
        <f t="shared" si="112"/>
        <v>2023</v>
      </c>
      <c r="L1211" s="1" t="str">
        <f t="shared" si="113"/>
        <v>MKT.EX.NOB._.___.NOB</v>
      </c>
      <c r="M1211" s="1" t="str">
        <f t="shared" si="109"/>
        <v>FOT Other months</v>
      </c>
      <c r="N1211" s="1">
        <f t="shared" si="110"/>
        <v>0</v>
      </c>
      <c r="O1211" s="1">
        <f t="shared" si="114"/>
        <v>0</v>
      </c>
    </row>
    <row r="1212" spans="1:15" x14ac:dyDescent="0.25">
      <c r="A1212" s="1" t="s">
        <v>23</v>
      </c>
      <c r="B1212" s="1" t="s">
        <v>2</v>
      </c>
      <c r="C1212" s="1" t="s">
        <v>24</v>
      </c>
      <c r="D1212" s="1" t="s">
        <v>9</v>
      </c>
      <c r="E1212" s="1" t="s">
        <v>3</v>
      </c>
      <c r="F1212" s="3">
        <v>45078</v>
      </c>
      <c r="G1212" s="1">
        <v>56.36</v>
      </c>
      <c r="J1212" s="1">
        <f t="shared" si="111"/>
        <v>6</v>
      </c>
      <c r="K1212" s="1">
        <f t="shared" si="112"/>
        <v>2023</v>
      </c>
      <c r="L1212" s="1" t="str">
        <f t="shared" si="113"/>
        <v>MKT.EX.NOB._.___.NOB</v>
      </c>
      <c r="M1212" s="1" t="str">
        <f t="shared" si="109"/>
        <v>FOT Summer June-Sept</v>
      </c>
      <c r="N1212" s="1">
        <f t="shared" si="110"/>
        <v>2928</v>
      </c>
      <c r="O1212" s="1">
        <f t="shared" si="114"/>
        <v>19.248633879781419</v>
      </c>
    </row>
    <row r="1213" spans="1:15" x14ac:dyDescent="0.25">
      <c r="A1213" s="1" t="s">
        <v>23</v>
      </c>
      <c r="B1213" s="1" t="s">
        <v>2</v>
      </c>
      <c r="C1213" s="1" t="s">
        <v>24</v>
      </c>
      <c r="D1213" s="1" t="s">
        <v>9</v>
      </c>
      <c r="E1213" s="1" t="s">
        <v>3</v>
      </c>
      <c r="F1213" s="3">
        <v>45108</v>
      </c>
      <c r="G1213" s="1">
        <v>2.5099999999999998</v>
      </c>
      <c r="J1213" s="1">
        <f t="shared" si="111"/>
        <v>7</v>
      </c>
      <c r="K1213" s="1">
        <f t="shared" si="112"/>
        <v>2023</v>
      </c>
      <c r="L1213" s="1" t="str">
        <f t="shared" si="113"/>
        <v>MKT.EX.NOB._.___.NOB</v>
      </c>
      <c r="M1213" s="1" t="str">
        <f t="shared" si="109"/>
        <v>FOT Summer June-Sept</v>
      </c>
      <c r="N1213" s="1">
        <f t="shared" si="110"/>
        <v>2928</v>
      </c>
      <c r="O1213" s="1">
        <f t="shared" si="114"/>
        <v>0.85724043715846998</v>
      </c>
    </row>
    <row r="1214" spans="1:15" x14ac:dyDescent="0.25">
      <c r="A1214" s="1" t="s">
        <v>23</v>
      </c>
      <c r="B1214" s="1" t="s">
        <v>2</v>
      </c>
      <c r="C1214" s="1" t="s">
        <v>24</v>
      </c>
      <c r="D1214" s="1" t="s">
        <v>9</v>
      </c>
      <c r="E1214" s="1" t="s">
        <v>3</v>
      </c>
      <c r="F1214" s="3">
        <v>45139</v>
      </c>
      <c r="G1214" s="1">
        <v>1.6</v>
      </c>
      <c r="J1214" s="1">
        <f t="shared" si="111"/>
        <v>8</v>
      </c>
      <c r="K1214" s="1">
        <f t="shared" si="112"/>
        <v>2023</v>
      </c>
      <c r="L1214" s="1" t="str">
        <f t="shared" si="113"/>
        <v>MKT.EX.NOB._.___.NOB</v>
      </c>
      <c r="M1214" s="1" t="str">
        <f t="shared" si="109"/>
        <v>FOT Summer June-Sept</v>
      </c>
      <c r="N1214" s="1">
        <f t="shared" si="110"/>
        <v>2928</v>
      </c>
      <c r="O1214" s="1">
        <f t="shared" si="114"/>
        <v>0.54644808743169404</v>
      </c>
    </row>
    <row r="1215" spans="1:15" x14ac:dyDescent="0.25">
      <c r="A1215" s="1" t="s">
        <v>23</v>
      </c>
      <c r="B1215" s="1" t="s">
        <v>2</v>
      </c>
      <c r="C1215" s="1" t="s">
        <v>24</v>
      </c>
      <c r="D1215" s="1" t="s">
        <v>9</v>
      </c>
      <c r="E1215" s="1" t="s">
        <v>3</v>
      </c>
      <c r="F1215" s="3">
        <v>45170</v>
      </c>
      <c r="G1215" s="1">
        <v>21.04</v>
      </c>
      <c r="J1215" s="1">
        <f t="shared" si="111"/>
        <v>9</v>
      </c>
      <c r="K1215" s="1">
        <f t="shared" si="112"/>
        <v>2023</v>
      </c>
      <c r="L1215" s="1" t="str">
        <f t="shared" si="113"/>
        <v>MKT.EX.NOB._.___.NOB</v>
      </c>
      <c r="M1215" s="1" t="str">
        <f t="shared" si="109"/>
        <v>FOT Summer June-Sept</v>
      </c>
      <c r="N1215" s="1">
        <f t="shared" si="110"/>
        <v>2928</v>
      </c>
      <c r="O1215" s="1">
        <f t="shared" si="114"/>
        <v>7.1857923497267757</v>
      </c>
    </row>
    <row r="1216" spans="1:15" x14ac:dyDescent="0.25">
      <c r="A1216" s="1" t="s">
        <v>23</v>
      </c>
      <c r="B1216" s="1" t="s">
        <v>2</v>
      </c>
      <c r="C1216" s="1" t="s">
        <v>24</v>
      </c>
      <c r="D1216" s="1" t="s">
        <v>9</v>
      </c>
      <c r="E1216" s="1" t="s">
        <v>3</v>
      </c>
      <c r="F1216" s="3">
        <v>45200</v>
      </c>
      <c r="G1216" s="1">
        <v>0</v>
      </c>
      <c r="J1216" s="1">
        <f t="shared" si="111"/>
        <v>10</v>
      </c>
      <c r="K1216" s="1">
        <f t="shared" si="112"/>
        <v>2023</v>
      </c>
      <c r="L1216" s="1" t="str">
        <f t="shared" si="113"/>
        <v>MKT.EX.NOB._.___.NOB</v>
      </c>
      <c r="M1216" s="1" t="str">
        <f t="shared" si="109"/>
        <v>FOT Other months</v>
      </c>
      <c r="N1216" s="1">
        <f t="shared" si="110"/>
        <v>0</v>
      </c>
      <c r="O1216" s="1">
        <f t="shared" si="114"/>
        <v>0</v>
      </c>
    </row>
    <row r="1217" spans="1:15" x14ac:dyDescent="0.25">
      <c r="A1217" s="1" t="s">
        <v>23</v>
      </c>
      <c r="B1217" s="1" t="s">
        <v>2</v>
      </c>
      <c r="C1217" s="1" t="s">
        <v>24</v>
      </c>
      <c r="D1217" s="1" t="s">
        <v>9</v>
      </c>
      <c r="E1217" s="1" t="s">
        <v>3</v>
      </c>
      <c r="F1217" s="3">
        <v>45231</v>
      </c>
      <c r="G1217" s="1">
        <v>0</v>
      </c>
      <c r="J1217" s="1">
        <f t="shared" si="111"/>
        <v>11</v>
      </c>
      <c r="K1217" s="1">
        <f t="shared" si="112"/>
        <v>2023</v>
      </c>
      <c r="L1217" s="1" t="str">
        <f t="shared" si="113"/>
        <v>MKT.EX.NOB._.___.NOB</v>
      </c>
      <c r="M1217" s="1" t="str">
        <f t="shared" si="109"/>
        <v>FOT Other months</v>
      </c>
      <c r="N1217" s="1">
        <f t="shared" si="110"/>
        <v>0</v>
      </c>
      <c r="O1217" s="1">
        <f t="shared" si="114"/>
        <v>0</v>
      </c>
    </row>
    <row r="1218" spans="1:15" x14ac:dyDescent="0.25">
      <c r="A1218" s="1" t="s">
        <v>23</v>
      </c>
      <c r="B1218" s="1" t="s">
        <v>2</v>
      </c>
      <c r="C1218" s="1" t="s">
        <v>24</v>
      </c>
      <c r="D1218" s="1" t="s">
        <v>9</v>
      </c>
      <c r="E1218" s="1" t="s">
        <v>3</v>
      </c>
      <c r="F1218" s="3">
        <v>45261</v>
      </c>
      <c r="G1218" s="1">
        <v>41.14</v>
      </c>
      <c r="J1218" s="1">
        <f t="shared" si="111"/>
        <v>12</v>
      </c>
      <c r="K1218" s="1">
        <f t="shared" si="112"/>
        <v>2023</v>
      </c>
      <c r="L1218" s="1" t="str">
        <f t="shared" si="113"/>
        <v>MKT.EX.NOB._.___.NOB-Wtr</v>
      </c>
      <c r="M1218" s="1" t="str">
        <f t="shared" ref="M1218:M1281" si="115">INDEX($Q$1:$S$13,MATCH($J1218,$Q$1:$Q$13,0),MATCH(M$1,$Q$1:$S$1,0))</f>
        <v>FOT Winter December-January</v>
      </c>
      <c r="N1218" s="1">
        <f t="shared" ref="N1218:N1281" si="116">INDEX($U$1:$W$4,MATCH($M1218,$U$1:$U$4,0),MATCH(N$1,$U$1:$W$1,0))</f>
        <v>1488</v>
      </c>
      <c r="O1218" s="1">
        <f t="shared" si="114"/>
        <v>27.647849462365592</v>
      </c>
    </row>
    <row r="1219" spans="1:15" x14ac:dyDescent="0.25">
      <c r="A1219" s="1" t="s">
        <v>23</v>
      </c>
      <c r="B1219" s="1" t="s">
        <v>2</v>
      </c>
      <c r="C1219" s="1" t="s">
        <v>24</v>
      </c>
      <c r="D1219" s="1" t="s">
        <v>9</v>
      </c>
      <c r="E1219" s="1" t="s">
        <v>3</v>
      </c>
      <c r="F1219" s="3">
        <v>45292</v>
      </c>
      <c r="G1219" s="1">
        <v>2</v>
      </c>
      <c r="J1219" s="1">
        <f t="shared" ref="J1219:J1282" si="117">MONTH(F1219)</f>
        <v>1</v>
      </c>
      <c r="K1219" s="1">
        <f t="shared" ref="K1219:K1282" si="118">YEAR(F1219)</f>
        <v>2024</v>
      </c>
      <c r="L1219" s="1" t="str">
        <f t="shared" ref="L1219:L1282" si="119">D1219&amp;INDEX($U$1:$W$4,MATCH($M1219,$U$1:$U$4,0),MATCH(L$1,$U$1:$W$1,0))</f>
        <v>MKT.EX.NOB._.___.NOB-Wtr</v>
      </c>
      <c r="M1219" s="1" t="str">
        <f t="shared" si="115"/>
        <v>FOT Winter December-January</v>
      </c>
      <c r="N1219" s="1">
        <f t="shared" si="116"/>
        <v>1488</v>
      </c>
      <c r="O1219" s="1">
        <f t="shared" ref="O1219:O1282" si="120">IF(N1219=0,0,(G1219*1000)/N1219)</f>
        <v>1.3440860215053763</v>
      </c>
    </row>
    <row r="1220" spans="1:15" x14ac:dyDescent="0.25">
      <c r="A1220" s="1" t="s">
        <v>23</v>
      </c>
      <c r="B1220" s="1" t="s">
        <v>2</v>
      </c>
      <c r="C1220" s="1" t="s">
        <v>24</v>
      </c>
      <c r="D1220" s="1" t="s">
        <v>9</v>
      </c>
      <c r="E1220" s="1" t="s">
        <v>3</v>
      </c>
      <c r="F1220" s="3">
        <v>45323</v>
      </c>
      <c r="G1220" s="1">
        <v>28.08</v>
      </c>
      <c r="J1220" s="1">
        <f t="shared" si="117"/>
        <v>2</v>
      </c>
      <c r="K1220" s="1">
        <f t="shared" si="118"/>
        <v>2024</v>
      </c>
      <c r="L1220" s="1" t="str">
        <f t="shared" si="119"/>
        <v>MKT.EX.NOB._.___.NOB</v>
      </c>
      <c r="M1220" s="1" t="str">
        <f t="shared" si="115"/>
        <v>FOT Other months</v>
      </c>
      <c r="N1220" s="1">
        <f t="shared" si="116"/>
        <v>0</v>
      </c>
      <c r="O1220" s="1">
        <f t="shared" si="120"/>
        <v>0</v>
      </c>
    </row>
    <row r="1221" spans="1:15" x14ac:dyDescent="0.25">
      <c r="A1221" s="1" t="s">
        <v>23</v>
      </c>
      <c r="B1221" s="1" t="s">
        <v>2</v>
      </c>
      <c r="C1221" s="1" t="s">
        <v>24</v>
      </c>
      <c r="D1221" s="1" t="s">
        <v>9</v>
      </c>
      <c r="E1221" s="1" t="s">
        <v>3</v>
      </c>
      <c r="F1221" s="3">
        <v>45352</v>
      </c>
      <c r="G1221" s="1">
        <v>0.35</v>
      </c>
      <c r="J1221" s="1">
        <f t="shared" si="117"/>
        <v>3</v>
      </c>
      <c r="K1221" s="1">
        <f t="shared" si="118"/>
        <v>2024</v>
      </c>
      <c r="L1221" s="1" t="str">
        <f t="shared" si="119"/>
        <v>MKT.EX.NOB._.___.NOB</v>
      </c>
      <c r="M1221" s="1" t="str">
        <f t="shared" si="115"/>
        <v>FOT Other months</v>
      </c>
      <c r="N1221" s="1">
        <f t="shared" si="116"/>
        <v>0</v>
      </c>
      <c r="O1221" s="1">
        <f t="shared" si="120"/>
        <v>0</v>
      </c>
    </row>
    <row r="1222" spans="1:15" x14ac:dyDescent="0.25">
      <c r="A1222" s="1" t="s">
        <v>23</v>
      </c>
      <c r="B1222" s="1" t="s">
        <v>2</v>
      </c>
      <c r="C1222" s="1" t="s">
        <v>24</v>
      </c>
      <c r="D1222" s="1" t="s">
        <v>9</v>
      </c>
      <c r="E1222" s="1" t="s">
        <v>3</v>
      </c>
      <c r="F1222" s="3">
        <v>45383</v>
      </c>
      <c r="G1222" s="1">
        <v>12.77</v>
      </c>
      <c r="J1222" s="1">
        <f t="shared" si="117"/>
        <v>4</v>
      </c>
      <c r="K1222" s="1">
        <f t="shared" si="118"/>
        <v>2024</v>
      </c>
      <c r="L1222" s="1" t="str">
        <f t="shared" si="119"/>
        <v>MKT.EX.NOB._.___.NOB</v>
      </c>
      <c r="M1222" s="1" t="str">
        <f t="shared" si="115"/>
        <v>FOT Other months</v>
      </c>
      <c r="N1222" s="1">
        <f t="shared" si="116"/>
        <v>0</v>
      </c>
      <c r="O1222" s="1">
        <f t="shared" si="120"/>
        <v>0</v>
      </c>
    </row>
    <row r="1223" spans="1:15" x14ac:dyDescent="0.25">
      <c r="A1223" s="1" t="s">
        <v>23</v>
      </c>
      <c r="B1223" s="1" t="s">
        <v>2</v>
      </c>
      <c r="C1223" s="1" t="s">
        <v>24</v>
      </c>
      <c r="D1223" s="1" t="s">
        <v>9</v>
      </c>
      <c r="E1223" s="1" t="s">
        <v>3</v>
      </c>
      <c r="F1223" s="3">
        <v>45413</v>
      </c>
      <c r="G1223" s="1">
        <v>32.47</v>
      </c>
      <c r="J1223" s="1">
        <f t="shared" si="117"/>
        <v>5</v>
      </c>
      <c r="K1223" s="1">
        <f t="shared" si="118"/>
        <v>2024</v>
      </c>
      <c r="L1223" s="1" t="str">
        <f t="shared" si="119"/>
        <v>MKT.EX.NOB._.___.NOB</v>
      </c>
      <c r="M1223" s="1" t="str">
        <f t="shared" si="115"/>
        <v>FOT Other months</v>
      </c>
      <c r="N1223" s="1">
        <f t="shared" si="116"/>
        <v>0</v>
      </c>
      <c r="O1223" s="1">
        <f t="shared" si="120"/>
        <v>0</v>
      </c>
    </row>
    <row r="1224" spans="1:15" x14ac:dyDescent="0.25">
      <c r="A1224" s="1" t="s">
        <v>23</v>
      </c>
      <c r="B1224" s="1" t="s">
        <v>2</v>
      </c>
      <c r="C1224" s="1" t="s">
        <v>24</v>
      </c>
      <c r="D1224" s="1" t="s">
        <v>9</v>
      </c>
      <c r="E1224" s="1" t="s">
        <v>3</v>
      </c>
      <c r="F1224" s="3">
        <v>45444</v>
      </c>
      <c r="G1224" s="1">
        <v>6.77</v>
      </c>
      <c r="J1224" s="1">
        <f t="shared" si="117"/>
        <v>6</v>
      </c>
      <c r="K1224" s="1">
        <f t="shared" si="118"/>
        <v>2024</v>
      </c>
      <c r="L1224" s="1" t="str">
        <f t="shared" si="119"/>
        <v>MKT.EX.NOB._.___.NOB</v>
      </c>
      <c r="M1224" s="1" t="str">
        <f t="shared" si="115"/>
        <v>FOT Summer June-Sept</v>
      </c>
      <c r="N1224" s="1">
        <f t="shared" si="116"/>
        <v>2928</v>
      </c>
      <c r="O1224" s="1">
        <f t="shared" si="120"/>
        <v>2.3121584699453552</v>
      </c>
    </row>
    <row r="1225" spans="1:15" x14ac:dyDescent="0.25">
      <c r="A1225" s="1" t="s">
        <v>23</v>
      </c>
      <c r="B1225" s="1" t="s">
        <v>2</v>
      </c>
      <c r="C1225" s="1" t="s">
        <v>24</v>
      </c>
      <c r="D1225" s="1" t="s">
        <v>9</v>
      </c>
      <c r="E1225" s="1" t="s">
        <v>3</v>
      </c>
      <c r="F1225" s="3">
        <v>45474</v>
      </c>
      <c r="G1225" s="1">
        <v>1.19</v>
      </c>
      <c r="J1225" s="1">
        <f t="shared" si="117"/>
        <v>7</v>
      </c>
      <c r="K1225" s="1">
        <f t="shared" si="118"/>
        <v>2024</v>
      </c>
      <c r="L1225" s="1" t="str">
        <f t="shared" si="119"/>
        <v>MKT.EX.NOB._.___.NOB</v>
      </c>
      <c r="M1225" s="1" t="str">
        <f t="shared" si="115"/>
        <v>FOT Summer June-Sept</v>
      </c>
      <c r="N1225" s="1">
        <f t="shared" si="116"/>
        <v>2928</v>
      </c>
      <c r="O1225" s="1">
        <f t="shared" si="120"/>
        <v>0.40642076502732238</v>
      </c>
    </row>
    <row r="1226" spans="1:15" x14ac:dyDescent="0.25">
      <c r="A1226" s="1" t="s">
        <v>23</v>
      </c>
      <c r="B1226" s="1" t="s">
        <v>2</v>
      </c>
      <c r="C1226" s="1" t="s">
        <v>24</v>
      </c>
      <c r="D1226" s="1" t="s">
        <v>9</v>
      </c>
      <c r="E1226" s="1" t="s">
        <v>3</v>
      </c>
      <c r="F1226" s="3">
        <v>45505</v>
      </c>
      <c r="G1226" s="1">
        <v>30.23</v>
      </c>
      <c r="J1226" s="1">
        <f t="shared" si="117"/>
        <v>8</v>
      </c>
      <c r="K1226" s="1">
        <f t="shared" si="118"/>
        <v>2024</v>
      </c>
      <c r="L1226" s="1" t="str">
        <f t="shared" si="119"/>
        <v>MKT.EX.NOB._.___.NOB</v>
      </c>
      <c r="M1226" s="1" t="str">
        <f t="shared" si="115"/>
        <v>FOT Summer June-Sept</v>
      </c>
      <c r="N1226" s="1">
        <f t="shared" si="116"/>
        <v>2928</v>
      </c>
      <c r="O1226" s="1">
        <f t="shared" si="120"/>
        <v>10.324453551912569</v>
      </c>
    </row>
    <row r="1227" spans="1:15" x14ac:dyDescent="0.25">
      <c r="A1227" s="1" t="s">
        <v>23</v>
      </c>
      <c r="B1227" s="1" t="s">
        <v>2</v>
      </c>
      <c r="C1227" s="1" t="s">
        <v>24</v>
      </c>
      <c r="D1227" s="1" t="s">
        <v>9</v>
      </c>
      <c r="E1227" s="1" t="s">
        <v>3</v>
      </c>
      <c r="F1227" s="3">
        <v>45536</v>
      </c>
      <c r="G1227" s="1">
        <v>52.2</v>
      </c>
      <c r="J1227" s="1">
        <f t="shared" si="117"/>
        <v>9</v>
      </c>
      <c r="K1227" s="1">
        <f t="shared" si="118"/>
        <v>2024</v>
      </c>
      <c r="L1227" s="1" t="str">
        <f t="shared" si="119"/>
        <v>MKT.EX.NOB._.___.NOB</v>
      </c>
      <c r="M1227" s="1" t="str">
        <f t="shared" si="115"/>
        <v>FOT Summer June-Sept</v>
      </c>
      <c r="N1227" s="1">
        <f t="shared" si="116"/>
        <v>2928</v>
      </c>
      <c r="O1227" s="1">
        <f t="shared" si="120"/>
        <v>17.827868852459016</v>
      </c>
    </row>
    <row r="1228" spans="1:15" x14ac:dyDescent="0.25">
      <c r="A1228" s="1" t="s">
        <v>23</v>
      </c>
      <c r="B1228" s="1" t="s">
        <v>2</v>
      </c>
      <c r="C1228" s="1" t="s">
        <v>24</v>
      </c>
      <c r="D1228" s="1" t="s">
        <v>9</v>
      </c>
      <c r="E1228" s="1" t="s">
        <v>3</v>
      </c>
      <c r="F1228" s="3">
        <v>45566</v>
      </c>
      <c r="G1228" s="1">
        <v>38.479999999999997</v>
      </c>
      <c r="J1228" s="1">
        <f t="shared" si="117"/>
        <v>10</v>
      </c>
      <c r="K1228" s="1">
        <f t="shared" si="118"/>
        <v>2024</v>
      </c>
      <c r="L1228" s="1" t="str">
        <f t="shared" si="119"/>
        <v>MKT.EX.NOB._.___.NOB</v>
      </c>
      <c r="M1228" s="1" t="str">
        <f t="shared" si="115"/>
        <v>FOT Other months</v>
      </c>
      <c r="N1228" s="1">
        <f t="shared" si="116"/>
        <v>0</v>
      </c>
      <c r="O1228" s="1">
        <f t="shared" si="120"/>
        <v>0</v>
      </c>
    </row>
    <row r="1229" spans="1:15" x14ac:dyDescent="0.25">
      <c r="A1229" s="1" t="s">
        <v>23</v>
      </c>
      <c r="B1229" s="1" t="s">
        <v>2</v>
      </c>
      <c r="C1229" s="1" t="s">
        <v>24</v>
      </c>
      <c r="D1229" s="1" t="s">
        <v>9</v>
      </c>
      <c r="E1229" s="1" t="s">
        <v>3</v>
      </c>
      <c r="F1229" s="3">
        <v>45597</v>
      </c>
      <c r="G1229" s="1">
        <v>0</v>
      </c>
      <c r="J1229" s="1">
        <f t="shared" si="117"/>
        <v>11</v>
      </c>
      <c r="K1229" s="1">
        <f t="shared" si="118"/>
        <v>2024</v>
      </c>
      <c r="L1229" s="1" t="str">
        <f t="shared" si="119"/>
        <v>MKT.EX.NOB._.___.NOB</v>
      </c>
      <c r="M1229" s="1" t="str">
        <f t="shared" si="115"/>
        <v>FOT Other months</v>
      </c>
      <c r="N1229" s="1">
        <f t="shared" si="116"/>
        <v>0</v>
      </c>
      <c r="O1229" s="1">
        <f t="shared" si="120"/>
        <v>0</v>
      </c>
    </row>
    <row r="1230" spans="1:15" x14ac:dyDescent="0.25">
      <c r="A1230" s="1" t="s">
        <v>23</v>
      </c>
      <c r="B1230" s="1" t="s">
        <v>2</v>
      </c>
      <c r="C1230" s="1" t="s">
        <v>24</v>
      </c>
      <c r="D1230" s="1" t="s">
        <v>9</v>
      </c>
      <c r="E1230" s="1" t="s">
        <v>3</v>
      </c>
      <c r="F1230" s="3">
        <v>45627</v>
      </c>
      <c r="G1230" s="1">
        <v>0</v>
      </c>
      <c r="J1230" s="1">
        <f t="shared" si="117"/>
        <v>12</v>
      </c>
      <c r="K1230" s="1">
        <f t="shared" si="118"/>
        <v>2024</v>
      </c>
      <c r="L1230" s="1" t="str">
        <f t="shared" si="119"/>
        <v>MKT.EX.NOB._.___.NOB-Wtr</v>
      </c>
      <c r="M1230" s="1" t="str">
        <f t="shared" si="115"/>
        <v>FOT Winter December-January</v>
      </c>
      <c r="N1230" s="1">
        <f t="shared" si="116"/>
        <v>1488</v>
      </c>
      <c r="O1230" s="1">
        <f t="shared" si="120"/>
        <v>0</v>
      </c>
    </row>
    <row r="1231" spans="1:15" x14ac:dyDescent="0.25">
      <c r="A1231" s="1" t="s">
        <v>23</v>
      </c>
      <c r="B1231" s="1" t="s">
        <v>2</v>
      </c>
      <c r="C1231" s="1" t="s">
        <v>24</v>
      </c>
      <c r="D1231" s="1" t="s">
        <v>9</v>
      </c>
      <c r="E1231" s="1" t="s">
        <v>3</v>
      </c>
      <c r="F1231" s="3">
        <v>45658</v>
      </c>
      <c r="G1231" s="1">
        <v>0</v>
      </c>
      <c r="J1231" s="1">
        <f t="shared" si="117"/>
        <v>1</v>
      </c>
      <c r="K1231" s="1">
        <f t="shared" si="118"/>
        <v>2025</v>
      </c>
      <c r="L1231" s="1" t="str">
        <f t="shared" si="119"/>
        <v>MKT.EX.NOB._.___.NOB-Wtr</v>
      </c>
      <c r="M1231" s="1" t="str">
        <f t="shared" si="115"/>
        <v>FOT Winter December-January</v>
      </c>
      <c r="N1231" s="1">
        <f t="shared" si="116"/>
        <v>1488</v>
      </c>
      <c r="O1231" s="1">
        <f t="shared" si="120"/>
        <v>0</v>
      </c>
    </row>
    <row r="1232" spans="1:15" x14ac:dyDescent="0.25">
      <c r="A1232" s="1" t="s">
        <v>23</v>
      </c>
      <c r="B1232" s="1" t="s">
        <v>2</v>
      </c>
      <c r="C1232" s="1" t="s">
        <v>24</v>
      </c>
      <c r="D1232" s="1" t="s">
        <v>9</v>
      </c>
      <c r="E1232" s="1" t="s">
        <v>3</v>
      </c>
      <c r="F1232" s="3">
        <v>45689</v>
      </c>
      <c r="G1232" s="1">
        <v>0</v>
      </c>
      <c r="J1232" s="1">
        <f t="shared" si="117"/>
        <v>2</v>
      </c>
      <c r="K1232" s="1">
        <f t="shared" si="118"/>
        <v>2025</v>
      </c>
      <c r="L1232" s="1" t="str">
        <f t="shared" si="119"/>
        <v>MKT.EX.NOB._.___.NOB</v>
      </c>
      <c r="M1232" s="1" t="str">
        <f t="shared" si="115"/>
        <v>FOT Other months</v>
      </c>
      <c r="N1232" s="1">
        <f t="shared" si="116"/>
        <v>0</v>
      </c>
      <c r="O1232" s="1">
        <f t="shared" si="120"/>
        <v>0</v>
      </c>
    </row>
    <row r="1233" spans="1:15" x14ac:dyDescent="0.25">
      <c r="A1233" s="1" t="s">
        <v>23</v>
      </c>
      <c r="B1233" s="1" t="s">
        <v>2</v>
      </c>
      <c r="C1233" s="1" t="s">
        <v>24</v>
      </c>
      <c r="D1233" s="1" t="s">
        <v>9</v>
      </c>
      <c r="E1233" s="1" t="s">
        <v>3</v>
      </c>
      <c r="F1233" s="3">
        <v>45717</v>
      </c>
      <c r="G1233" s="1">
        <v>0</v>
      </c>
      <c r="J1233" s="1">
        <f t="shared" si="117"/>
        <v>3</v>
      </c>
      <c r="K1233" s="1">
        <f t="shared" si="118"/>
        <v>2025</v>
      </c>
      <c r="L1233" s="1" t="str">
        <f t="shared" si="119"/>
        <v>MKT.EX.NOB._.___.NOB</v>
      </c>
      <c r="M1233" s="1" t="str">
        <f t="shared" si="115"/>
        <v>FOT Other months</v>
      </c>
      <c r="N1233" s="1">
        <f t="shared" si="116"/>
        <v>0</v>
      </c>
      <c r="O1233" s="1">
        <f t="shared" si="120"/>
        <v>0</v>
      </c>
    </row>
    <row r="1234" spans="1:15" x14ac:dyDescent="0.25">
      <c r="A1234" s="1" t="s">
        <v>23</v>
      </c>
      <c r="B1234" s="1" t="s">
        <v>2</v>
      </c>
      <c r="C1234" s="1" t="s">
        <v>24</v>
      </c>
      <c r="D1234" s="1" t="s">
        <v>9</v>
      </c>
      <c r="E1234" s="1" t="s">
        <v>3</v>
      </c>
      <c r="F1234" s="3">
        <v>45748</v>
      </c>
      <c r="G1234" s="1">
        <v>1.6</v>
      </c>
      <c r="J1234" s="1">
        <f t="shared" si="117"/>
        <v>4</v>
      </c>
      <c r="K1234" s="1">
        <f t="shared" si="118"/>
        <v>2025</v>
      </c>
      <c r="L1234" s="1" t="str">
        <f t="shared" si="119"/>
        <v>MKT.EX.NOB._.___.NOB</v>
      </c>
      <c r="M1234" s="1" t="str">
        <f t="shared" si="115"/>
        <v>FOT Other months</v>
      </c>
      <c r="N1234" s="1">
        <f t="shared" si="116"/>
        <v>0</v>
      </c>
      <c r="O1234" s="1">
        <f t="shared" si="120"/>
        <v>0</v>
      </c>
    </row>
    <row r="1235" spans="1:15" x14ac:dyDescent="0.25">
      <c r="A1235" s="1" t="s">
        <v>23</v>
      </c>
      <c r="B1235" s="1" t="s">
        <v>2</v>
      </c>
      <c r="C1235" s="1" t="s">
        <v>24</v>
      </c>
      <c r="D1235" s="1" t="s">
        <v>9</v>
      </c>
      <c r="E1235" s="1" t="s">
        <v>3</v>
      </c>
      <c r="F1235" s="3">
        <v>45778</v>
      </c>
      <c r="G1235" s="1">
        <v>15.39</v>
      </c>
      <c r="J1235" s="1">
        <f t="shared" si="117"/>
        <v>5</v>
      </c>
      <c r="K1235" s="1">
        <f t="shared" si="118"/>
        <v>2025</v>
      </c>
      <c r="L1235" s="1" t="str">
        <f t="shared" si="119"/>
        <v>MKT.EX.NOB._.___.NOB</v>
      </c>
      <c r="M1235" s="1" t="str">
        <f t="shared" si="115"/>
        <v>FOT Other months</v>
      </c>
      <c r="N1235" s="1">
        <f t="shared" si="116"/>
        <v>0</v>
      </c>
      <c r="O1235" s="1">
        <f t="shared" si="120"/>
        <v>0</v>
      </c>
    </row>
    <row r="1236" spans="1:15" x14ac:dyDescent="0.25">
      <c r="A1236" s="1" t="s">
        <v>23</v>
      </c>
      <c r="B1236" s="1" t="s">
        <v>2</v>
      </c>
      <c r="C1236" s="1" t="s">
        <v>24</v>
      </c>
      <c r="D1236" s="1" t="s">
        <v>9</v>
      </c>
      <c r="E1236" s="1" t="s">
        <v>3</v>
      </c>
      <c r="F1236" s="3">
        <v>45809</v>
      </c>
      <c r="G1236" s="1">
        <v>13</v>
      </c>
      <c r="J1236" s="1">
        <f t="shared" si="117"/>
        <v>6</v>
      </c>
      <c r="K1236" s="1">
        <f t="shared" si="118"/>
        <v>2025</v>
      </c>
      <c r="L1236" s="1" t="str">
        <f t="shared" si="119"/>
        <v>MKT.EX.NOB._.___.NOB</v>
      </c>
      <c r="M1236" s="1" t="str">
        <f t="shared" si="115"/>
        <v>FOT Summer June-Sept</v>
      </c>
      <c r="N1236" s="1">
        <f t="shared" si="116"/>
        <v>2928</v>
      </c>
      <c r="O1236" s="1">
        <f t="shared" si="120"/>
        <v>4.4398907103825138</v>
      </c>
    </row>
    <row r="1237" spans="1:15" x14ac:dyDescent="0.25">
      <c r="A1237" s="1" t="s">
        <v>23</v>
      </c>
      <c r="B1237" s="1" t="s">
        <v>2</v>
      </c>
      <c r="C1237" s="1" t="s">
        <v>24</v>
      </c>
      <c r="D1237" s="1" t="s">
        <v>9</v>
      </c>
      <c r="E1237" s="1" t="s">
        <v>3</v>
      </c>
      <c r="F1237" s="3">
        <v>45839</v>
      </c>
      <c r="G1237" s="1">
        <v>120.65</v>
      </c>
      <c r="J1237" s="1">
        <f t="shared" si="117"/>
        <v>7</v>
      </c>
      <c r="K1237" s="1">
        <f t="shared" si="118"/>
        <v>2025</v>
      </c>
      <c r="L1237" s="1" t="str">
        <f t="shared" si="119"/>
        <v>MKT.EX.NOB._.___.NOB</v>
      </c>
      <c r="M1237" s="1" t="str">
        <f t="shared" si="115"/>
        <v>FOT Summer June-Sept</v>
      </c>
      <c r="N1237" s="1">
        <f t="shared" si="116"/>
        <v>2928</v>
      </c>
      <c r="O1237" s="1">
        <f t="shared" si="120"/>
        <v>41.205601092896174</v>
      </c>
    </row>
    <row r="1238" spans="1:15" x14ac:dyDescent="0.25">
      <c r="A1238" s="1" t="s">
        <v>23</v>
      </c>
      <c r="B1238" s="1" t="s">
        <v>2</v>
      </c>
      <c r="C1238" s="1" t="s">
        <v>24</v>
      </c>
      <c r="D1238" s="1" t="s">
        <v>9</v>
      </c>
      <c r="E1238" s="1" t="s">
        <v>3</v>
      </c>
      <c r="F1238" s="3">
        <v>45870</v>
      </c>
      <c r="G1238" s="1">
        <v>105.51</v>
      </c>
      <c r="J1238" s="1">
        <f t="shared" si="117"/>
        <v>8</v>
      </c>
      <c r="K1238" s="1">
        <f t="shared" si="118"/>
        <v>2025</v>
      </c>
      <c r="L1238" s="1" t="str">
        <f t="shared" si="119"/>
        <v>MKT.EX.NOB._.___.NOB</v>
      </c>
      <c r="M1238" s="1" t="str">
        <f t="shared" si="115"/>
        <v>FOT Summer June-Sept</v>
      </c>
      <c r="N1238" s="1">
        <f t="shared" si="116"/>
        <v>2928</v>
      </c>
      <c r="O1238" s="1">
        <f t="shared" si="120"/>
        <v>36.034836065573771</v>
      </c>
    </row>
    <row r="1239" spans="1:15" x14ac:dyDescent="0.25">
      <c r="A1239" s="1" t="s">
        <v>23</v>
      </c>
      <c r="B1239" s="1" t="s">
        <v>2</v>
      </c>
      <c r="C1239" s="1" t="s">
        <v>24</v>
      </c>
      <c r="D1239" s="1" t="s">
        <v>9</v>
      </c>
      <c r="E1239" s="1" t="s">
        <v>3</v>
      </c>
      <c r="F1239" s="3">
        <v>45901</v>
      </c>
      <c r="G1239" s="1">
        <v>5.18</v>
      </c>
      <c r="J1239" s="1">
        <f t="shared" si="117"/>
        <v>9</v>
      </c>
      <c r="K1239" s="1">
        <f t="shared" si="118"/>
        <v>2025</v>
      </c>
      <c r="L1239" s="1" t="str">
        <f t="shared" si="119"/>
        <v>MKT.EX.NOB._.___.NOB</v>
      </c>
      <c r="M1239" s="1" t="str">
        <f t="shared" si="115"/>
        <v>FOT Summer June-Sept</v>
      </c>
      <c r="N1239" s="1">
        <f t="shared" si="116"/>
        <v>2928</v>
      </c>
      <c r="O1239" s="1">
        <f t="shared" si="120"/>
        <v>1.7691256830601092</v>
      </c>
    </row>
    <row r="1240" spans="1:15" x14ac:dyDescent="0.25">
      <c r="A1240" s="1" t="s">
        <v>23</v>
      </c>
      <c r="B1240" s="1" t="s">
        <v>2</v>
      </c>
      <c r="C1240" s="1" t="s">
        <v>24</v>
      </c>
      <c r="D1240" s="1" t="s">
        <v>9</v>
      </c>
      <c r="E1240" s="1" t="s">
        <v>3</v>
      </c>
      <c r="F1240" s="3">
        <v>45931</v>
      </c>
      <c r="G1240" s="1">
        <v>2.37</v>
      </c>
      <c r="J1240" s="1">
        <f t="shared" si="117"/>
        <v>10</v>
      </c>
      <c r="K1240" s="1">
        <f t="shared" si="118"/>
        <v>2025</v>
      </c>
      <c r="L1240" s="1" t="str">
        <f t="shared" si="119"/>
        <v>MKT.EX.NOB._.___.NOB</v>
      </c>
      <c r="M1240" s="1" t="str">
        <f t="shared" si="115"/>
        <v>FOT Other months</v>
      </c>
      <c r="N1240" s="1">
        <f t="shared" si="116"/>
        <v>0</v>
      </c>
      <c r="O1240" s="1">
        <f t="shared" si="120"/>
        <v>0</v>
      </c>
    </row>
    <row r="1241" spans="1:15" x14ac:dyDescent="0.25">
      <c r="A1241" s="1" t="s">
        <v>23</v>
      </c>
      <c r="B1241" s="1" t="s">
        <v>2</v>
      </c>
      <c r="C1241" s="1" t="s">
        <v>24</v>
      </c>
      <c r="D1241" s="1" t="s">
        <v>9</v>
      </c>
      <c r="E1241" s="1" t="s">
        <v>3</v>
      </c>
      <c r="F1241" s="3">
        <v>45962</v>
      </c>
      <c r="G1241" s="1">
        <v>0</v>
      </c>
      <c r="J1241" s="1">
        <f t="shared" si="117"/>
        <v>11</v>
      </c>
      <c r="K1241" s="1">
        <f t="shared" si="118"/>
        <v>2025</v>
      </c>
      <c r="L1241" s="1" t="str">
        <f t="shared" si="119"/>
        <v>MKT.EX.NOB._.___.NOB</v>
      </c>
      <c r="M1241" s="1" t="str">
        <f t="shared" si="115"/>
        <v>FOT Other months</v>
      </c>
      <c r="N1241" s="1">
        <f t="shared" si="116"/>
        <v>0</v>
      </c>
      <c r="O1241" s="1">
        <f t="shared" si="120"/>
        <v>0</v>
      </c>
    </row>
    <row r="1242" spans="1:15" x14ac:dyDescent="0.25">
      <c r="A1242" s="1" t="s">
        <v>23</v>
      </c>
      <c r="B1242" s="1" t="s">
        <v>2</v>
      </c>
      <c r="C1242" s="1" t="s">
        <v>24</v>
      </c>
      <c r="D1242" s="1" t="s">
        <v>9</v>
      </c>
      <c r="E1242" s="1" t="s">
        <v>3</v>
      </c>
      <c r="F1242" s="3">
        <v>45992</v>
      </c>
      <c r="G1242" s="1">
        <v>0</v>
      </c>
      <c r="J1242" s="1">
        <f t="shared" si="117"/>
        <v>12</v>
      </c>
      <c r="K1242" s="1">
        <f t="shared" si="118"/>
        <v>2025</v>
      </c>
      <c r="L1242" s="1" t="str">
        <f t="shared" si="119"/>
        <v>MKT.EX.NOB._.___.NOB-Wtr</v>
      </c>
      <c r="M1242" s="1" t="str">
        <f t="shared" si="115"/>
        <v>FOT Winter December-January</v>
      </c>
      <c r="N1242" s="1">
        <f t="shared" si="116"/>
        <v>1488</v>
      </c>
      <c r="O1242" s="1">
        <f t="shared" si="120"/>
        <v>0</v>
      </c>
    </row>
    <row r="1243" spans="1:15" x14ac:dyDescent="0.25">
      <c r="A1243" s="1" t="s">
        <v>23</v>
      </c>
      <c r="B1243" s="1" t="s">
        <v>2</v>
      </c>
      <c r="C1243" s="1" t="s">
        <v>24</v>
      </c>
      <c r="D1243" s="1" t="s">
        <v>9</v>
      </c>
      <c r="E1243" s="1" t="s">
        <v>3</v>
      </c>
      <c r="F1243" s="3">
        <v>46023</v>
      </c>
      <c r="G1243" s="1">
        <v>0</v>
      </c>
      <c r="J1243" s="1">
        <f t="shared" si="117"/>
        <v>1</v>
      </c>
      <c r="K1243" s="1">
        <f t="shared" si="118"/>
        <v>2026</v>
      </c>
      <c r="L1243" s="1" t="str">
        <f t="shared" si="119"/>
        <v>MKT.EX.NOB._.___.NOB-Wtr</v>
      </c>
      <c r="M1243" s="1" t="str">
        <f t="shared" si="115"/>
        <v>FOT Winter December-January</v>
      </c>
      <c r="N1243" s="1">
        <f t="shared" si="116"/>
        <v>1488</v>
      </c>
      <c r="O1243" s="1">
        <f t="shared" si="120"/>
        <v>0</v>
      </c>
    </row>
    <row r="1244" spans="1:15" x14ac:dyDescent="0.25">
      <c r="A1244" s="1" t="s">
        <v>23</v>
      </c>
      <c r="B1244" s="1" t="s">
        <v>2</v>
      </c>
      <c r="C1244" s="1" t="s">
        <v>24</v>
      </c>
      <c r="D1244" s="1" t="s">
        <v>9</v>
      </c>
      <c r="E1244" s="1" t="s">
        <v>3</v>
      </c>
      <c r="F1244" s="3">
        <v>46054</v>
      </c>
      <c r="G1244" s="1">
        <v>0</v>
      </c>
      <c r="J1244" s="1">
        <f t="shared" si="117"/>
        <v>2</v>
      </c>
      <c r="K1244" s="1">
        <f t="shared" si="118"/>
        <v>2026</v>
      </c>
      <c r="L1244" s="1" t="str">
        <f t="shared" si="119"/>
        <v>MKT.EX.NOB._.___.NOB</v>
      </c>
      <c r="M1244" s="1" t="str">
        <f t="shared" si="115"/>
        <v>FOT Other months</v>
      </c>
      <c r="N1244" s="1">
        <f t="shared" si="116"/>
        <v>0</v>
      </c>
      <c r="O1244" s="1">
        <f t="shared" si="120"/>
        <v>0</v>
      </c>
    </row>
    <row r="1245" spans="1:15" x14ac:dyDescent="0.25">
      <c r="A1245" s="1" t="s">
        <v>23</v>
      </c>
      <c r="B1245" s="1" t="s">
        <v>2</v>
      </c>
      <c r="C1245" s="1" t="s">
        <v>24</v>
      </c>
      <c r="D1245" s="1" t="s">
        <v>9</v>
      </c>
      <c r="E1245" s="1" t="s">
        <v>3</v>
      </c>
      <c r="F1245" s="3">
        <v>46082</v>
      </c>
      <c r="G1245" s="1">
        <v>0</v>
      </c>
      <c r="J1245" s="1">
        <f t="shared" si="117"/>
        <v>3</v>
      </c>
      <c r="K1245" s="1">
        <f t="shared" si="118"/>
        <v>2026</v>
      </c>
      <c r="L1245" s="1" t="str">
        <f t="shared" si="119"/>
        <v>MKT.EX.NOB._.___.NOB</v>
      </c>
      <c r="M1245" s="1" t="str">
        <f t="shared" si="115"/>
        <v>FOT Other months</v>
      </c>
      <c r="N1245" s="1">
        <f t="shared" si="116"/>
        <v>0</v>
      </c>
      <c r="O1245" s="1">
        <f t="shared" si="120"/>
        <v>0</v>
      </c>
    </row>
    <row r="1246" spans="1:15" x14ac:dyDescent="0.25">
      <c r="A1246" s="1" t="s">
        <v>23</v>
      </c>
      <c r="B1246" s="1" t="s">
        <v>2</v>
      </c>
      <c r="C1246" s="1" t="s">
        <v>24</v>
      </c>
      <c r="D1246" s="1" t="s">
        <v>9</v>
      </c>
      <c r="E1246" s="1" t="s">
        <v>3</v>
      </c>
      <c r="F1246" s="3">
        <v>46113</v>
      </c>
      <c r="G1246" s="1">
        <v>0.01</v>
      </c>
      <c r="J1246" s="1">
        <f t="shared" si="117"/>
        <v>4</v>
      </c>
      <c r="K1246" s="1">
        <f t="shared" si="118"/>
        <v>2026</v>
      </c>
      <c r="L1246" s="1" t="str">
        <f t="shared" si="119"/>
        <v>MKT.EX.NOB._.___.NOB</v>
      </c>
      <c r="M1246" s="1" t="str">
        <f t="shared" si="115"/>
        <v>FOT Other months</v>
      </c>
      <c r="N1246" s="1">
        <f t="shared" si="116"/>
        <v>0</v>
      </c>
      <c r="O1246" s="1">
        <f t="shared" si="120"/>
        <v>0</v>
      </c>
    </row>
    <row r="1247" spans="1:15" x14ac:dyDescent="0.25">
      <c r="A1247" s="1" t="s">
        <v>23</v>
      </c>
      <c r="B1247" s="1" t="s">
        <v>2</v>
      </c>
      <c r="C1247" s="1" t="s">
        <v>24</v>
      </c>
      <c r="D1247" s="1" t="s">
        <v>9</v>
      </c>
      <c r="E1247" s="1" t="s">
        <v>3</v>
      </c>
      <c r="F1247" s="3">
        <v>46143</v>
      </c>
      <c r="G1247" s="1">
        <v>1.25</v>
      </c>
      <c r="J1247" s="1">
        <f t="shared" si="117"/>
        <v>5</v>
      </c>
      <c r="K1247" s="1">
        <f t="shared" si="118"/>
        <v>2026</v>
      </c>
      <c r="L1247" s="1" t="str">
        <f t="shared" si="119"/>
        <v>MKT.EX.NOB._.___.NOB</v>
      </c>
      <c r="M1247" s="1" t="str">
        <f t="shared" si="115"/>
        <v>FOT Other months</v>
      </c>
      <c r="N1247" s="1">
        <f t="shared" si="116"/>
        <v>0</v>
      </c>
      <c r="O1247" s="1">
        <f t="shared" si="120"/>
        <v>0</v>
      </c>
    </row>
    <row r="1248" spans="1:15" x14ac:dyDescent="0.25">
      <c r="A1248" s="1" t="s">
        <v>23</v>
      </c>
      <c r="B1248" s="1" t="s">
        <v>2</v>
      </c>
      <c r="C1248" s="1" t="s">
        <v>24</v>
      </c>
      <c r="D1248" s="1" t="s">
        <v>9</v>
      </c>
      <c r="E1248" s="1" t="s">
        <v>3</v>
      </c>
      <c r="F1248" s="3">
        <v>46174</v>
      </c>
      <c r="G1248" s="1">
        <v>2.83</v>
      </c>
      <c r="J1248" s="1">
        <f t="shared" si="117"/>
        <v>6</v>
      </c>
      <c r="K1248" s="1">
        <f t="shared" si="118"/>
        <v>2026</v>
      </c>
      <c r="L1248" s="1" t="str">
        <f t="shared" si="119"/>
        <v>MKT.EX.NOB._.___.NOB</v>
      </c>
      <c r="M1248" s="1" t="str">
        <f t="shared" si="115"/>
        <v>FOT Summer June-Sept</v>
      </c>
      <c r="N1248" s="1">
        <f t="shared" si="116"/>
        <v>2928</v>
      </c>
      <c r="O1248" s="1">
        <f t="shared" si="120"/>
        <v>0.96653005464480879</v>
      </c>
    </row>
    <row r="1249" spans="1:15" x14ac:dyDescent="0.25">
      <c r="A1249" s="1" t="s">
        <v>23</v>
      </c>
      <c r="B1249" s="1" t="s">
        <v>2</v>
      </c>
      <c r="C1249" s="1" t="s">
        <v>24</v>
      </c>
      <c r="D1249" s="1" t="s">
        <v>9</v>
      </c>
      <c r="E1249" s="1" t="s">
        <v>3</v>
      </c>
      <c r="F1249" s="3">
        <v>46204</v>
      </c>
      <c r="G1249" s="1">
        <v>4.3600000000000003</v>
      </c>
      <c r="J1249" s="1">
        <f t="shared" si="117"/>
        <v>7</v>
      </c>
      <c r="K1249" s="1">
        <f t="shared" si="118"/>
        <v>2026</v>
      </c>
      <c r="L1249" s="1" t="str">
        <f t="shared" si="119"/>
        <v>MKT.EX.NOB._.___.NOB</v>
      </c>
      <c r="M1249" s="1" t="str">
        <f t="shared" si="115"/>
        <v>FOT Summer June-Sept</v>
      </c>
      <c r="N1249" s="1">
        <f t="shared" si="116"/>
        <v>2928</v>
      </c>
      <c r="O1249" s="1">
        <f t="shared" si="120"/>
        <v>1.4890710382513661</v>
      </c>
    </row>
    <row r="1250" spans="1:15" x14ac:dyDescent="0.25">
      <c r="A1250" s="1" t="s">
        <v>23</v>
      </c>
      <c r="B1250" s="1" t="s">
        <v>2</v>
      </c>
      <c r="C1250" s="1" t="s">
        <v>24</v>
      </c>
      <c r="D1250" s="1" t="s">
        <v>9</v>
      </c>
      <c r="E1250" s="1" t="s">
        <v>3</v>
      </c>
      <c r="F1250" s="3">
        <v>46235</v>
      </c>
      <c r="G1250" s="1">
        <v>117.14</v>
      </c>
      <c r="J1250" s="1">
        <f t="shared" si="117"/>
        <v>8</v>
      </c>
      <c r="K1250" s="1">
        <f t="shared" si="118"/>
        <v>2026</v>
      </c>
      <c r="L1250" s="1" t="str">
        <f t="shared" si="119"/>
        <v>MKT.EX.NOB._.___.NOB</v>
      </c>
      <c r="M1250" s="1" t="str">
        <f t="shared" si="115"/>
        <v>FOT Summer June-Sept</v>
      </c>
      <c r="N1250" s="1">
        <f t="shared" si="116"/>
        <v>2928</v>
      </c>
      <c r="O1250" s="1">
        <f t="shared" si="120"/>
        <v>40.006830601092894</v>
      </c>
    </row>
    <row r="1251" spans="1:15" x14ac:dyDescent="0.25">
      <c r="A1251" s="1" t="s">
        <v>23</v>
      </c>
      <c r="B1251" s="1" t="s">
        <v>2</v>
      </c>
      <c r="C1251" s="1" t="s">
        <v>24</v>
      </c>
      <c r="D1251" s="1" t="s">
        <v>9</v>
      </c>
      <c r="E1251" s="1" t="s">
        <v>3</v>
      </c>
      <c r="F1251" s="3">
        <v>46266</v>
      </c>
      <c r="G1251" s="1">
        <v>96.72</v>
      </c>
      <c r="J1251" s="1">
        <f t="shared" si="117"/>
        <v>9</v>
      </c>
      <c r="K1251" s="1">
        <f t="shared" si="118"/>
        <v>2026</v>
      </c>
      <c r="L1251" s="1" t="str">
        <f t="shared" si="119"/>
        <v>MKT.EX.NOB._.___.NOB</v>
      </c>
      <c r="M1251" s="1" t="str">
        <f t="shared" si="115"/>
        <v>FOT Summer June-Sept</v>
      </c>
      <c r="N1251" s="1">
        <f t="shared" si="116"/>
        <v>2928</v>
      </c>
      <c r="O1251" s="1">
        <f t="shared" si="120"/>
        <v>33.032786885245905</v>
      </c>
    </row>
    <row r="1252" spans="1:15" x14ac:dyDescent="0.25">
      <c r="A1252" s="1" t="s">
        <v>23</v>
      </c>
      <c r="B1252" s="1" t="s">
        <v>2</v>
      </c>
      <c r="C1252" s="1" t="s">
        <v>24</v>
      </c>
      <c r="D1252" s="1" t="s">
        <v>9</v>
      </c>
      <c r="E1252" s="1" t="s">
        <v>3</v>
      </c>
      <c r="F1252" s="3">
        <v>46296</v>
      </c>
      <c r="G1252" s="1">
        <v>0.92</v>
      </c>
      <c r="J1252" s="1">
        <f t="shared" si="117"/>
        <v>10</v>
      </c>
      <c r="K1252" s="1">
        <f t="shared" si="118"/>
        <v>2026</v>
      </c>
      <c r="L1252" s="1" t="str">
        <f t="shared" si="119"/>
        <v>MKT.EX.NOB._.___.NOB</v>
      </c>
      <c r="M1252" s="1" t="str">
        <f t="shared" si="115"/>
        <v>FOT Other months</v>
      </c>
      <c r="N1252" s="1">
        <f t="shared" si="116"/>
        <v>0</v>
      </c>
      <c r="O1252" s="1">
        <f t="shared" si="120"/>
        <v>0</v>
      </c>
    </row>
    <row r="1253" spans="1:15" x14ac:dyDescent="0.25">
      <c r="A1253" s="1" t="s">
        <v>23</v>
      </c>
      <c r="B1253" s="1" t="s">
        <v>2</v>
      </c>
      <c r="C1253" s="1" t="s">
        <v>24</v>
      </c>
      <c r="D1253" s="1" t="s">
        <v>9</v>
      </c>
      <c r="E1253" s="1" t="s">
        <v>3</v>
      </c>
      <c r="F1253" s="3">
        <v>46327</v>
      </c>
      <c r="G1253" s="1">
        <v>0</v>
      </c>
      <c r="J1253" s="1">
        <f t="shared" si="117"/>
        <v>11</v>
      </c>
      <c r="K1253" s="1">
        <f t="shared" si="118"/>
        <v>2026</v>
      </c>
      <c r="L1253" s="1" t="str">
        <f t="shared" si="119"/>
        <v>MKT.EX.NOB._.___.NOB</v>
      </c>
      <c r="M1253" s="1" t="str">
        <f t="shared" si="115"/>
        <v>FOT Other months</v>
      </c>
      <c r="N1253" s="1">
        <f t="shared" si="116"/>
        <v>0</v>
      </c>
      <c r="O1253" s="1">
        <f t="shared" si="120"/>
        <v>0</v>
      </c>
    </row>
    <row r="1254" spans="1:15" x14ac:dyDescent="0.25">
      <c r="A1254" s="1" t="s">
        <v>23</v>
      </c>
      <c r="B1254" s="1" t="s">
        <v>2</v>
      </c>
      <c r="C1254" s="1" t="s">
        <v>24</v>
      </c>
      <c r="D1254" s="1" t="s">
        <v>9</v>
      </c>
      <c r="E1254" s="1" t="s">
        <v>3</v>
      </c>
      <c r="F1254" s="3">
        <v>46357</v>
      </c>
      <c r="G1254" s="1">
        <v>0</v>
      </c>
      <c r="J1254" s="1">
        <f t="shared" si="117"/>
        <v>12</v>
      </c>
      <c r="K1254" s="1">
        <f t="shared" si="118"/>
        <v>2026</v>
      </c>
      <c r="L1254" s="1" t="str">
        <f t="shared" si="119"/>
        <v>MKT.EX.NOB._.___.NOB-Wtr</v>
      </c>
      <c r="M1254" s="1" t="str">
        <f t="shared" si="115"/>
        <v>FOT Winter December-January</v>
      </c>
      <c r="N1254" s="1">
        <f t="shared" si="116"/>
        <v>1488</v>
      </c>
      <c r="O1254" s="1">
        <f t="shared" si="120"/>
        <v>0</v>
      </c>
    </row>
    <row r="1255" spans="1:15" x14ac:dyDescent="0.25">
      <c r="A1255" s="1" t="s">
        <v>23</v>
      </c>
      <c r="B1255" s="1" t="s">
        <v>2</v>
      </c>
      <c r="C1255" s="1" t="s">
        <v>24</v>
      </c>
      <c r="D1255" s="1" t="s">
        <v>9</v>
      </c>
      <c r="E1255" s="1" t="s">
        <v>3</v>
      </c>
      <c r="F1255" s="3">
        <v>46388</v>
      </c>
      <c r="G1255" s="1">
        <v>0</v>
      </c>
      <c r="J1255" s="1">
        <f t="shared" si="117"/>
        <v>1</v>
      </c>
      <c r="K1255" s="1">
        <f t="shared" si="118"/>
        <v>2027</v>
      </c>
      <c r="L1255" s="1" t="str">
        <f t="shared" si="119"/>
        <v>MKT.EX.NOB._.___.NOB-Wtr</v>
      </c>
      <c r="M1255" s="1" t="str">
        <f t="shared" si="115"/>
        <v>FOT Winter December-January</v>
      </c>
      <c r="N1255" s="1">
        <f t="shared" si="116"/>
        <v>1488</v>
      </c>
      <c r="O1255" s="1">
        <f t="shared" si="120"/>
        <v>0</v>
      </c>
    </row>
    <row r="1256" spans="1:15" x14ac:dyDescent="0.25">
      <c r="A1256" s="1" t="s">
        <v>23</v>
      </c>
      <c r="B1256" s="1" t="s">
        <v>2</v>
      </c>
      <c r="C1256" s="1" t="s">
        <v>24</v>
      </c>
      <c r="D1256" s="1" t="s">
        <v>9</v>
      </c>
      <c r="E1256" s="1" t="s">
        <v>3</v>
      </c>
      <c r="F1256" s="3">
        <v>46419</v>
      </c>
      <c r="G1256" s="1">
        <v>0</v>
      </c>
      <c r="J1256" s="1">
        <f t="shared" si="117"/>
        <v>2</v>
      </c>
      <c r="K1256" s="1">
        <f t="shared" si="118"/>
        <v>2027</v>
      </c>
      <c r="L1256" s="1" t="str">
        <f t="shared" si="119"/>
        <v>MKT.EX.NOB._.___.NOB</v>
      </c>
      <c r="M1256" s="1" t="str">
        <f t="shared" si="115"/>
        <v>FOT Other months</v>
      </c>
      <c r="N1256" s="1">
        <f t="shared" si="116"/>
        <v>0</v>
      </c>
      <c r="O1256" s="1">
        <f t="shared" si="120"/>
        <v>0</v>
      </c>
    </row>
    <row r="1257" spans="1:15" x14ac:dyDescent="0.25">
      <c r="A1257" s="1" t="s">
        <v>23</v>
      </c>
      <c r="B1257" s="1" t="s">
        <v>2</v>
      </c>
      <c r="C1257" s="1" t="s">
        <v>24</v>
      </c>
      <c r="D1257" s="1" t="s">
        <v>9</v>
      </c>
      <c r="E1257" s="1" t="s">
        <v>3</v>
      </c>
      <c r="F1257" s="3">
        <v>46447</v>
      </c>
      <c r="G1257" s="1">
        <v>0</v>
      </c>
      <c r="J1257" s="1">
        <f t="shared" si="117"/>
        <v>3</v>
      </c>
      <c r="K1257" s="1">
        <f t="shared" si="118"/>
        <v>2027</v>
      </c>
      <c r="L1257" s="1" t="str">
        <f t="shared" si="119"/>
        <v>MKT.EX.NOB._.___.NOB</v>
      </c>
      <c r="M1257" s="1" t="str">
        <f t="shared" si="115"/>
        <v>FOT Other months</v>
      </c>
      <c r="N1257" s="1">
        <f t="shared" si="116"/>
        <v>0</v>
      </c>
      <c r="O1257" s="1">
        <f t="shared" si="120"/>
        <v>0</v>
      </c>
    </row>
    <row r="1258" spans="1:15" x14ac:dyDescent="0.25">
      <c r="A1258" s="1" t="s">
        <v>23</v>
      </c>
      <c r="B1258" s="1" t="s">
        <v>2</v>
      </c>
      <c r="C1258" s="1" t="s">
        <v>24</v>
      </c>
      <c r="D1258" s="1" t="s">
        <v>9</v>
      </c>
      <c r="E1258" s="1" t="s">
        <v>3</v>
      </c>
      <c r="F1258" s="3">
        <v>46478</v>
      </c>
      <c r="G1258" s="1">
        <v>0</v>
      </c>
      <c r="J1258" s="1">
        <f t="shared" si="117"/>
        <v>4</v>
      </c>
      <c r="K1258" s="1">
        <f t="shared" si="118"/>
        <v>2027</v>
      </c>
      <c r="L1258" s="1" t="str">
        <f t="shared" si="119"/>
        <v>MKT.EX.NOB._.___.NOB</v>
      </c>
      <c r="M1258" s="1" t="str">
        <f t="shared" si="115"/>
        <v>FOT Other months</v>
      </c>
      <c r="N1258" s="1">
        <f t="shared" si="116"/>
        <v>0</v>
      </c>
      <c r="O1258" s="1">
        <f t="shared" si="120"/>
        <v>0</v>
      </c>
    </row>
    <row r="1259" spans="1:15" x14ac:dyDescent="0.25">
      <c r="A1259" s="1" t="s">
        <v>23</v>
      </c>
      <c r="B1259" s="1" t="s">
        <v>2</v>
      </c>
      <c r="C1259" s="1" t="s">
        <v>24</v>
      </c>
      <c r="D1259" s="1" t="s">
        <v>9</v>
      </c>
      <c r="E1259" s="1" t="s">
        <v>3</v>
      </c>
      <c r="F1259" s="3">
        <v>46508</v>
      </c>
      <c r="G1259" s="1">
        <v>0</v>
      </c>
      <c r="J1259" s="1">
        <f t="shared" si="117"/>
        <v>5</v>
      </c>
      <c r="K1259" s="1">
        <f t="shared" si="118"/>
        <v>2027</v>
      </c>
      <c r="L1259" s="1" t="str">
        <f t="shared" si="119"/>
        <v>MKT.EX.NOB._.___.NOB</v>
      </c>
      <c r="M1259" s="1" t="str">
        <f t="shared" si="115"/>
        <v>FOT Other months</v>
      </c>
      <c r="N1259" s="1">
        <f t="shared" si="116"/>
        <v>0</v>
      </c>
      <c r="O1259" s="1">
        <f t="shared" si="120"/>
        <v>0</v>
      </c>
    </row>
    <row r="1260" spans="1:15" x14ac:dyDescent="0.25">
      <c r="A1260" s="1" t="s">
        <v>23</v>
      </c>
      <c r="B1260" s="1" t="s">
        <v>2</v>
      </c>
      <c r="C1260" s="1" t="s">
        <v>24</v>
      </c>
      <c r="D1260" s="1" t="s">
        <v>9</v>
      </c>
      <c r="E1260" s="1" t="s">
        <v>3</v>
      </c>
      <c r="F1260" s="3">
        <v>46539</v>
      </c>
      <c r="G1260" s="1">
        <v>0.4</v>
      </c>
      <c r="J1260" s="1">
        <f t="shared" si="117"/>
        <v>6</v>
      </c>
      <c r="K1260" s="1">
        <f t="shared" si="118"/>
        <v>2027</v>
      </c>
      <c r="L1260" s="1" t="str">
        <f t="shared" si="119"/>
        <v>MKT.EX.NOB._.___.NOB</v>
      </c>
      <c r="M1260" s="1" t="str">
        <f t="shared" si="115"/>
        <v>FOT Summer June-Sept</v>
      </c>
      <c r="N1260" s="1">
        <f t="shared" si="116"/>
        <v>2928</v>
      </c>
      <c r="O1260" s="1">
        <f t="shared" si="120"/>
        <v>0.13661202185792351</v>
      </c>
    </row>
    <row r="1261" spans="1:15" x14ac:dyDescent="0.25">
      <c r="A1261" s="1" t="s">
        <v>23</v>
      </c>
      <c r="B1261" s="1" t="s">
        <v>2</v>
      </c>
      <c r="C1261" s="1" t="s">
        <v>24</v>
      </c>
      <c r="D1261" s="1" t="s">
        <v>9</v>
      </c>
      <c r="E1261" s="1" t="s">
        <v>3</v>
      </c>
      <c r="F1261" s="3">
        <v>46569</v>
      </c>
      <c r="G1261" s="1">
        <v>8.18</v>
      </c>
      <c r="J1261" s="1">
        <f t="shared" si="117"/>
        <v>7</v>
      </c>
      <c r="K1261" s="1">
        <f t="shared" si="118"/>
        <v>2027</v>
      </c>
      <c r="L1261" s="1" t="str">
        <f t="shared" si="119"/>
        <v>MKT.EX.NOB._.___.NOB</v>
      </c>
      <c r="M1261" s="1" t="str">
        <f t="shared" si="115"/>
        <v>FOT Summer June-Sept</v>
      </c>
      <c r="N1261" s="1">
        <f t="shared" si="116"/>
        <v>2928</v>
      </c>
      <c r="O1261" s="1">
        <f t="shared" si="120"/>
        <v>2.7937158469945356</v>
      </c>
    </row>
    <row r="1262" spans="1:15" x14ac:dyDescent="0.25">
      <c r="A1262" s="1" t="s">
        <v>23</v>
      </c>
      <c r="B1262" s="1" t="s">
        <v>2</v>
      </c>
      <c r="C1262" s="1" t="s">
        <v>24</v>
      </c>
      <c r="D1262" s="1" t="s">
        <v>9</v>
      </c>
      <c r="E1262" s="1" t="s">
        <v>3</v>
      </c>
      <c r="F1262" s="3">
        <v>46600</v>
      </c>
      <c r="G1262" s="1">
        <v>16.100000000000001</v>
      </c>
      <c r="J1262" s="1">
        <f t="shared" si="117"/>
        <v>8</v>
      </c>
      <c r="K1262" s="1">
        <f t="shared" si="118"/>
        <v>2027</v>
      </c>
      <c r="L1262" s="1" t="str">
        <f t="shared" si="119"/>
        <v>MKT.EX.NOB._.___.NOB</v>
      </c>
      <c r="M1262" s="1" t="str">
        <f t="shared" si="115"/>
        <v>FOT Summer June-Sept</v>
      </c>
      <c r="N1262" s="1">
        <f t="shared" si="116"/>
        <v>2928</v>
      </c>
      <c r="O1262" s="1">
        <f t="shared" si="120"/>
        <v>5.4986338797814218</v>
      </c>
    </row>
    <row r="1263" spans="1:15" x14ac:dyDescent="0.25">
      <c r="A1263" s="1" t="s">
        <v>23</v>
      </c>
      <c r="B1263" s="1" t="s">
        <v>2</v>
      </c>
      <c r="C1263" s="1" t="s">
        <v>24</v>
      </c>
      <c r="D1263" s="1" t="s">
        <v>9</v>
      </c>
      <c r="E1263" s="1" t="s">
        <v>3</v>
      </c>
      <c r="F1263" s="3">
        <v>46631</v>
      </c>
      <c r="G1263" s="1">
        <v>134.37</v>
      </c>
      <c r="J1263" s="1">
        <f t="shared" si="117"/>
        <v>9</v>
      </c>
      <c r="K1263" s="1">
        <f t="shared" si="118"/>
        <v>2027</v>
      </c>
      <c r="L1263" s="1" t="str">
        <f t="shared" si="119"/>
        <v>MKT.EX.NOB._.___.NOB</v>
      </c>
      <c r="M1263" s="1" t="str">
        <f t="shared" si="115"/>
        <v>FOT Summer June-Sept</v>
      </c>
      <c r="N1263" s="1">
        <f t="shared" si="116"/>
        <v>2928</v>
      </c>
      <c r="O1263" s="1">
        <f t="shared" si="120"/>
        <v>45.891393442622949</v>
      </c>
    </row>
    <row r="1264" spans="1:15" x14ac:dyDescent="0.25">
      <c r="A1264" s="1" t="s">
        <v>23</v>
      </c>
      <c r="B1264" s="1" t="s">
        <v>2</v>
      </c>
      <c r="C1264" s="1" t="s">
        <v>24</v>
      </c>
      <c r="D1264" s="1" t="s">
        <v>9</v>
      </c>
      <c r="E1264" s="1" t="s">
        <v>3</v>
      </c>
      <c r="F1264" s="3">
        <v>46661</v>
      </c>
      <c r="G1264" s="1">
        <v>111.95</v>
      </c>
      <c r="J1264" s="1">
        <f t="shared" si="117"/>
        <v>10</v>
      </c>
      <c r="K1264" s="1">
        <f t="shared" si="118"/>
        <v>2027</v>
      </c>
      <c r="L1264" s="1" t="str">
        <f t="shared" si="119"/>
        <v>MKT.EX.NOB._.___.NOB</v>
      </c>
      <c r="M1264" s="1" t="str">
        <f t="shared" si="115"/>
        <v>FOT Other months</v>
      </c>
      <c r="N1264" s="1">
        <f t="shared" si="116"/>
        <v>0</v>
      </c>
      <c r="O1264" s="1">
        <f t="shared" si="120"/>
        <v>0</v>
      </c>
    </row>
    <row r="1265" spans="1:15" x14ac:dyDescent="0.25">
      <c r="A1265" s="1" t="s">
        <v>23</v>
      </c>
      <c r="B1265" s="1" t="s">
        <v>2</v>
      </c>
      <c r="C1265" s="1" t="s">
        <v>24</v>
      </c>
      <c r="D1265" s="1" t="s">
        <v>9</v>
      </c>
      <c r="E1265" s="1" t="s">
        <v>3</v>
      </c>
      <c r="F1265" s="3">
        <v>46692</v>
      </c>
      <c r="G1265" s="1">
        <v>0</v>
      </c>
      <c r="J1265" s="1">
        <f t="shared" si="117"/>
        <v>11</v>
      </c>
      <c r="K1265" s="1">
        <f t="shared" si="118"/>
        <v>2027</v>
      </c>
      <c r="L1265" s="1" t="str">
        <f t="shared" si="119"/>
        <v>MKT.EX.NOB._.___.NOB</v>
      </c>
      <c r="M1265" s="1" t="str">
        <f t="shared" si="115"/>
        <v>FOT Other months</v>
      </c>
      <c r="N1265" s="1">
        <f t="shared" si="116"/>
        <v>0</v>
      </c>
      <c r="O1265" s="1">
        <f t="shared" si="120"/>
        <v>0</v>
      </c>
    </row>
    <row r="1266" spans="1:15" x14ac:dyDescent="0.25">
      <c r="A1266" s="1" t="s">
        <v>23</v>
      </c>
      <c r="B1266" s="1" t="s">
        <v>2</v>
      </c>
      <c r="C1266" s="1" t="s">
        <v>24</v>
      </c>
      <c r="D1266" s="1" t="s">
        <v>9</v>
      </c>
      <c r="E1266" s="1" t="s">
        <v>3</v>
      </c>
      <c r="F1266" s="3">
        <v>46722</v>
      </c>
      <c r="G1266" s="1">
        <v>0</v>
      </c>
      <c r="J1266" s="1">
        <f t="shared" si="117"/>
        <v>12</v>
      </c>
      <c r="K1266" s="1">
        <f t="shared" si="118"/>
        <v>2027</v>
      </c>
      <c r="L1266" s="1" t="str">
        <f t="shared" si="119"/>
        <v>MKT.EX.NOB._.___.NOB-Wtr</v>
      </c>
      <c r="M1266" s="1" t="str">
        <f t="shared" si="115"/>
        <v>FOT Winter December-January</v>
      </c>
      <c r="N1266" s="1">
        <f t="shared" si="116"/>
        <v>1488</v>
      </c>
      <c r="O1266" s="1">
        <f t="shared" si="120"/>
        <v>0</v>
      </c>
    </row>
    <row r="1267" spans="1:15" x14ac:dyDescent="0.25">
      <c r="A1267" s="1" t="s">
        <v>23</v>
      </c>
      <c r="B1267" s="1" t="s">
        <v>2</v>
      </c>
      <c r="C1267" s="1" t="s">
        <v>24</v>
      </c>
      <c r="D1267" s="1" t="s">
        <v>9</v>
      </c>
      <c r="E1267" s="1" t="s">
        <v>3</v>
      </c>
      <c r="F1267" s="3">
        <v>46753</v>
      </c>
      <c r="G1267" s="1">
        <v>1.2</v>
      </c>
      <c r="J1267" s="1">
        <f t="shared" si="117"/>
        <v>1</v>
      </c>
      <c r="K1267" s="1">
        <f t="shared" si="118"/>
        <v>2028</v>
      </c>
      <c r="L1267" s="1" t="str">
        <f t="shared" si="119"/>
        <v>MKT.EX.NOB._.___.NOB-Wtr</v>
      </c>
      <c r="M1267" s="1" t="str">
        <f t="shared" si="115"/>
        <v>FOT Winter December-January</v>
      </c>
      <c r="N1267" s="1">
        <f t="shared" si="116"/>
        <v>1488</v>
      </c>
      <c r="O1267" s="1">
        <f t="shared" si="120"/>
        <v>0.80645161290322576</v>
      </c>
    </row>
    <row r="1268" spans="1:15" x14ac:dyDescent="0.25">
      <c r="A1268" s="1" t="s">
        <v>23</v>
      </c>
      <c r="B1268" s="1" t="s">
        <v>2</v>
      </c>
      <c r="C1268" s="1" t="s">
        <v>24</v>
      </c>
      <c r="D1268" s="1" t="s">
        <v>9</v>
      </c>
      <c r="E1268" s="1" t="s">
        <v>3</v>
      </c>
      <c r="F1268" s="3">
        <v>46784</v>
      </c>
      <c r="G1268" s="1">
        <v>0</v>
      </c>
      <c r="J1268" s="1">
        <f t="shared" si="117"/>
        <v>2</v>
      </c>
      <c r="K1268" s="1">
        <f t="shared" si="118"/>
        <v>2028</v>
      </c>
      <c r="L1268" s="1" t="str">
        <f t="shared" si="119"/>
        <v>MKT.EX.NOB._.___.NOB</v>
      </c>
      <c r="M1268" s="1" t="str">
        <f t="shared" si="115"/>
        <v>FOT Other months</v>
      </c>
      <c r="N1268" s="1">
        <f t="shared" si="116"/>
        <v>0</v>
      </c>
      <c r="O1268" s="1">
        <f t="shared" si="120"/>
        <v>0</v>
      </c>
    </row>
    <row r="1269" spans="1:15" x14ac:dyDescent="0.25">
      <c r="A1269" s="1" t="s">
        <v>23</v>
      </c>
      <c r="B1269" s="1" t="s">
        <v>2</v>
      </c>
      <c r="C1269" s="1" t="s">
        <v>24</v>
      </c>
      <c r="D1269" s="1" t="s">
        <v>9</v>
      </c>
      <c r="E1269" s="1" t="s">
        <v>3</v>
      </c>
      <c r="F1269" s="3">
        <v>46813</v>
      </c>
      <c r="G1269" s="1">
        <v>0</v>
      </c>
      <c r="J1269" s="1">
        <f t="shared" si="117"/>
        <v>3</v>
      </c>
      <c r="K1269" s="1">
        <f t="shared" si="118"/>
        <v>2028</v>
      </c>
      <c r="L1269" s="1" t="str">
        <f t="shared" si="119"/>
        <v>MKT.EX.NOB._.___.NOB</v>
      </c>
      <c r="M1269" s="1" t="str">
        <f t="shared" si="115"/>
        <v>FOT Other months</v>
      </c>
      <c r="N1269" s="1">
        <f t="shared" si="116"/>
        <v>0</v>
      </c>
      <c r="O1269" s="1">
        <f t="shared" si="120"/>
        <v>0</v>
      </c>
    </row>
    <row r="1270" spans="1:15" x14ac:dyDescent="0.25">
      <c r="A1270" s="1" t="s">
        <v>23</v>
      </c>
      <c r="B1270" s="1" t="s">
        <v>2</v>
      </c>
      <c r="C1270" s="1" t="s">
        <v>24</v>
      </c>
      <c r="D1270" s="1" t="s">
        <v>9</v>
      </c>
      <c r="E1270" s="1" t="s">
        <v>3</v>
      </c>
      <c r="F1270" s="3">
        <v>46844</v>
      </c>
      <c r="G1270" s="1">
        <v>0</v>
      </c>
      <c r="J1270" s="1">
        <f t="shared" si="117"/>
        <v>4</v>
      </c>
      <c r="K1270" s="1">
        <f t="shared" si="118"/>
        <v>2028</v>
      </c>
      <c r="L1270" s="1" t="str">
        <f t="shared" si="119"/>
        <v>MKT.EX.NOB._.___.NOB</v>
      </c>
      <c r="M1270" s="1" t="str">
        <f t="shared" si="115"/>
        <v>FOT Other months</v>
      </c>
      <c r="N1270" s="1">
        <f t="shared" si="116"/>
        <v>0</v>
      </c>
      <c r="O1270" s="1">
        <f t="shared" si="120"/>
        <v>0</v>
      </c>
    </row>
    <row r="1271" spans="1:15" x14ac:dyDescent="0.25">
      <c r="A1271" s="1" t="s">
        <v>23</v>
      </c>
      <c r="B1271" s="1" t="s">
        <v>2</v>
      </c>
      <c r="C1271" s="1" t="s">
        <v>24</v>
      </c>
      <c r="D1271" s="1" t="s">
        <v>9</v>
      </c>
      <c r="E1271" s="1" t="s">
        <v>3</v>
      </c>
      <c r="F1271" s="3">
        <v>46874</v>
      </c>
      <c r="G1271" s="1">
        <v>0.78</v>
      </c>
      <c r="J1271" s="1">
        <f t="shared" si="117"/>
        <v>5</v>
      </c>
      <c r="K1271" s="1">
        <f t="shared" si="118"/>
        <v>2028</v>
      </c>
      <c r="L1271" s="1" t="str">
        <f t="shared" si="119"/>
        <v>MKT.EX.NOB._.___.NOB</v>
      </c>
      <c r="M1271" s="1" t="str">
        <f t="shared" si="115"/>
        <v>FOT Other months</v>
      </c>
      <c r="N1271" s="1">
        <f t="shared" si="116"/>
        <v>0</v>
      </c>
      <c r="O1271" s="1">
        <f t="shared" si="120"/>
        <v>0</v>
      </c>
    </row>
    <row r="1272" spans="1:15" x14ac:dyDescent="0.25">
      <c r="A1272" s="1" t="s">
        <v>23</v>
      </c>
      <c r="B1272" s="1" t="s">
        <v>2</v>
      </c>
      <c r="C1272" s="1" t="s">
        <v>24</v>
      </c>
      <c r="D1272" s="1" t="s">
        <v>9</v>
      </c>
      <c r="E1272" s="1" t="s">
        <v>3</v>
      </c>
      <c r="F1272" s="3">
        <v>46905</v>
      </c>
      <c r="G1272" s="1">
        <v>3.48</v>
      </c>
      <c r="J1272" s="1">
        <f t="shared" si="117"/>
        <v>6</v>
      </c>
      <c r="K1272" s="1">
        <f t="shared" si="118"/>
        <v>2028</v>
      </c>
      <c r="L1272" s="1" t="str">
        <f t="shared" si="119"/>
        <v>MKT.EX.NOB._.___.NOB</v>
      </c>
      <c r="M1272" s="1" t="str">
        <f t="shared" si="115"/>
        <v>FOT Summer June-Sept</v>
      </c>
      <c r="N1272" s="1">
        <f t="shared" si="116"/>
        <v>2928</v>
      </c>
      <c r="O1272" s="1">
        <f t="shared" si="120"/>
        <v>1.1885245901639345</v>
      </c>
    </row>
    <row r="1273" spans="1:15" x14ac:dyDescent="0.25">
      <c r="A1273" s="1" t="s">
        <v>23</v>
      </c>
      <c r="B1273" s="1" t="s">
        <v>2</v>
      </c>
      <c r="C1273" s="1" t="s">
        <v>24</v>
      </c>
      <c r="D1273" s="1" t="s">
        <v>9</v>
      </c>
      <c r="E1273" s="1" t="s">
        <v>3</v>
      </c>
      <c r="F1273" s="3">
        <v>46935</v>
      </c>
      <c r="G1273" s="1">
        <v>7.53</v>
      </c>
      <c r="J1273" s="1">
        <f t="shared" si="117"/>
        <v>7</v>
      </c>
      <c r="K1273" s="1">
        <f t="shared" si="118"/>
        <v>2028</v>
      </c>
      <c r="L1273" s="1" t="str">
        <f t="shared" si="119"/>
        <v>MKT.EX.NOB._.___.NOB</v>
      </c>
      <c r="M1273" s="1" t="str">
        <f t="shared" si="115"/>
        <v>FOT Summer June-Sept</v>
      </c>
      <c r="N1273" s="1">
        <f t="shared" si="116"/>
        <v>2928</v>
      </c>
      <c r="O1273" s="1">
        <f t="shared" si="120"/>
        <v>2.5717213114754101</v>
      </c>
    </row>
    <row r="1274" spans="1:15" x14ac:dyDescent="0.25">
      <c r="A1274" s="1" t="s">
        <v>23</v>
      </c>
      <c r="B1274" s="1" t="s">
        <v>2</v>
      </c>
      <c r="C1274" s="1" t="s">
        <v>24</v>
      </c>
      <c r="D1274" s="1" t="s">
        <v>9</v>
      </c>
      <c r="E1274" s="1" t="s">
        <v>3</v>
      </c>
      <c r="F1274" s="3">
        <v>46966</v>
      </c>
      <c r="G1274" s="1">
        <v>60.34</v>
      </c>
      <c r="J1274" s="1">
        <f t="shared" si="117"/>
        <v>8</v>
      </c>
      <c r="K1274" s="1">
        <f t="shared" si="118"/>
        <v>2028</v>
      </c>
      <c r="L1274" s="1" t="str">
        <f t="shared" si="119"/>
        <v>MKT.EX.NOB._.___.NOB</v>
      </c>
      <c r="M1274" s="1" t="str">
        <f t="shared" si="115"/>
        <v>FOT Summer June-Sept</v>
      </c>
      <c r="N1274" s="1">
        <f t="shared" si="116"/>
        <v>2928</v>
      </c>
      <c r="O1274" s="1">
        <f t="shared" si="120"/>
        <v>20.607923497267759</v>
      </c>
    </row>
    <row r="1275" spans="1:15" x14ac:dyDescent="0.25">
      <c r="A1275" s="1" t="s">
        <v>23</v>
      </c>
      <c r="B1275" s="1" t="s">
        <v>2</v>
      </c>
      <c r="C1275" s="1" t="s">
        <v>24</v>
      </c>
      <c r="D1275" s="1" t="s">
        <v>9</v>
      </c>
      <c r="E1275" s="1" t="s">
        <v>3</v>
      </c>
      <c r="F1275" s="3">
        <v>46997</v>
      </c>
      <c r="G1275" s="1">
        <v>74.37</v>
      </c>
      <c r="J1275" s="1">
        <f t="shared" si="117"/>
        <v>9</v>
      </c>
      <c r="K1275" s="1">
        <f t="shared" si="118"/>
        <v>2028</v>
      </c>
      <c r="L1275" s="1" t="str">
        <f t="shared" si="119"/>
        <v>MKT.EX.NOB._.___.NOB</v>
      </c>
      <c r="M1275" s="1" t="str">
        <f t="shared" si="115"/>
        <v>FOT Summer June-Sept</v>
      </c>
      <c r="N1275" s="1">
        <f t="shared" si="116"/>
        <v>2928</v>
      </c>
      <c r="O1275" s="1">
        <f t="shared" si="120"/>
        <v>25.399590163934427</v>
      </c>
    </row>
    <row r="1276" spans="1:15" x14ac:dyDescent="0.25">
      <c r="A1276" s="1" t="s">
        <v>23</v>
      </c>
      <c r="B1276" s="1" t="s">
        <v>2</v>
      </c>
      <c r="C1276" s="1" t="s">
        <v>24</v>
      </c>
      <c r="D1276" s="1" t="s">
        <v>9</v>
      </c>
      <c r="E1276" s="1" t="s">
        <v>3</v>
      </c>
      <c r="F1276" s="3">
        <v>47027</v>
      </c>
      <c r="G1276" s="1">
        <v>231.88</v>
      </c>
      <c r="J1276" s="1">
        <f t="shared" si="117"/>
        <v>10</v>
      </c>
      <c r="K1276" s="1">
        <f t="shared" si="118"/>
        <v>2028</v>
      </c>
      <c r="L1276" s="1" t="str">
        <f t="shared" si="119"/>
        <v>MKT.EX.NOB._.___.NOB</v>
      </c>
      <c r="M1276" s="1" t="str">
        <f t="shared" si="115"/>
        <v>FOT Other months</v>
      </c>
      <c r="N1276" s="1">
        <f t="shared" si="116"/>
        <v>0</v>
      </c>
      <c r="O1276" s="1">
        <f t="shared" si="120"/>
        <v>0</v>
      </c>
    </row>
    <row r="1277" spans="1:15" x14ac:dyDescent="0.25">
      <c r="A1277" s="1" t="s">
        <v>23</v>
      </c>
      <c r="B1277" s="1" t="s">
        <v>2</v>
      </c>
      <c r="C1277" s="1" t="s">
        <v>24</v>
      </c>
      <c r="D1277" s="1" t="s">
        <v>9</v>
      </c>
      <c r="E1277" s="1" t="s">
        <v>3</v>
      </c>
      <c r="F1277" s="3">
        <v>47058</v>
      </c>
      <c r="G1277" s="1">
        <v>0</v>
      </c>
      <c r="J1277" s="1">
        <f t="shared" si="117"/>
        <v>11</v>
      </c>
      <c r="K1277" s="1">
        <f t="shared" si="118"/>
        <v>2028</v>
      </c>
      <c r="L1277" s="1" t="str">
        <f t="shared" si="119"/>
        <v>MKT.EX.NOB._.___.NOB</v>
      </c>
      <c r="M1277" s="1" t="str">
        <f t="shared" si="115"/>
        <v>FOT Other months</v>
      </c>
      <c r="N1277" s="1">
        <f t="shared" si="116"/>
        <v>0</v>
      </c>
      <c r="O1277" s="1">
        <f t="shared" si="120"/>
        <v>0</v>
      </c>
    </row>
    <row r="1278" spans="1:15" x14ac:dyDescent="0.25">
      <c r="A1278" s="1" t="s">
        <v>23</v>
      </c>
      <c r="B1278" s="1" t="s">
        <v>2</v>
      </c>
      <c r="C1278" s="1" t="s">
        <v>24</v>
      </c>
      <c r="D1278" s="1" t="s">
        <v>9</v>
      </c>
      <c r="E1278" s="1" t="s">
        <v>3</v>
      </c>
      <c r="F1278" s="3">
        <v>47088</v>
      </c>
      <c r="G1278" s="1">
        <v>0</v>
      </c>
      <c r="J1278" s="1">
        <f t="shared" si="117"/>
        <v>12</v>
      </c>
      <c r="K1278" s="1">
        <f t="shared" si="118"/>
        <v>2028</v>
      </c>
      <c r="L1278" s="1" t="str">
        <f t="shared" si="119"/>
        <v>MKT.EX.NOB._.___.NOB-Wtr</v>
      </c>
      <c r="M1278" s="1" t="str">
        <f t="shared" si="115"/>
        <v>FOT Winter December-January</v>
      </c>
      <c r="N1278" s="1">
        <f t="shared" si="116"/>
        <v>1488</v>
      </c>
      <c r="O1278" s="1">
        <f t="shared" si="120"/>
        <v>0</v>
      </c>
    </row>
    <row r="1279" spans="1:15" x14ac:dyDescent="0.25">
      <c r="A1279" s="1" t="s">
        <v>23</v>
      </c>
      <c r="B1279" s="1" t="s">
        <v>2</v>
      </c>
      <c r="C1279" s="1" t="s">
        <v>24</v>
      </c>
      <c r="D1279" s="1" t="s">
        <v>9</v>
      </c>
      <c r="E1279" s="1" t="s">
        <v>3</v>
      </c>
      <c r="F1279" s="3">
        <v>47119</v>
      </c>
      <c r="G1279" s="1">
        <v>0</v>
      </c>
      <c r="J1279" s="1">
        <f t="shared" si="117"/>
        <v>1</v>
      </c>
      <c r="K1279" s="1">
        <f t="shared" si="118"/>
        <v>2029</v>
      </c>
      <c r="L1279" s="1" t="str">
        <f t="shared" si="119"/>
        <v>MKT.EX.NOB._.___.NOB-Wtr</v>
      </c>
      <c r="M1279" s="1" t="str">
        <f t="shared" si="115"/>
        <v>FOT Winter December-January</v>
      </c>
      <c r="N1279" s="1">
        <f t="shared" si="116"/>
        <v>1488</v>
      </c>
      <c r="O1279" s="1">
        <f t="shared" si="120"/>
        <v>0</v>
      </c>
    </row>
    <row r="1280" spans="1:15" x14ac:dyDescent="0.25">
      <c r="A1280" s="1" t="s">
        <v>23</v>
      </c>
      <c r="B1280" s="1" t="s">
        <v>2</v>
      </c>
      <c r="C1280" s="1" t="s">
        <v>24</v>
      </c>
      <c r="D1280" s="1" t="s">
        <v>9</v>
      </c>
      <c r="E1280" s="1" t="s">
        <v>3</v>
      </c>
      <c r="F1280" s="3">
        <v>47150</v>
      </c>
      <c r="G1280" s="1">
        <v>0</v>
      </c>
      <c r="J1280" s="1">
        <f t="shared" si="117"/>
        <v>2</v>
      </c>
      <c r="K1280" s="1">
        <f t="shared" si="118"/>
        <v>2029</v>
      </c>
      <c r="L1280" s="1" t="str">
        <f t="shared" si="119"/>
        <v>MKT.EX.NOB._.___.NOB</v>
      </c>
      <c r="M1280" s="1" t="str">
        <f t="shared" si="115"/>
        <v>FOT Other months</v>
      </c>
      <c r="N1280" s="1">
        <f t="shared" si="116"/>
        <v>0</v>
      </c>
      <c r="O1280" s="1">
        <f t="shared" si="120"/>
        <v>0</v>
      </c>
    </row>
    <row r="1281" spans="1:15" x14ac:dyDescent="0.25">
      <c r="A1281" s="1" t="s">
        <v>23</v>
      </c>
      <c r="B1281" s="1" t="s">
        <v>2</v>
      </c>
      <c r="C1281" s="1" t="s">
        <v>24</v>
      </c>
      <c r="D1281" s="1" t="s">
        <v>9</v>
      </c>
      <c r="E1281" s="1" t="s">
        <v>3</v>
      </c>
      <c r="F1281" s="3">
        <v>47178</v>
      </c>
      <c r="G1281" s="1">
        <v>0.01</v>
      </c>
      <c r="J1281" s="1">
        <f t="shared" si="117"/>
        <v>3</v>
      </c>
      <c r="K1281" s="1">
        <f t="shared" si="118"/>
        <v>2029</v>
      </c>
      <c r="L1281" s="1" t="str">
        <f t="shared" si="119"/>
        <v>MKT.EX.NOB._.___.NOB</v>
      </c>
      <c r="M1281" s="1" t="str">
        <f t="shared" si="115"/>
        <v>FOT Other months</v>
      </c>
      <c r="N1281" s="1">
        <f t="shared" si="116"/>
        <v>0</v>
      </c>
      <c r="O1281" s="1">
        <f t="shared" si="120"/>
        <v>0</v>
      </c>
    </row>
    <row r="1282" spans="1:15" x14ac:dyDescent="0.25">
      <c r="A1282" s="1" t="s">
        <v>23</v>
      </c>
      <c r="B1282" s="1" t="s">
        <v>2</v>
      </c>
      <c r="C1282" s="1" t="s">
        <v>24</v>
      </c>
      <c r="D1282" s="1" t="s">
        <v>9</v>
      </c>
      <c r="E1282" s="1" t="s">
        <v>3</v>
      </c>
      <c r="F1282" s="3">
        <v>47209</v>
      </c>
      <c r="G1282" s="1">
        <v>1.33</v>
      </c>
      <c r="J1282" s="1">
        <f t="shared" si="117"/>
        <v>4</v>
      </c>
      <c r="K1282" s="1">
        <f t="shared" si="118"/>
        <v>2029</v>
      </c>
      <c r="L1282" s="1" t="str">
        <f t="shared" si="119"/>
        <v>MKT.EX.NOB._.___.NOB</v>
      </c>
      <c r="M1282" s="1" t="str">
        <f t="shared" ref="M1282:M1345" si="121">INDEX($Q$1:$S$13,MATCH($J1282,$Q$1:$Q$13,0),MATCH(M$1,$Q$1:$S$1,0))</f>
        <v>FOT Other months</v>
      </c>
      <c r="N1282" s="1">
        <f t="shared" ref="N1282:N1345" si="122">INDEX($U$1:$W$4,MATCH($M1282,$U$1:$U$4,0),MATCH(N$1,$U$1:$W$1,0))</f>
        <v>0</v>
      </c>
      <c r="O1282" s="1">
        <f t="shared" si="120"/>
        <v>0</v>
      </c>
    </row>
    <row r="1283" spans="1:15" x14ac:dyDescent="0.25">
      <c r="A1283" s="1" t="s">
        <v>23</v>
      </c>
      <c r="B1283" s="1" t="s">
        <v>2</v>
      </c>
      <c r="C1283" s="1" t="s">
        <v>24</v>
      </c>
      <c r="D1283" s="1" t="s">
        <v>9</v>
      </c>
      <c r="E1283" s="1" t="s">
        <v>3</v>
      </c>
      <c r="F1283" s="3">
        <v>47239</v>
      </c>
      <c r="G1283" s="1">
        <v>1.1000000000000001</v>
      </c>
      <c r="J1283" s="1">
        <f t="shared" ref="J1283:J1346" si="123">MONTH(F1283)</f>
        <v>5</v>
      </c>
      <c r="K1283" s="1">
        <f t="shared" ref="K1283:K1346" si="124">YEAR(F1283)</f>
        <v>2029</v>
      </c>
      <c r="L1283" s="1" t="str">
        <f t="shared" ref="L1283:L1346" si="125">D1283&amp;INDEX($U$1:$W$4,MATCH($M1283,$U$1:$U$4,0),MATCH(L$1,$U$1:$W$1,0))</f>
        <v>MKT.EX.NOB._.___.NOB</v>
      </c>
      <c r="M1283" s="1" t="str">
        <f t="shared" si="121"/>
        <v>FOT Other months</v>
      </c>
      <c r="N1283" s="1">
        <f t="shared" si="122"/>
        <v>0</v>
      </c>
      <c r="O1283" s="1">
        <f t="shared" ref="O1283:O1346" si="126">IF(N1283=0,0,(G1283*1000)/N1283)</f>
        <v>0</v>
      </c>
    </row>
    <row r="1284" spans="1:15" x14ac:dyDescent="0.25">
      <c r="A1284" s="1" t="s">
        <v>23</v>
      </c>
      <c r="B1284" s="1" t="s">
        <v>2</v>
      </c>
      <c r="C1284" s="1" t="s">
        <v>24</v>
      </c>
      <c r="D1284" s="1" t="s">
        <v>9</v>
      </c>
      <c r="E1284" s="1" t="s">
        <v>3</v>
      </c>
      <c r="F1284" s="3">
        <v>47270</v>
      </c>
      <c r="G1284" s="1">
        <v>0</v>
      </c>
      <c r="J1284" s="1">
        <f t="shared" si="123"/>
        <v>6</v>
      </c>
      <c r="K1284" s="1">
        <f t="shared" si="124"/>
        <v>2029</v>
      </c>
      <c r="L1284" s="1" t="str">
        <f t="shared" si="125"/>
        <v>MKT.EX.NOB._.___.NOB</v>
      </c>
      <c r="M1284" s="1" t="str">
        <f t="shared" si="121"/>
        <v>FOT Summer June-Sept</v>
      </c>
      <c r="N1284" s="1">
        <f t="shared" si="122"/>
        <v>2928</v>
      </c>
      <c r="O1284" s="1">
        <f t="shared" si="126"/>
        <v>0</v>
      </c>
    </row>
    <row r="1285" spans="1:15" x14ac:dyDescent="0.25">
      <c r="A1285" s="1" t="s">
        <v>23</v>
      </c>
      <c r="B1285" s="1" t="s">
        <v>2</v>
      </c>
      <c r="C1285" s="1" t="s">
        <v>24</v>
      </c>
      <c r="D1285" s="1" t="s">
        <v>9</v>
      </c>
      <c r="E1285" s="1" t="s">
        <v>3</v>
      </c>
      <c r="F1285" s="3">
        <v>47300</v>
      </c>
      <c r="G1285" s="1">
        <v>6.32</v>
      </c>
      <c r="J1285" s="1">
        <f t="shared" si="123"/>
        <v>7</v>
      </c>
      <c r="K1285" s="1">
        <f t="shared" si="124"/>
        <v>2029</v>
      </c>
      <c r="L1285" s="1" t="str">
        <f t="shared" si="125"/>
        <v>MKT.EX.NOB._.___.NOB</v>
      </c>
      <c r="M1285" s="1" t="str">
        <f t="shared" si="121"/>
        <v>FOT Summer June-Sept</v>
      </c>
      <c r="N1285" s="1">
        <f t="shared" si="122"/>
        <v>2928</v>
      </c>
      <c r="O1285" s="1">
        <f t="shared" si="126"/>
        <v>2.1584699453551912</v>
      </c>
    </row>
    <row r="1286" spans="1:15" x14ac:dyDescent="0.25">
      <c r="A1286" s="1" t="s">
        <v>23</v>
      </c>
      <c r="B1286" s="1" t="s">
        <v>2</v>
      </c>
      <c r="C1286" s="1" t="s">
        <v>24</v>
      </c>
      <c r="D1286" s="1" t="s">
        <v>9</v>
      </c>
      <c r="E1286" s="1" t="s">
        <v>3</v>
      </c>
      <c r="F1286" s="3">
        <v>47331</v>
      </c>
      <c r="G1286" s="1">
        <v>27.01</v>
      </c>
      <c r="J1286" s="1">
        <f t="shared" si="123"/>
        <v>8</v>
      </c>
      <c r="K1286" s="1">
        <f t="shared" si="124"/>
        <v>2029</v>
      </c>
      <c r="L1286" s="1" t="str">
        <f t="shared" si="125"/>
        <v>MKT.EX.NOB._.___.NOB</v>
      </c>
      <c r="M1286" s="1" t="str">
        <f t="shared" si="121"/>
        <v>FOT Summer June-Sept</v>
      </c>
      <c r="N1286" s="1">
        <f t="shared" si="122"/>
        <v>2928</v>
      </c>
      <c r="O1286" s="1">
        <f t="shared" si="126"/>
        <v>9.2247267759562845</v>
      </c>
    </row>
    <row r="1287" spans="1:15" x14ac:dyDescent="0.25">
      <c r="A1287" s="1" t="s">
        <v>23</v>
      </c>
      <c r="B1287" s="1" t="s">
        <v>2</v>
      </c>
      <c r="C1287" s="1" t="s">
        <v>24</v>
      </c>
      <c r="D1287" s="1" t="s">
        <v>9</v>
      </c>
      <c r="E1287" s="1" t="s">
        <v>3</v>
      </c>
      <c r="F1287" s="3">
        <v>47362</v>
      </c>
      <c r="G1287" s="1">
        <v>98.49</v>
      </c>
      <c r="J1287" s="1">
        <f t="shared" si="123"/>
        <v>9</v>
      </c>
      <c r="K1287" s="1">
        <f t="shared" si="124"/>
        <v>2029</v>
      </c>
      <c r="L1287" s="1" t="str">
        <f t="shared" si="125"/>
        <v>MKT.EX.NOB._.___.NOB</v>
      </c>
      <c r="M1287" s="1" t="str">
        <f t="shared" si="121"/>
        <v>FOT Summer June-Sept</v>
      </c>
      <c r="N1287" s="1">
        <f t="shared" si="122"/>
        <v>2928</v>
      </c>
      <c r="O1287" s="1">
        <f t="shared" si="126"/>
        <v>33.63729508196721</v>
      </c>
    </row>
    <row r="1288" spans="1:15" x14ac:dyDescent="0.25">
      <c r="A1288" s="1" t="s">
        <v>23</v>
      </c>
      <c r="B1288" s="1" t="s">
        <v>2</v>
      </c>
      <c r="C1288" s="1" t="s">
        <v>24</v>
      </c>
      <c r="D1288" s="1" t="s">
        <v>9</v>
      </c>
      <c r="E1288" s="1" t="s">
        <v>3</v>
      </c>
      <c r="F1288" s="3">
        <v>47392</v>
      </c>
      <c r="G1288" s="1">
        <v>102.71</v>
      </c>
      <c r="J1288" s="1">
        <f t="shared" si="123"/>
        <v>10</v>
      </c>
      <c r="K1288" s="1">
        <f t="shared" si="124"/>
        <v>2029</v>
      </c>
      <c r="L1288" s="1" t="str">
        <f t="shared" si="125"/>
        <v>MKT.EX.NOB._.___.NOB</v>
      </c>
      <c r="M1288" s="1" t="str">
        <f t="shared" si="121"/>
        <v>FOT Other months</v>
      </c>
      <c r="N1288" s="1">
        <f t="shared" si="122"/>
        <v>0</v>
      </c>
      <c r="O1288" s="1">
        <f t="shared" si="126"/>
        <v>0</v>
      </c>
    </row>
    <row r="1289" spans="1:15" x14ac:dyDescent="0.25">
      <c r="A1289" s="1" t="s">
        <v>23</v>
      </c>
      <c r="B1289" s="1" t="s">
        <v>2</v>
      </c>
      <c r="C1289" s="1" t="s">
        <v>24</v>
      </c>
      <c r="D1289" s="1" t="s">
        <v>9</v>
      </c>
      <c r="E1289" s="1" t="s">
        <v>3</v>
      </c>
      <c r="F1289" s="3">
        <v>47423</v>
      </c>
      <c r="G1289" s="1">
        <v>241.5</v>
      </c>
      <c r="J1289" s="1">
        <f t="shared" si="123"/>
        <v>11</v>
      </c>
      <c r="K1289" s="1">
        <f t="shared" si="124"/>
        <v>2029</v>
      </c>
      <c r="L1289" s="1" t="str">
        <f t="shared" si="125"/>
        <v>MKT.EX.NOB._.___.NOB</v>
      </c>
      <c r="M1289" s="1" t="str">
        <f t="shared" si="121"/>
        <v>FOT Other months</v>
      </c>
      <c r="N1289" s="1">
        <f t="shared" si="122"/>
        <v>0</v>
      </c>
      <c r="O1289" s="1">
        <f t="shared" si="126"/>
        <v>0</v>
      </c>
    </row>
    <row r="1290" spans="1:15" x14ac:dyDescent="0.25">
      <c r="A1290" s="1" t="s">
        <v>23</v>
      </c>
      <c r="B1290" s="1" t="s">
        <v>2</v>
      </c>
      <c r="C1290" s="1" t="s">
        <v>24</v>
      </c>
      <c r="D1290" s="1" t="s">
        <v>9</v>
      </c>
      <c r="E1290" s="1" t="s">
        <v>3</v>
      </c>
      <c r="F1290" s="3">
        <v>47453</v>
      </c>
      <c r="G1290" s="1">
        <v>0</v>
      </c>
      <c r="J1290" s="1">
        <f t="shared" si="123"/>
        <v>12</v>
      </c>
      <c r="K1290" s="1">
        <f t="shared" si="124"/>
        <v>2029</v>
      </c>
      <c r="L1290" s="1" t="str">
        <f t="shared" si="125"/>
        <v>MKT.EX.NOB._.___.NOB-Wtr</v>
      </c>
      <c r="M1290" s="1" t="str">
        <f t="shared" si="121"/>
        <v>FOT Winter December-January</v>
      </c>
      <c r="N1290" s="1">
        <f t="shared" si="122"/>
        <v>1488</v>
      </c>
      <c r="O1290" s="1">
        <f t="shared" si="126"/>
        <v>0</v>
      </c>
    </row>
    <row r="1291" spans="1:15" x14ac:dyDescent="0.25">
      <c r="A1291" s="1" t="s">
        <v>23</v>
      </c>
      <c r="B1291" s="1" t="s">
        <v>2</v>
      </c>
      <c r="C1291" s="1" t="s">
        <v>24</v>
      </c>
      <c r="D1291" s="1" t="s">
        <v>9</v>
      </c>
      <c r="E1291" s="1" t="s">
        <v>3</v>
      </c>
      <c r="F1291" s="3">
        <v>47484</v>
      </c>
      <c r="G1291" s="1">
        <v>0</v>
      </c>
      <c r="J1291" s="1">
        <f t="shared" si="123"/>
        <v>1</v>
      </c>
      <c r="K1291" s="1">
        <f t="shared" si="124"/>
        <v>2030</v>
      </c>
      <c r="L1291" s="1" t="str">
        <f t="shared" si="125"/>
        <v>MKT.EX.NOB._.___.NOB-Wtr</v>
      </c>
      <c r="M1291" s="1" t="str">
        <f t="shared" si="121"/>
        <v>FOT Winter December-January</v>
      </c>
      <c r="N1291" s="1">
        <f t="shared" si="122"/>
        <v>1488</v>
      </c>
      <c r="O1291" s="1">
        <f t="shared" si="126"/>
        <v>0</v>
      </c>
    </row>
    <row r="1292" spans="1:15" x14ac:dyDescent="0.25">
      <c r="A1292" s="1" t="s">
        <v>23</v>
      </c>
      <c r="B1292" s="1" t="s">
        <v>2</v>
      </c>
      <c r="C1292" s="1" t="s">
        <v>24</v>
      </c>
      <c r="D1292" s="1" t="s">
        <v>9</v>
      </c>
      <c r="E1292" s="1" t="s">
        <v>3</v>
      </c>
      <c r="F1292" s="3">
        <v>47515</v>
      </c>
      <c r="G1292" s="1">
        <v>0</v>
      </c>
      <c r="J1292" s="1">
        <f t="shared" si="123"/>
        <v>2</v>
      </c>
      <c r="K1292" s="1">
        <f t="shared" si="124"/>
        <v>2030</v>
      </c>
      <c r="L1292" s="1" t="str">
        <f t="shared" si="125"/>
        <v>MKT.EX.NOB._.___.NOB</v>
      </c>
      <c r="M1292" s="1" t="str">
        <f t="shared" si="121"/>
        <v>FOT Other months</v>
      </c>
      <c r="N1292" s="1">
        <f t="shared" si="122"/>
        <v>0</v>
      </c>
      <c r="O1292" s="1">
        <f t="shared" si="126"/>
        <v>0</v>
      </c>
    </row>
    <row r="1293" spans="1:15" x14ac:dyDescent="0.25">
      <c r="A1293" s="1" t="s">
        <v>23</v>
      </c>
      <c r="B1293" s="1" t="s">
        <v>2</v>
      </c>
      <c r="C1293" s="1" t="s">
        <v>24</v>
      </c>
      <c r="D1293" s="1" t="s">
        <v>9</v>
      </c>
      <c r="E1293" s="1" t="s">
        <v>3</v>
      </c>
      <c r="F1293" s="3">
        <v>47543</v>
      </c>
      <c r="G1293" s="1">
        <v>0</v>
      </c>
      <c r="J1293" s="1">
        <f t="shared" si="123"/>
        <v>3</v>
      </c>
      <c r="K1293" s="1">
        <f t="shared" si="124"/>
        <v>2030</v>
      </c>
      <c r="L1293" s="1" t="str">
        <f t="shared" si="125"/>
        <v>MKT.EX.NOB._.___.NOB</v>
      </c>
      <c r="M1293" s="1" t="str">
        <f t="shared" si="121"/>
        <v>FOT Other months</v>
      </c>
      <c r="N1293" s="1">
        <f t="shared" si="122"/>
        <v>0</v>
      </c>
      <c r="O1293" s="1">
        <f t="shared" si="126"/>
        <v>0</v>
      </c>
    </row>
    <row r="1294" spans="1:15" x14ac:dyDescent="0.25">
      <c r="A1294" s="1" t="s">
        <v>23</v>
      </c>
      <c r="B1294" s="1" t="s">
        <v>2</v>
      </c>
      <c r="C1294" s="1" t="s">
        <v>24</v>
      </c>
      <c r="D1294" s="1" t="s">
        <v>9</v>
      </c>
      <c r="E1294" s="1" t="s">
        <v>3</v>
      </c>
      <c r="F1294" s="3">
        <v>47574</v>
      </c>
      <c r="G1294" s="1">
        <v>13.56</v>
      </c>
      <c r="J1294" s="1">
        <f t="shared" si="123"/>
        <v>4</v>
      </c>
      <c r="K1294" s="1">
        <f t="shared" si="124"/>
        <v>2030</v>
      </c>
      <c r="L1294" s="1" t="str">
        <f t="shared" si="125"/>
        <v>MKT.EX.NOB._.___.NOB</v>
      </c>
      <c r="M1294" s="1" t="str">
        <f t="shared" si="121"/>
        <v>FOT Other months</v>
      </c>
      <c r="N1294" s="1">
        <f t="shared" si="122"/>
        <v>0</v>
      </c>
      <c r="O1294" s="1">
        <f t="shared" si="126"/>
        <v>0</v>
      </c>
    </row>
    <row r="1295" spans="1:15" x14ac:dyDescent="0.25">
      <c r="A1295" s="1" t="s">
        <v>23</v>
      </c>
      <c r="B1295" s="1" t="s">
        <v>2</v>
      </c>
      <c r="C1295" s="1" t="s">
        <v>24</v>
      </c>
      <c r="D1295" s="1" t="s">
        <v>9</v>
      </c>
      <c r="E1295" s="1" t="s">
        <v>3</v>
      </c>
      <c r="F1295" s="3">
        <v>47604</v>
      </c>
      <c r="G1295" s="1">
        <v>0.87</v>
      </c>
      <c r="J1295" s="1">
        <f t="shared" si="123"/>
        <v>5</v>
      </c>
      <c r="K1295" s="1">
        <f t="shared" si="124"/>
        <v>2030</v>
      </c>
      <c r="L1295" s="1" t="str">
        <f t="shared" si="125"/>
        <v>MKT.EX.NOB._.___.NOB</v>
      </c>
      <c r="M1295" s="1" t="str">
        <f t="shared" si="121"/>
        <v>FOT Other months</v>
      </c>
      <c r="N1295" s="1">
        <f t="shared" si="122"/>
        <v>0</v>
      </c>
      <c r="O1295" s="1">
        <f t="shared" si="126"/>
        <v>0</v>
      </c>
    </row>
    <row r="1296" spans="1:15" x14ac:dyDescent="0.25">
      <c r="A1296" s="1" t="s">
        <v>23</v>
      </c>
      <c r="B1296" s="1" t="s">
        <v>2</v>
      </c>
      <c r="C1296" s="1" t="s">
        <v>24</v>
      </c>
      <c r="D1296" s="1" t="s">
        <v>9</v>
      </c>
      <c r="E1296" s="1" t="s">
        <v>3</v>
      </c>
      <c r="F1296" s="3">
        <v>47635</v>
      </c>
      <c r="G1296" s="1">
        <v>1.2</v>
      </c>
      <c r="J1296" s="1">
        <f t="shared" si="123"/>
        <v>6</v>
      </c>
      <c r="K1296" s="1">
        <f t="shared" si="124"/>
        <v>2030</v>
      </c>
      <c r="L1296" s="1" t="str">
        <f t="shared" si="125"/>
        <v>MKT.EX.NOB._.___.NOB</v>
      </c>
      <c r="M1296" s="1" t="str">
        <f t="shared" si="121"/>
        <v>FOT Summer June-Sept</v>
      </c>
      <c r="N1296" s="1">
        <f t="shared" si="122"/>
        <v>2928</v>
      </c>
      <c r="O1296" s="1">
        <f t="shared" si="126"/>
        <v>0.4098360655737705</v>
      </c>
    </row>
    <row r="1297" spans="1:15" x14ac:dyDescent="0.25">
      <c r="A1297" s="1" t="s">
        <v>23</v>
      </c>
      <c r="B1297" s="1" t="s">
        <v>2</v>
      </c>
      <c r="C1297" s="1" t="s">
        <v>24</v>
      </c>
      <c r="D1297" s="1" t="s">
        <v>9</v>
      </c>
      <c r="E1297" s="1" t="s">
        <v>3</v>
      </c>
      <c r="F1297" s="3">
        <v>47665</v>
      </c>
      <c r="G1297" s="1">
        <v>1.2</v>
      </c>
      <c r="J1297" s="1">
        <f t="shared" si="123"/>
        <v>7</v>
      </c>
      <c r="K1297" s="1">
        <f t="shared" si="124"/>
        <v>2030</v>
      </c>
      <c r="L1297" s="1" t="str">
        <f t="shared" si="125"/>
        <v>MKT.EX.NOB._.___.NOB</v>
      </c>
      <c r="M1297" s="1" t="str">
        <f t="shared" si="121"/>
        <v>FOT Summer June-Sept</v>
      </c>
      <c r="N1297" s="1">
        <f t="shared" si="122"/>
        <v>2928</v>
      </c>
      <c r="O1297" s="1">
        <f t="shared" si="126"/>
        <v>0.4098360655737705</v>
      </c>
    </row>
    <row r="1298" spans="1:15" x14ac:dyDescent="0.25">
      <c r="A1298" s="1" t="s">
        <v>23</v>
      </c>
      <c r="B1298" s="1" t="s">
        <v>2</v>
      </c>
      <c r="C1298" s="1" t="s">
        <v>24</v>
      </c>
      <c r="D1298" s="1" t="s">
        <v>9</v>
      </c>
      <c r="E1298" s="1" t="s">
        <v>3</v>
      </c>
      <c r="F1298" s="3">
        <v>47696</v>
      </c>
      <c r="G1298" s="1">
        <v>15</v>
      </c>
      <c r="J1298" s="1">
        <f t="shared" si="123"/>
        <v>8</v>
      </c>
      <c r="K1298" s="1">
        <f t="shared" si="124"/>
        <v>2030</v>
      </c>
      <c r="L1298" s="1" t="str">
        <f t="shared" si="125"/>
        <v>MKT.EX.NOB._.___.NOB</v>
      </c>
      <c r="M1298" s="1" t="str">
        <f t="shared" si="121"/>
        <v>FOT Summer June-Sept</v>
      </c>
      <c r="N1298" s="1">
        <f t="shared" si="122"/>
        <v>2928</v>
      </c>
      <c r="O1298" s="1">
        <f t="shared" si="126"/>
        <v>5.1229508196721314</v>
      </c>
    </row>
    <row r="1299" spans="1:15" x14ac:dyDescent="0.25">
      <c r="A1299" s="1" t="s">
        <v>23</v>
      </c>
      <c r="B1299" s="1" t="s">
        <v>2</v>
      </c>
      <c r="C1299" s="1" t="s">
        <v>24</v>
      </c>
      <c r="D1299" s="1" t="s">
        <v>9</v>
      </c>
      <c r="E1299" s="1" t="s">
        <v>3</v>
      </c>
      <c r="F1299" s="3">
        <v>47727</v>
      </c>
      <c r="G1299" s="1">
        <v>34.1</v>
      </c>
      <c r="J1299" s="1">
        <f t="shared" si="123"/>
        <v>9</v>
      </c>
      <c r="K1299" s="1">
        <f t="shared" si="124"/>
        <v>2030</v>
      </c>
      <c r="L1299" s="1" t="str">
        <f t="shared" si="125"/>
        <v>MKT.EX.NOB._.___.NOB</v>
      </c>
      <c r="M1299" s="1" t="str">
        <f t="shared" si="121"/>
        <v>FOT Summer June-Sept</v>
      </c>
      <c r="N1299" s="1">
        <f t="shared" si="122"/>
        <v>2928</v>
      </c>
      <c r="O1299" s="1">
        <f t="shared" si="126"/>
        <v>11.646174863387978</v>
      </c>
    </row>
    <row r="1300" spans="1:15" x14ac:dyDescent="0.25">
      <c r="A1300" s="1" t="s">
        <v>23</v>
      </c>
      <c r="B1300" s="1" t="s">
        <v>2</v>
      </c>
      <c r="C1300" s="1" t="s">
        <v>24</v>
      </c>
      <c r="D1300" s="1" t="s">
        <v>9</v>
      </c>
      <c r="E1300" s="1" t="s">
        <v>3</v>
      </c>
      <c r="F1300" s="3">
        <v>47757</v>
      </c>
      <c r="G1300" s="1">
        <v>103.13</v>
      </c>
      <c r="J1300" s="1">
        <f t="shared" si="123"/>
        <v>10</v>
      </c>
      <c r="K1300" s="1">
        <f t="shared" si="124"/>
        <v>2030</v>
      </c>
      <c r="L1300" s="1" t="str">
        <f t="shared" si="125"/>
        <v>MKT.EX.NOB._.___.NOB</v>
      </c>
      <c r="M1300" s="1" t="str">
        <f t="shared" si="121"/>
        <v>FOT Other months</v>
      </c>
      <c r="N1300" s="1">
        <f t="shared" si="122"/>
        <v>0</v>
      </c>
      <c r="O1300" s="1">
        <f t="shared" si="126"/>
        <v>0</v>
      </c>
    </row>
    <row r="1301" spans="1:15" x14ac:dyDescent="0.25">
      <c r="A1301" s="1" t="s">
        <v>23</v>
      </c>
      <c r="B1301" s="1" t="s">
        <v>2</v>
      </c>
      <c r="C1301" s="1" t="s">
        <v>24</v>
      </c>
      <c r="D1301" s="1" t="s">
        <v>9</v>
      </c>
      <c r="E1301" s="1" t="s">
        <v>3</v>
      </c>
      <c r="F1301" s="3">
        <v>47788</v>
      </c>
      <c r="G1301" s="1">
        <v>126.92</v>
      </c>
      <c r="J1301" s="1">
        <f t="shared" si="123"/>
        <v>11</v>
      </c>
      <c r="K1301" s="1">
        <f t="shared" si="124"/>
        <v>2030</v>
      </c>
      <c r="L1301" s="1" t="str">
        <f t="shared" si="125"/>
        <v>MKT.EX.NOB._.___.NOB</v>
      </c>
      <c r="M1301" s="1" t="str">
        <f t="shared" si="121"/>
        <v>FOT Other months</v>
      </c>
      <c r="N1301" s="1">
        <f t="shared" si="122"/>
        <v>0</v>
      </c>
      <c r="O1301" s="1">
        <f t="shared" si="126"/>
        <v>0</v>
      </c>
    </row>
    <row r="1302" spans="1:15" x14ac:dyDescent="0.25">
      <c r="A1302" s="1" t="s">
        <v>23</v>
      </c>
      <c r="B1302" s="1" t="s">
        <v>2</v>
      </c>
      <c r="C1302" s="1" t="s">
        <v>24</v>
      </c>
      <c r="D1302" s="1" t="s">
        <v>9</v>
      </c>
      <c r="E1302" s="1" t="s">
        <v>3</v>
      </c>
      <c r="F1302" s="3">
        <v>47818</v>
      </c>
      <c r="G1302" s="1">
        <v>230.51</v>
      </c>
      <c r="J1302" s="1">
        <f t="shared" si="123"/>
        <v>12</v>
      </c>
      <c r="K1302" s="1">
        <f t="shared" si="124"/>
        <v>2030</v>
      </c>
      <c r="L1302" s="1" t="str">
        <f t="shared" si="125"/>
        <v>MKT.EX.NOB._.___.NOB-Wtr</v>
      </c>
      <c r="M1302" s="1" t="str">
        <f t="shared" si="121"/>
        <v>FOT Winter December-January</v>
      </c>
      <c r="N1302" s="1">
        <f t="shared" si="122"/>
        <v>1488</v>
      </c>
      <c r="O1302" s="1">
        <f t="shared" si="126"/>
        <v>154.91263440860214</v>
      </c>
    </row>
    <row r="1303" spans="1:15" x14ac:dyDescent="0.25">
      <c r="A1303" s="1" t="s">
        <v>23</v>
      </c>
      <c r="B1303" s="1" t="s">
        <v>2</v>
      </c>
      <c r="C1303" s="1" t="s">
        <v>24</v>
      </c>
      <c r="D1303" s="1" t="s">
        <v>9</v>
      </c>
      <c r="E1303" s="1" t="s">
        <v>3</v>
      </c>
      <c r="F1303" s="3">
        <v>47849</v>
      </c>
      <c r="G1303" s="1">
        <v>0</v>
      </c>
      <c r="J1303" s="1">
        <f t="shared" si="123"/>
        <v>1</v>
      </c>
      <c r="K1303" s="1">
        <f t="shared" si="124"/>
        <v>2031</v>
      </c>
      <c r="L1303" s="1" t="str">
        <f t="shared" si="125"/>
        <v>MKT.EX.NOB._.___.NOB-Wtr</v>
      </c>
      <c r="M1303" s="1" t="str">
        <f t="shared" si="121"/>
        <v>FOT Winter December-January</v>
      </c>
      <c r="N1303" s="1">
        <f t="shared" si="122"/>
        <v>1488</v>
      </c>
      <c r="O1303" s="1">
        <f t="shared" si="126"/>
        <v>0</v>
      </c>
    </row>
    <row r="1304" spans="1:15" x14ac:dyDescent="0.25">
      <c r="A1304" s="1" t="s">
        <v>23</v>
      </c>
      <c r="B1304" s="1" t="s">
        <v>2</v>
      </c>
      <c r="C1304" s="1" t="s">
        <v>24</v>
      </c>
      <c r="D1304" s="1" t="s">
        <v>9</v>
      </c>
      <c r="E1304" s="1" t="s">
        <v>3</v>
      </c>
      <c r="F1304" s="3">
        <v>47880</v>
      </c>
      <c r="G1304" s="1">
        <v>0</v>
      </c>
      <c r="J1304" s="1">
        <f t="shared" si="123"/>
        <v>2</v>
      </c>
      <c r="K1304" s="1">
        <f t="shared" si="124"/>
        <v>2031</v>
      </c>
      <c r="L1304" s="1" t="str">
        <f t="shared" si="125"/>
        <v>MKT.EX.NOB._.___.NOB</v>
      </c>
      <c r="M1304" s="1" t="str">
        <f t="shared" si="121"/>
        <v>FOT Other months</v>
      </c>
      <c r="N1304" s="1">
        <f t="shared" si="122"/>
        <v>0</v>
      </c>
      <c r="O1304" s="1">
        <f t="shared" si="126"/>
        <v>0</v>
      </c>
    </row>
    <row r="1305" spans="1:15" x14ac:dyDescent="0.25">
      <c r="A1305" s="1" t="s">
        <v>23</v>
      </c>
      <c r="B1305" s="1" t="s">
        <v>2</v>
      </c>
      <c r="C1305" s="1" t="s">
        <v>24</v>
      </c>
      <c r="D1305" s="1" t="s">
        <v>9</v>
      </c>
      <c r="E1305" s="1" t="s">
        <v>3</v>
      </c>
      <c r="F1305" s="3">
        <v>47908</v>
      </c>
      <c r="G1305" s="1">
        <v>0</v>
      </c>
      <c r="J1305" s="1">
        <f t="shared" si="123"/>
        <v>3</v>
      </c>
      <c r="K1305" s="1">
        <f t="shared" si="124"/>
        <v>2031</v>
      </c>
      <c r="L1305" s="1" t="str">
        <f t="shared" si="125"/>
        <v>MKT.EX.NOB._.___.NOB</v>
      </c>
      <c r="M1305" s="1" t="str">
        <f t="shared" si="121"/>
        <v>FOT Other months</v>
      </c>
      <c r="N1305" s="1">
        <f t="shared" si="122"/>
        <v>0</v>
      </c>
      <c r="O1305" s="1">
        <f t="shared" si="126"/>
        <v>0</v>
      </c>
    </row>
    <row r="1306" spans="1:15" x14ac:dyDescent="0.25">
      <c r="A1306" s="1" t="s">
        <v>23</v>
      </c>
      <c r="B1306" s="1" t="s">
        <v>2</v>
      </c>
      <c r="C1306" s="1" t="s">
        <v>24</v>
      </c>
      <c r="D1306" s="1" t="s">
        <v>9</v>
      </c>
      <c r="E1306" s="1" t="s">
        <v>3</v>
      </c>
      <c r="F1306" s="3">
        <v>47939</v>
      </c>
      <c r="G1306" s="1">
        <v>0</v>
      </c>
      <c r="J1306" s="1">
        <f t="shared" si="123"/>
        <v>4</v>
      </c>
      <c r="K1306" s="1">
        <f t="shared" si="124"/>
        <v>2031</v>
      </c>
      <c r="L1306" s="1" t="str">
        <f t="shared" si="125"/>
        <v>MKT.EX.NOB._.___.NOB</v>
      </c>
      <c r="M1306" s="1" t="str">
        <f t="shared" si="121"/>
        <v>FOT Other months</v>
      </c>
      <c r="N1306" s="1">
        <f t="shared" si="122"/>
        <v>0</v>
      </c>
      <c r="O1306" s="1">
        <f t="shared" si="126"/>
        <v>0</v>
      </c>
    </row>
    <row r="1307" spans="1:15" x14ac:dyDescent="0.25">
      <c r="A1307" s="1" t="s">
        <v>23</v>
      </c>
      <c r="B1307" s="1" t="s">
        <v>2</v>
      </c>
      <c r="C1307" s="1" t="s">
        <v>24</v>
      </c>
      <c r="D1307" s="1" t="s">
        <v>9</v>
      </c>
      <c r="E1307" s="1" t="s">
        <v>3</v>
      </c>
      <c r="F1307" s="3">
        <v>47969</v>
      </c>
      <c r="G1307" s="1">
        <v>31.98</v>
      </c>
      <c r="J1307" s="1">
        <f t="shared" si="123"/>
        <v>5</v>
      </c>
      <c r="K1307" s="1">
        <f t="shared" si="124"/>
        <v>2031</v>
      </c>
      <c r="L1307" s="1" t="str">
        <f t="shared" si="125"/>
        <v>MKT.EX.NOB._.___.NOB</v>
      </c>
      <c r="M1307" s="1" t="str">
        <f t="shared" si="121"/>
        <v>FOT Other months</v>
      </c>
      <c r="N1307" s="1">
        <f t="shared" si="122"/>
        <v>0</v>
      </c>
      <c r="O1307" s="1">
        <f t="shared" si="126"/>
        <v>0</v>
      </c>
    </row>
    <row r="1308" spans="1:15" x14ac:dyDescent="0.25">
      <c r="A1308" s="1" t="s">
        <v>23</v>
      </c>
      <c r="B1308" s="1" t="s">
        <v>2</v>
      </c>
      <c r="C1308" s="1" t="s">
        <v>24</v>
      </c>
      <c r="D1308" s="1" t="s">
        <v>9</v>
      </c>
      <c r="E1308" s="1" t="s">
        <v>3</v>
      </c>
      <c r="F1308" s="3">
        <v>48000</v>
      </c>
      <c r="G1308" s="1">
        <v>6.98</v>
      </c>
      <c r="J1308" s="1">
        <f t="shared" si="123"/>
        <v>6</v>
      </c>
      <c r="K1308" s="1">
        <f t="shared" si="124"/>
        <v>2031</v>
      </c>
      <c r="L1308" s="1" t="str">
        <f t="shared" si="125"/>
        <v>MKT.EX.NOB._.___.NOB</v>
      </c>
      <c r="M1308" s="1" t="str">
        <f t="shared" si="121"/>
        <v>FOT Summer June-Sept</v>
      </c>
      <c r="N1308" s="1">
        <f t="shared" si="122"/>
        <v>2928</v>
      </c>
      <c r="O1308" s="1">
        <f t="shared" si="126"/>
        <v>2.3838797814207648</v>
      </c>
    </row>
    <row r="1309" spans="1:15" x14ac:dyDescent="0.25">
      <c r="A1309" s="1" t="s">
        <v>23</v>
      </c>
      <c r="B1309" s="1" t="s">
        <v>2</v>
      </c>
      <c r="C1309" s="1" t="s">
        <v>24</v>
      </c>
      <c r="D1309" s="1" t="s">
        <v>9</v>
      </c>
      <c r="E1309" s="1" t="s">
        <v>3</v>
      </c>
      <c r="F1309" s="3">
        <v>48030</v>
      </c>
      <c r="G1309" s="1">
        <v>3.7</v>
      </c>
      <c r="J1309" s="1">
        <f t="shared" si="123"/>
        <v>7</v>
      </c>
      <c r="K1309" s="1">
        <f t="shared" si="124"/>
        <v>2031</v>
      </c>
      <c r="L1309" s="1" t="str">
        <f t="shared" si="125"/>
        <v>MKT.EX.NOB._.___.NOB</v>
      </c>
      <c r="M1309" s="1" t="str">
        <f t="shared" si="121"/>
        <v>FOT Summer June-Sept</v>
      </c>
      <c r="N1309" s="1">
        <f t="shared" si="122"/>
        <v>2928</v>
      </c>
      <c r="O1309" s="1">
        <f t="shared" si="126"/>
        <v>1.2636612021857923</v>
      </c>
    </row>
    <row r="1310" spans="1:15" x14ac:dyDescent="0.25">
      <c r="A1310" s="1" t="s">
        <v>23</v>
      </c>
      <c r="B1310" s="1" t="s">
        <v>2</v>
      </c>
      <c r="C1310" s="1" t="s">
        <v>24</v>
      </c>
      <c r="D1310" s="1" t="s">
        <v>9</v>
      </c>
      <c r="E1310" s="1" t="s">
        <v>3</v>
      </c>
      <c r="F1310" s="3">
        <v>48061</v>
      </c>
      <c r="G1310" s="1">
        <v>4.22</v>
      </c>
      <c r="J1310" s="1">
        <f t="shared" si="123"/>
        <v>8</v>
      </c>
      <c r="K1310" s="1">
        <f t="shared" si="124"/>
        <v>2031</v>
      </c>
      <c r="L1310" s="1" t="str">
        <f t="shared" si="125"/>
        <v>MKT.EX.NOB._.___.NOB</v>
      </c>
      <c r="M1310" s="1" t="str">
        <f t="shared" si="121"/>
        <v>FOT Summer June-Sept</v>
      </c>
      <c r="N1310" s="1">
        <f t="shared" si="122"/>
        <v>2928</v>
      </c>
      <c r="O1310" s="1">
        <f t="shared" si="126"/>
        <v>1.4412568306010929</v>
      </c>
    </row>
    <row r="1311" spans="1:15" x14ac:dyDescent="0.25">
      <c r="A1311" s="1" t="s">
        <v>23</v>
      </c>
      <c r="B1311" s="1" t="s">
        <v>2</v>
      </c>
      <c r="C1311" s="1" t="s">
        <v>24</v>
      </c>
      <c r="D1311" s="1" t="s">
        <v>9</v>
      </c>
      <c r="E1311" s="1" t="s">
        <v>3</v>
      </c>
      <c r="F1311" s="3">
        <v>48092</v>
      </c>
      <c r="G1311" s="1">
        <v>39.03</v>
      </c>
      <c r="J1311" s="1">
        <f t="shared" si="123"/>
        <v>9</v>
      </c>
      <c r="K1311" s="1">
        <f t="shared" si="124"/>
        <v>2031</v>
      </c>
      <c r="L1311" s="1" t="str">
        <f t="shared" si="125"/>
        <v>MKT.EX.NOB._.___.NOB</v>
      </c>
      <c r="M1311" s="1" t="str">
        <f t="shared" si="121"/>
        <v>FOT Summer June-Sept</v>
      </c>
      <c r="N1311" s="1">
        <f t="shared" si="122"/>
        <v>2928</v>
      </c>
      <c r="O1311" s="1">
        <f t="shared" si="126"/>
        <v>13.329918032786885</v>
      </c>
    </row>
    <row r="1312" spans="1:15" x14ac:dyDescent="0.25">
      <c r="A1312" s="1" t="s">
        <v>23</v>
      </c>
      <c r="B1312" s="1" t="s">
        <v>2</v>
      </c>
      <c r="C1312" s="1" t="s">
        <v>24</v>
      </c>
      <c r="D1312" s="1" t="s">
        <v>9</v>
      </c>
      <c r="E1312" s="1" t="s">
        <v>3</v>
      </c>
      <c r="F1312" s="3">
        <v>48122</v>
      </c>
      <c r="G1312" s="1">
        <v>60.16</v>
      </c>
      <c r="J1312" s="1">
        <f t="shared" si="123"/>
        <v>10</v>
      </c>
      <c r="K1312" s="1">
        <f t="shared" si="124"/>
        <v>2031</v>
      </c>
      <c r="L1312" s="1" t="str">
        <f t="shared" si="125"/>
        <v>MKT.EX.NOB._.___.NOB</v>
      </c>
      <c r="M1312" s="1" t="str">
        <f t="shared" si="121"/>
        <v>FOT Other months</v>
      </c>
      <c r="N1312" s="1">
        <f t="shared" si="122"/>
        <v>0</v>
      </c>
      <c r="O1312" s="1">
        <f t="shared" si="126"/>
        <v>0</v>
      </c>
    </row>
    <row r="1313" spans="1:15" x14ac:dyDescent="0.25">
      <c r="A1313" s="1" t="s">
        <v>23</v>
      </c>
      <c r="B1313" s="1" t="s">
        <v>2</v>
      </c>
      <c r="C1313" s="1" t="s">
        <v>24</v>
      </c>
      <c r="D1313" s="1" t="s">
        <v>9</v>
      </c>
      <c r="E1313" s="1" t="s">
        <v>3</v>
      </c>
      <c r="F1313" s="3">
        <v>48153</v>
      </c>
      <c r="G1313" s="1">
        <v>132.38</v>
      </c>
      <c r="J1313" s="1">
        <f t="shared" si="123"/>
        <v>11</v>
      </c>
      <c r="K1313" s="1">
        <f t="shared" si="124"/>
        <v>2031</v>
      </c>
      <c r="L1313" s="1" t="str">
        <f t="shared" si="125"/>
        <v>MKT.EX.NOB._.___.NOB</v>
      </c>
      <c r="M1313" s="1" t="str">
        <f t="shared" si="121"/>
        <v>FOT Other months</v>
      </c>
      <c r="N1313" s="1">
        <f t="shared" si="122"/>
        <v>0</v>
      </c>
      <c r="O1313" s="1">
        <f t="shared" si="126"/>
        <v>0</v>
      </c>
    </row>
    <row r="1314" spans="1:15" x14ac:dyDescent="0.25">
      <c r="A1314" s="1" t="s">
        <v>23</v>
      </c>
      <c r="B1314" s="1" t="s">
        <v>2</v>
      </c>
      <c r="C1314" s="1" t="s">
        <v>24</v>
      </c>
      <c r="D1314" s="1" t="s">
        <v>9</v>
      </c>
      <c r="E1314" s="1" t="s">
        <v>3</v>
      </c>
      <c r="F1314" s="3">
        <v>48183</v>
      </c>
      <c r="G1314" s="1">
        <v>170.1</v>
      </c>
      <c r="J1314" s="1">
        <f t="shared" si="123"/>
        <v>12</v>
      </c>
      <c r="K1314" s="1">
        <f t="shared" si="124"/>
        <v>2031</v>
      </c>
      <c r="L1314" s="1" t="str">
        <f t="shared" si="125"/>
        <v>MKT.EX.NOB._.___.NOB-Wtr</v>
      </c>
      <c r="M1314" s="1" t="str">
        <f t="shared" si="121"/>
        <v>FOT Winter December-January</v>
      </c>
      <c r="N1314" s="1">
        <f t="shared" si="122"/>
        <v>1488</v>
      </c>
      <c r="O1314" s="1">
        <f t="shared" si="126"/>
        <v>114.31451612903226</v>
      </c>
    </row>
    <row r="1315" spans="1:15" x14ac:dyDescent="0.25">
      <c r="A1315" s="1" t="s">
        <v>23</v>
      </c>
      <c r="B1315" s="1" t="s">
        <v>2</v>
      </c>
      <c r="C1315" s="1" t="s">
        <v>24</v>
      </c>
      <c r="D1315" s="1" t="s">
        <v>9</v>
      </c>
      <c r="E1315" s="1" t="s">
        <v>3</v>
      </c>
      <c r="F1315" s="3">
        <v>48214</v>
      </c>
      <c r="G1315" s="1">
        <v>238.1</v>
      </c>
      <c r="J1315" s="1">
        <f t="shared" si="123"/>
        <v>1</v>
      </c>
      <c r="K1315" s="1">
        <f t="shared" si="124"/>
        <v>2032</v>
      </c>
      <c r="L1315" s="1" t="str">
        <f t="shared" si="125"/>
        <v>MKT.EX.NOB._.___.NOB-Wtr</v>
      </c>
      <c r="M1315" s="1" t="str">
        <f t="shared" si="121"/>
        <v>FOT Winter December-January</v>
      </c>
      <c r="N1315" s="1">
        <f t="shared" si="122"/>
        <v>1488</v>
      </c>
      <c r="O1315" s="1">
        <f t="shared" si="126"/>
        <v>160.01344086021504</v>
      </c>
    </row>
    <row r="1316" spans="1:15" x14ac:dyDescent="0.25">
      <c r="A1316" s="1" t="s">
        <v>23</v>
      </c>
      <c r="B1316" s="1" t="s">
        <v>2</v>
      </c>
      <c r="C1316" s="1" t="s">
        <v>24</v>
      </c>
      <c r="D1316" s="1" t="s">
        <v>9</v>
      </c>
      <c r="E1316" s="1" t="s">
        <v>3</v>
      </c>
      <c r="F1316" s="3">
        <v>48245</v>
      </c>
      <c r="G1316" s="1">
        <v>0</v>
      </c>
      <c r="J1316" s="1">
        <f t="shared" si="123"/>
        <v>2</v>
      </c>
      <c r="K1316" s="1">
        <f t="shared" si="124"/>
        <v>2032</v>
      </c>
      <c r="L1316" s="1" t="str">
        <f t="shared" si="125"/>
        <v>MKT.EX.NOB._.___.NOB</v>
      </c>
      <c r="M1316" s="1" t="str">
        <f t="shared" si="121"/>
        <v>FOT Other months</v>
      </c>
      <c r="N1316" s="1">
        <f t="shared" si="122"/>
        <v>0</v>
      </c>
      <c r="O1316" s="1">
        <f t="shared" si="126"/>
        <v>0</v>
      </c>
    </row>
    <row r="1317" spans="1:15" x14ac:dyDescent="0.25">
      <c r="A1317" s="1" t="s">
        <v>23</v>
      </c>
      <c r="B1317" s="1" t="s">
        <v>2</v>
      </c>
      <c r="C1317" s="1" t="s">
        <v>24</v>
      </c>
      <c r="D1317" s="1" t="s">
        <v>9</v>
      </c>
      <c r="E1317" s="1" t="s">
        <v>3</v>
      </c>
      <c r="F1317" s="3">
        <v>48274</v>
      </c>
      <c r="G1317" s="1">
        <v>0</v>
      </c>
      <c r="J1317" s="1">
        <f t="shared" si="123"/>
        <v>3</v>
      </c>
      <c r="K1317" s="1">
        <f t="shared" si="124"/>
        <v>2032</v>
      </c>
      <c r="L1317" s="1" t="str">
        <f t="shared" si="125"/>
        <v>MKT.EX.NOB._.___.NOB</v>
      </c>
      <c r="M1317" s="1" t="str">
        <f t="shared" si="121"/>
        <v>FOT Other months</v>
      </c>
      <c r="N1317" s="1">
        <f t="shared" si="122"/>
        <v>0</v>
      </c>
      <c r="O1317" s="1">
        <f t="shared" si="126"/>
        <v>0</v>
      </c>
    </row>
    <row r="1318" spans="1:15" x14ac:dyDescent="0.25">
      <c r="A1318" s="1" t="s">
        <v>23</v>
      </c>
      <c r="B1318" s="1" t="s">
        <v>2</v>
      </c>
      <c r="C1318" s="1" t="s">
        <v>24</v>
      </c>
      <c r="D1318" s="1" t="s">
        <v>9</v>
      </c>
      <c r="E1318" s="1" t="s">
        <v>3</v>
      </c>
      <c r="F1318" s="3">
        <v>48305</v>
      </c>
      <c r="G1318" s="1">
        <v>0</v>
      </c>
      <c r="J1318" s="1">
        <f t="shared" si="123"/>
        <v>4</v>
      </c>
      <c r="K1318" s="1">
        <f t="shared" si="124"/>
        <v>2032</v>
      </c>
      <c r="L1318" s="1" t="str">
        <f t="shared" si="125"/>
        <v>MKT.EX.NOB._.___.NOB</v>
      </c>
      <c r="M1318" s="1" t="str">
        <f t="shared" si="121"/>
        <v>FOT Other months</v>
      </c>
      <c r="N1318" s="1">
        <f t="shared" si="122"/>
        <v>0</v>
      </c>
      <c r="O1318" s="1">
        <f t="shared" si="126"/>
        <v>0</v>
      </c>
    </row>
    <row r="1319" spans="1:15" x14ac:dyDescent="0.25">
      <c r="A1319" s="1" t="s">
        <v>23</v>
      </c>
      <c r="B1319" s="1" t="s">
        <v>2</v>
      </c>
      <c r="C1319" s="1" t="s">
        <v>24</v>
      </c>
      <c r="D1319" s="1" t="s">
        <v>9</v>
      </c>
      <c r="E1319" s="1" t="s">
        <v>3</v>
      </c>
      <c r="F1319" s="3">
        <v>48335</v>
      </c>
      <c r="G1319" s="1">
        <v>0</v>
      </c>
      <c r="J1319" s="1">
        <f t="shared" si="123"/>
        <v>5</v>
      </c>
      <c r="K1319" s="1">
        <f t="shared" si="124"/>
        <v>2032</v>
      </c>
      <c r="L1319" s="1" t="str">
        <f t="shared" si="125"/>
        <v>MKT.EX.NOB._.___.NOB</v>
      </c>
      <c r="M1319" s="1" t="str">
        <f t="shared" si="121"/>
        <v>FOT Other months</v>
      </c>
      <c r="N1319" s="1">
        <f t="shared" si="122"/>
        <v>0</v>
      </c>
      <c r="O1319" s="1">
        <f t="shared" si="126"/>
        <v>0</v>
      </c>
    </row>
    <row r="1320" spans="1:15" x14ac:dyDescent="0.25">
      <c r="A1320" s="1" t="s">
        <v>23</v>
      </c>
      <c r="B1320" s="1" t="s">
        <v>2</v>
      </c>
      <c r="C1320" s="1" t="s">
        <v>24</v>
      </c>
      <c r="D1320" s="1" t="s">
        <v>9</v>
      </c>
      <c r="E1320" s="1" t="s">
        <v>3</v>
      </c>
      <c r="F1320" s="3">
        <v>48366</v>
      </c>
      <c r="G1320" s="1">
        <v>80.72</v>
      </c>
      <c r="J1320" s="1">
        <f t="shared" si="123"/>
        <v>6</v>
      </c>
      <c r="K1320" s="1">
        <f t="shared" si="124"/>
        <v>2032</v>
      </c>
      <c r="L1320" s="1" t="str">
        <f t="shared" si="125"/>
        <v>MKT.EX.NOB._.___.NOB</v>
      </c>
      <c r="M1320" s="1" t="str">
        <f t="shared" si="121"/>
        <v>FOT Summer June-Sept</v>
      </c>
      <c r="N1320" s="1">
        <f t="shared" si="122"/>
        <v>2928</v>
      </c>
      <c r="O1320" s="1">
        <f t="shared" si="126"/>
        <v>27.568306010928961</v>
      </c>
    </row>
    <row r="1321" spans="1:15" x14ac:dyDescent="0.25">
      <c r="A1321" s="1" t="s">
        <v>23</v>
      </c>
      <c r="B1321" s="1" t="s">
        <v>2</v>
      </c>
      <c r="C1321" s="1" t="s">
        <v>24</v>
      </c>
      <c r="D1321" s="1" t="s">
        <v>9</v>
      </c>
      <c r="E1321" s="1" t="s">
        <v>3</v>
      </c>
      <c r="F1321" s="3">
        <v>48396</v>
      </c>
      <c r="G1321" s="1">
        <v>35.71</v>
      </c>
      <c r="J1321" s="1">
        <f t="shared" si="123"/>
        <v>7</v>
      </c>
      <c r="K1321" s="1">
        <f t="shared" si="124"/>
        <v>2032</v>
      </c>
      <c r="L1321" s="1" t="str">
        <f t="shared" si="125"/>
        <v>MKT.EX.NOB._.___.NOB</v>
      </c>
      <c r="M1321" s="1" t="str">
        <f t="shared" si="121"/>
        <v>FOT Summer June-Sept</v>
      </c>
      <c r="N1321" s="1">
        <f t="shared" si="122"/>
        <v>2928</v>
      </c>
      <c r="O1321" s="1">
        <f t="shared" si="126"/>
        <v>12.196038251366121</v>
      </c>
    </row>
    <row r="1322" spans="1:15" x14ac:dyDescent="0.25">
      <c r="A1322" s="1" t="s">
        <v>23</v>
      </c>
      <c r="B1322" s="1" t="s">
        <v>2</v>
      </c>
      <c r="C1322" s="1" t="s">
        <v>24</v>
      </c>
      <c r="D1322" s="1" t="s">
        <v>9</v>
      </c>
      <c r="E1322" s="1" t="s">
        <v>3</v>
      </c>
      <c r="F1322" s="3">
        <v>48427</v>
      </c>
      <c r="G1322" s="1">
        <v>19.989999999999998</v>
      </c>
      <c r="J1322" s="1">
        <f t="shared" si="123"/>
        <v>8</v>
      </c>
      <c r="K1322" s="1">
        <f t="shared" si="124"/>
        <v>2032</v>
      </c>
      <c r="L1322" s="1" t="str">
        <f t="shared" si="125"/>
        <v>MKT.EX.NOB._.___.NOB</v>
      </c>
      <c r="M1322" s="1" t="str">
        <f t="shared" si="121"/>
        <v>FOT Summer June-Sept</v>
      </c>
      <c r="N1322" s="1">
        <f t="shared" si="122"/>
        <v>2928</v>
      </c>
      <c r="O1322" s="1">
        <f t="shared" si="126"/>
        <v>6.8271857923497263</v>
      </c>
    </row>
    <row r="1323" spans="1:15" x14ac:dyDescent="0.25">
      <c r="A1323" s="1" t="s">
        <v>23</v>
      </c>
      <c r="B1323" s="1" t="s">
        <v>2</v>
      </c>
      <c r="C1323" s="1" t="s">
        <v>24</v>
      </c>
      <c r="D1323" s="1" t="s">
        <v>9</v>
      </c>
      <c r="E1323" s="1" t="s">
        <v>3</v>
      </c>
      <c r="F1323" s="3">
        <v>48458</v>
      </c>
      <c r="G1323" s="1">
        <v>1.9</v>
      </c>
      <c r="J1323" s="1">
        <f t="shared" si="123"/>
        <v>9</v>
      </c>
      <c r="K1323" s="1">
        <f t="shared" si="124"/>
        <v>2032</v>
      </c>
      <c r="L1323" s="1" t="str">
        <f t="shared" si="125"/>
        <v>MKT.EX.NOB._.___.NOB</v>
      </c>
      <c r="M1323" s="1" t="str">
        <f t="shared" si="121"/>
        <v>FOT Summer June-Sept</v>
      </c>
      <c r="N1323" s="1">
        <f t="shared" si="122"/>
        <v>2928</v>
      </c>
      <c r="O1323" s="1">
        <f t="shared" si="126"/>
        <v>0.64890710382513661</v>
      </c>
    </row>
    <row r="1324" spans="1:15" x14ac:dyDescent="0.25">
      <c r="A1324" s="1" t="s">
        <v>23</v>
      </c>
      <c r="B1324" s="1" t="s">
        <v>2</v>
      </c>
      <c r="C1324" s="1" t="s">
        <v>24</v>
      </c>
      <c r="D1324" s="1" t="s">
        <v>9</v>
      </c>
      <c r="E1324" s="1" t="s">
        <v>3</v>
      </c>
      <c r="F1324" s="3">
        <v>48488</v>
      </c>
      <c r="G1324" s="1">
        <v>14.69</v>
      </c>
      <c r="J1324" s="1">
        <f t="shared" si="123"/>
        <v>10</v>
      </c>
      <c r="K1324" s="1">
        <f t="shared" si="124"/>
        <v>2032</v>
      </c>
      <c r="L1324" s="1" t="str">
        <f t="shared" si="125"/>
        <v>MKT.EX.NOB._.___.NOB</v>
      </c>
      <c r="M1324" s="1" t="str">
        <f t="shared" si="121"/>
        <v>FOT Other months</v>
      </c>
      <c r="N1324" s="1">
        <f t="shared" si="122"/>
        <v>0</v>
      </c>
      <c r="O1324" s="1">
        <f t="shared" si="126"/>
        <v>0</v>
      </c>
    </row>
    <row r="1325" spans="1:15" x14ac:dyDescent="0.25">
      <c r="A1325" s="1" t="s">
        <v>23</v>
      </c>
      <c r="B1325" s="1" t="s">
        <v>2</v>
      </c>
      <c r="C1325" s="1" t="s">
        <v>24</v>
      </c>
      <c r="D1325" s="1" t="s">
        <v>9</v>
      </c>
      <c r="E1325" s="1" t="s">
        <v>3</v>
      </c>
      <c r="F1325" s="3">
        <v>48519</v>
      </c>
      <c r="G1325" s="1">
        <v>28.03</v>
      </c>
      <c r="J1325" s="1">
        <f t="shared" si="123"/>
        <v>11</v>
      </c>
      <c r="K1325" s="1">
        <f t="shared" si="124"/>
        <v>2032</v>
      </c>
      <c r="L1325" s="1" t="str">
        <f t="shared" si="125"/>
        <v>MKT.EX.NOB._.___.NOB</v>
      </c>
      <c r="M1325" s="1" t="str">
        <f t="shared" si="121"/>
        <v>FOT Other months</v>
      </c>
      <c r="N1325" s="1">
        <f t="shared" si="122"/>
        <v>0</v>
      </c>
      <c r="O1325" s="1">
        <f t="shared" si="126"/>
        <v>0</v>
      </c>
    </row>
    <row r="1326" spans="1:15" x14ac:dyDescent="0.25">
      <c r="A1326" s="1" t="s">
        <v>23</v>
      </c>
      <c r="B1326" s="1" t="s">
        <v>2</v>
      </c>
      <c r="C1326" s="1" t="s">
        <v>24</v>
      </c>
      <c r="D1326" s="1" t="s">
        <v>9</v>
      </c>
      <c r="E1326" s="1" t="s">
        <v>3</v>
      </c>
      <c r="F1326" s="3">
        <v>48549</v>
      </c>
      <c r="G1326" s="1">
        <v>22.35</v>
      </c>
      <c r="J1326" s="1">
        <f t="shared" si="123"/>
        <v>12</v>
      </c>
      <c r="K1326" s="1">
        <f t="shared" si="124"/>
        <v>2032</v>
      </c>
      <c r="L1326" s="1" t="str">
        <f t="shared" si="125"/>
        <v>MKT.EX.NOB._.___.NOB-Wtr</v>
      </c>
      <c r="M1326" s="1" t="str">
        <f t="shared" si="121"/>
        <v>FOT Winter December-January</v>
      </c>
      <c r="N1326" s="1">
        <f t="shared" si="122"/>
        <v>1488</v>
      </c>
      <c r="O1326" s="1">
        <f t="shared" si="126"/>
        <v>15.02016129032258</v>
      </c>
    </row>
    <row r="1327" spans="1:15" x14ac:dyDescent="0.25">
      <c r="A1327" s="1" t="s">
        <v>23</v>
      </c>
      <c r="B1327" s="1" t="s">
        <v>2</v>
      </c>
      <c r="C1327" s="1" t="s">
        <v>24</v>
      </c>
      <c r="D1327" s="1" t="s">
        <v>9</v>
      </c>
      <c r="E1327" s="1" t="s">
        <v>3</v>
      </c>
      <c r="F1327" s="3">
        <v>48580</v>
      </c>
      <c r="G1327" s="1">
        <v>42.01</v>
      </c>
      <c r="J1327" s="1">
        <f t="shared" si="123"/>
        <v>1</v>
      </c>
      <c r="K1327" s="1">
        <f t="shared" si="124"/>
        <v>2033</v>
      </c>
      <c r="L1327" s="1" t="str">
        <f t="shared" si="125"/>
        <v>MKT.EX.NOB._.___.NOB-Wtr</v>
      </c>
      <c r="M1327" s="1" t="str">
        <f t="shared" si="121"/>
        <v>FOT Winter December-January</v>
      </c>
      <c r="N1327" s="1">
        <f t="shared" si="122"/>
        <v>1488</v>
      </c>
      <c r="O1327" s="1">
        <f t="shared" si="126"/>
        <v>28.232526881720432</v>
      </c>
    </row>
    <row r="1328" spans="1:15" x14ac:dyDescent="0.25">
      <c r="A1328" s="1" t="s">
        <v>23</v>
      </c>
      <c r="B1328" s="1" t="s">
        <v>2</v>
      </c>
      <c r="C1328" s="1" t="s">
        <v>24</v>
      </c>
      <c r="D1328" s="1" t="s">
        <v>9</v>
      </c>
      <c r="E1328" s="1" t="s">
        <v>3</v>
      </c>
      <c r="F1328" s="3">
        <v>48611</v>
      </c>
      <c r="G1328" s="1">
        <v>145.41</v>
      </c>
      <c r="J1328" s="1">
        <f t="shared" si="123"/>
        <v>2</v>
      </c>
      <c r="K1328" s="1">
        <f t="shared" si="124"/>
        <v>2033</v>
      </c>
      <c r="L1328" s="1" t="str">
        <f t="shared" si="125"/>
        <v>MKT.EX.NOB._.___.NOB</v>
      </c>
      <c r="M1328" s="1" t="str">
        <f t="shared" si="121"/>
        <v>FOT Other months</v>
      </c>
      <c r="N1328" s="1">
        <f t="shared" si="122"/>
        <v>0</v>
      </c>
      <c r="O1328" s="1">
        <f t="shared" si="126"/>
        <v>0</v>
      </c>
    </row>
    <row r="1329" spans="1:15" x14ac:dyDescent="0.25">
      <c r="A1329" s="1" t="s">
        <v>23</v>
      </c>
      <c r="B1329" s="1" t="s">
        <v>2</v>
      </c>
      <c r="C1329" s="1" t="s">
        <v>24</v>
      </c>
      <c r="D1329" s="1" t="s">
        <v>9</v>
      </c>
      <c r="E1329" s="1" t="s">
        <v>3</v>
      </c>
      <c r="F1329" s="3">
        <v>48639</v>
      </c>
      <c r="G1329" s="1">
        <v>0</v>
      </c>
      <c r="J1329" s="1">
        <f t="shared" si="123"/>
        <v>3</v>
      </c>
      <c r="K1329" s="1">
        <f t="shared" si="124"/>
        <v>2033</v>
      </c>
      <c r="L1329" s="1" t="str">
        <f t="shared" si="125"/>
        <v>MKT.EX.NOB._.___.NOB</v>
      </c>
      <c r="M1329" s="1" t="str">
        <f t="shared" si="121"/>
        <v>FOT Other months</v>
      </c>
      <c r="N1329" s="1">
        <f t="shared" si="122"/>
        <v>0</v>
      </c>
      <c r="O1329" s="1">
        <f t="shared" si="126"/>
        <v>0</v>
      </c>
    </row>
    <row r="1330" spans="1:15" x14ac:dyDescent="0.25">
      <c r="A1330" s="1" t="s">
        <v>23</v>
      </c>
      <c r="B1330" s="1" t="s">
        <v>2</v>
      </c>
      <c r="C1330" s="1" t="s">
        <v>24</v>
      </c>
      <c r="D1330" s="1" t="s">
        <v>9</v>
      </c>
      <c r="E1330" s="1" t="s">
        <v>3</v>
      </c>
      <c r="F1330" s="3">
        <v>48670</v>
      </c>
      <c r="G1330" s="1">
        <v>0</v>
      </c>
      <c r="J1330" s="1">
        <f t="shared" si="123"/>
        <v>4</v>
      </c>
      <c r="K1330" s="1">
        <f t="shared" si="124"/>
        <v>2033</v>
      </c>
      <c r="L1330" s="1" t="str">
        <f t="shared" si="125"/>
        <v>MKT.EX.NOB._.___.NOB</v>
      </c>
      <c r="M1330" s="1" t="str">
        <f t="shared" si="121"/>
        <v>FOT Other months</v>
      </c>
      <c r="N1330" s="1">
        <f t="shared" si="122"/>
        <v>0</v>
      </c>
      <c r="O1330" s="1">
        <f t="shared" si="126"/>
        <v>0</v>
      </c>
    </row>
    <row r="1331" spans="1:15" x14ac:dyDescent="0.25">
      <c r="A1331" s="1" t="s">
        <v>23</v>
      </c>
      <c r="B1331" s="1" t="s">
        <v>2</v>
      </c>
      <c r="C1331" s="1" t="s">
        <v>24</v>
      </c>
      <c r="D1331" s="1" t="s">
        <v>9</v>
      </c>
      <c r="E1331" s="1" t="s">
        <v>3</v>
      </c>
      <c r="F1331" s="3">
        <v>48700</v>
      </c>
      <c r="G1331" s="1">
        <v>0</v>
      </c>
      <c r="J1331" s="1">
        <f t="shared" si="123"/>
        <v>5</v>
      </c>
      <c r="K1331" s="1">
        <f t="shared" si="124"/>
        <v>2033</v>
      </c>
      <c r="L1331" s="1" t="str">
        <f t="shared" si="125"/>
        <v>MKT.EX.NOB._.___.NOB</v>
      </c>
      <c r="M1331" s="1" t="str">
        <f t="shared" si="121"/>
        <v>FOT Other months</v>
      </c>
      <c r="N1331" s="1">
        <f t="shared" si="122"/>
        <v>0</v>
      </c>
      <c r="O1331" s="1">
        <f t="shared" si="126"/>
        <v>0</v>
      </c>
    </row>
    <row r="1332" spans="1:15" x14ac:dyDescent="0.25">
      <c r="A1332" s="1" t="s">
        <v>23</v>
      </c>
      <c r="B1332" s="1" t="s">
        <v>2</v>
      </c>
      <c r="C1332" s="1" t="s">
        <v>24</v>
      </c>
      <c r="D1332" s="1" t="s">
        <v>9</v>
      </c>
      <c r="E1332" s="1" t="s">
        <v>3</v>
      </c>
      <c r="F1332" s="3">
        <v>48731</v>
      </c>
      <c r="G1332" s="1">
        <v>0</v>
      </c>
      <c r="J1332" s="1">
        <f t="shared" si="123"/>
        <v>6</v>
      </c>
      <c r="K1332" s="1">
        <f t="shared" si="124"/>
        <v>2033</v>
      </c>
      <c r="L1332" s="1" t="str">
        <f t="shared" si="125"/>
        <v>MKT.EX.NOB._.___.NOB</v>
      </c>
      <c r="M1332" s="1" t="str">
        <f t="shared" si="121"/>
        <v>FOT Summer June-Sept</v>
      </c>
      <c r="N1332" s="1">
        <f t="shared" si="122"/>
        <v>2928</v>
      </c>
      <c r="O1332" s="1">
        <f t="shared" si="126"/>
        <v>0</v>
      </c>
    </row>
    <row r="1333" spans="1:15" x14ac:dyDescent="0.25">
      <c r="A1333" s="1" t="s">
        <v>23</v>
      </c>
      <c r="B1333" s="1" t="s">
        <v>2</v>
      </c>
      <c r="C1333" s="1" t="s">
        <v>24</v>
      </c>
      <c r="D1333" s="1" t="s">
        <v>9</v>
      </c>
      <c r="E1333" s="1" t="s">
        <v>3</v>
      </c>
      <c r="F1333" s="3">
        <v>48761</v>
      </c>
      <c r="G1333" s="1">
        <v>20.54</v>
      </c>
      <c r="J1333" s="1">
        <f t="shared" si="123"/>
        <v>7</v>
      </c>
      <c r="K1333" s="1">
        <f t="shared" si="124"/>
        <v>2033</v>
      </c>
      <c r="L1333" s="1" t="str">
        <f t="shared" si="125"/>
        <v>MKT.EX.NOB._.___.NOB</v>
      </c>
      <c r="M1333" s="1" t="str">
        <f t="shared" si="121"/>
        <v>FOT Summer June-Sept</v>
      </c>
      <c r="N1333" s="1">
        <f t="shared" si="122"/>
        <v>2928</v>
      </c>
      <c r="O1333" s="1">
        <f t="shared" si="126"/>
        <v>7.0150273224043715</v>
      </c>
    </row>
    <row r="1334" spans="1:15" x14ac:dyDescent="0.25">
      <c r="A1334" s="1" t="s">
        <v>23</v>
      </c>
      <c r="B1334" s="1" t="s">
        <v>2</v>
      </c>
      <c r="C1334" s="1" t="s">
        <v>24</v>
      </c>
      <c r="D1334" s="1" t="s">
        <v>9</v>
      </c>
      <c r="E1334" s="1" t="s">
        <v>3</v>
      </c>
      <c r="F1334" s="3">
        <v>48792</v>
      </c>
      <c r="G1334" s="1">
        <v>9.4600000000000009</v>
      </c>
      <c r="J1334" s="1">
        <f t="shared" si="123"/>
        <v>8</v>
      </c>
      <c r="K1334" s="1">
        <f t="shared" si="124"/>
        <v>2033</v>
      </c>
      <c r="L1334" s="1" t="str">
        <f t="shared" si="125"/>
        <v>MKT.EX.NOB._.___.NOB</v>
      </c>
      <c r="M1334" s="1" t="str">
        <f t="shared" si="121"/>
        <v>FOT Summer June-Sept</v>
      </c>
      <c r="N1334" s="1">
        <f t="shared" si="122"/>
        <v>2928</v>
      </c>
      <c r="O1334" s="1">
        <f t="shared" si="126"/>
        <v>3.2308743169398908</v>
      </c>
    </row>
    <row r="1335" spans="1:15" x14ac:dyDescent="0.25">
      <c r="A1335" s="1" t="s">
        <v>23</v>
      </c>
      <c r="B1335" s="1" t="s">
        <v>2</v>
      </c>
      <c r="C1335" s="1" t="s">
        <v>24</v>
      </c>
      <c r="D1335" s="1" t="s">
        <v>9</v>
      </c>
      <c r="E1335" s="1" t="s">
        <v>3</v>
      </c>
      <c r="F1335" s="3">
        <v>48823</v>
      </c>
      <c r="G1335" s="1">
        <v>3.7</v>
      </c>
      <c r="J1335" s="1">
        <f t="shared" si="123"/>
        <v>9</v>
      </c>
      <c r="K1335" s="1">
        <f t="shared" si="124"/>
        <v>2033</v>
      </c>
      <c r="L1335" s="1" t="str">
        <f t="shared" si="125"/>
        <v>MKT.EX.NOB._.___.NOB</v>
      </c>
      <c r="M1335" s="1" t="str">
        <f t="shared" si="121"/>
        <v>FOT Summer June-Sept</v>
      </c>
      <c r="N1335" s="1">
        <f t="shared" si="122"/>
        <v>2928</v>
      </c>
      <c r="O1335" s="1">
        <f t="shared" si="126"/>
        <v>1.2636612021857923</v>
      </c>
    </row>
    <row r="1336" spans="1:15" x14ac:dyDescent="0.25">
      <c r="A1336" s="1" t="s">
        <v>23</v>
      </c>
      <c r="B1336" s="1" t="s">
        <v>2</v>
      </c>
      <c r="C1336" s="1" t="s">
        <v>24</v>
      </c>
      <c r="D1336" s="1" t="s">
        <v>9</v>
      </c>
      <c r="E1336" s="1" t="s">
        <v>3</v>
      </c>
      <c r="F1336" s="3">
        <v>48853</v>
      </c>
      <c r="G1336" s="1">
        <v>1.6</v>
      </c>
      <c r="J1336" s="1">
        <f t="shared" si="123"/>
        <v>10</v>
      </c>
      <c r="K1336" s="1">
        <f t="shared" si="124"/>
        <v>2033</v>
      </c>
      <c r="L1336" s="1" t="str">
        <f t="shared" si="125"/>
        <v>MKT.EX.NOB._.___.NOB</v>
      </c>
      <c r="M1336" s="1" t="str">
        <f t="shared" si="121"/>
        <v>FOT Other months</v>
      </c>
      <c r="N1336" s="1">
        <f t="shared" si="122"/>
        <v>0</v>
      </c>
      <c r="O1336" s="1">
        <f t="shared" si="126"/>
        <v>0</v>
      </c>
    </row>
    <row r="1337" spans="1:15" x14ac:dyDescent="0.25">
      <c r="A1337" s="1" t="s">
        <v>23</v>
      </c>
      <c r="B1337" s="1" t="s">
        <v>2</v>
      </c>
      <c r="C1337" s="1" t="s">
        <v>24</v>
      </c>
      <c r="D1337" s="1" t="s">
        <v>9</v>
      </c>
      <c r="E1337" s="1" t="s">
        <v>3</v>
      </c>
      <c r="F1337" s="3">
        <v>48884</v>
      </c>
      <c r="G1337" s="1">
        <v>29.74</v>
      </c>
      <c r="J1337" s="1">
        <f t="shared" si="123"/>
        <v>11</v>
      </c>
      <c r="K1337" s="1">
        <f t="shared" si="124"/>
        <v>2033</v>
      </c>
      <c r="L1337" s="1" t="str">
        <f t="shared" si="125"/>
        <v>MKT.EX.NOB._.___.NOB</v>
      </c>
      <c r="M1337" s="1" t="str">
        <f t="shared" si="121"/>
        <v>FOT Other months</v>
      </c>
      <c r="N1337" s="1">
        <f t="shared" si="122"/>
        <v>0</v>
      </c>
      <c r="O1337" s="1">
        <f t="shared" si="126"/>
        <v>0</v>
      </c>
    </row>
    <row r="1338" spans="1:15" x14ac:dyDescent="0.25">
      <c r="A1338" s="1" t="s">
        <v>23</v>
      </c>
      <c r="B1338" s="1" t="s">
        <v>2</v>
      </c>
      <c r="C1338" s="1" t="s">
        <v>24</v>
      </c>
      <c r="D1338" s="1" t="s">
        <v>9</v>
      </c>
      <c r="E1338" s="1" t="s">
        <v>3</v>
      </c>
      <c r="F1338" s="3">
        <v>48914</v>
      </c>
      <c r="G1338" s="1">
        <v>27.17</v>
      </c>
      <c r="J1338" s="1">
        <f t="shared" si="123"/>
        <v>12</v>
      </c>
      <c r="K1338" s="1">
        <f t="shared" si="124"/>
        <v>2033</v>
      </c>
      <c r="L1338" s="1" t="str">
        <f t="shared" si="125"/>
        <v>MKT.EX.NOB._.___.NOB-Wtr</v>
      </c>
      <c r="M1338" s="1" t="str">
        <f t="shared" si="121"/>
        <v>FOT Winter December-January</v>
      </c>
      <c r="N1338" s="1">
        <f t="shared" si="122"/>
        <v>1488</v>
      </c>
      <c r="O1338" s="1">
        <f t="shared" si="126"/>
        <v>18.259408602150536</v>
      </c>
    </row>
    <row r="1339" spans="1:15" x14ac:dyDescent="0.25">
      <c r="A1339" s="1" t="s">
        <v>23</v>
      </c>
      <c r="B1339" s="1" t="s">
        <v>2</v>
      </c>
      <c r="C1339" s="1" t="s">
        <v>24</v>
      </c>
      <c r="D1339" s="1" t="s">
        <v>9</v>
      </c>
      <c r="E1339" s="1" t="s">
        <v>3</v>
      </c>
      <c r="F1339" s="3">
        <v>48945</v>
      </c>
      <c r="G1339" s="1">
        <v>17.53</v>
      </c>
      <c r="J1339" s="1">
        <f t="shared" si="123"/>
        <v>1</v>
      </c>
      <c r="K1339" s="1">
        <f t="shared" si="124"/>
        <v>2034</v>
      </c>
      <c r="L1339" s="1" t="str">
        <f t="shared" si="125"/>
        <v>MKT.EX.NOB._.___.NOB-Wtr</v>
      </c>
      <c r="M1339" s="1" t="str">
        <f t="shared" si="121"/>
        <v>FOT Winter December-January</v>
      </c>
      <c r="N1339" s="1">
        <f t="shared" si="122"/>
        <v>1488</v>
      </c>
      <c r="O1339" s="1">
        <f t="shared" si="126"/>
        <v>11.780913978494624</v>
      </c>
    </row>
    <row r="1340" spans="1:15" x14ac:dyDescent="0.25">
      <c r="A1340" s="1" t="s">
        <v>23</v>
      </c>
      <c r="B1340" s="1" t="s">
        <v>2</v>
      </c>
      <c r="C1340" s="1" t="s">
        <v>24</v>
      </c>
      <c r="D1340" s="1" t="s">
        <v>9</v>
      </c>
      <c r="E1340" s="1" t="s">
        <v>3</v>
      </c>
      <c r="F1340" s="3">
        <v>48976</v>
      </c>
      <c r="G1340" s="1">
        <v>47.09</v>
      </c>
      <c r="J1340" s="1">
        <f t="shared" si="123"/>
        <v>2</v>
      </c>
      <c r="K1340" s="1">
        <f t="shared" si="124"/>
        <v>2034</v>
      </c>
      <c r="L1340" s="1" t="str">
        <f t="shared" si="125"/>
        <v>MKT.EX.NOB._.___.NOB</v>
      </c>
      <c r="M1340" s="1" t="str">
        <f t="shared" si="121"/>
        <v>FOT Other months</v>
      </c>
      <c r="N1340" s="1">
        <f t="shared" si="122"/>
        <v>0</v>
      </c>
      <c r="O1340" s="1">
        <f t="shared" si="126"/>
        <v>0</v>
      </c>
    </row>
    <row r="1341" spans="1:15" x14ac:dyDescent="0.25">
      <c r="A1341" s="1" t="s">
        <v>23</v>
      </c>
      <c r="B1341" s="1" t="s">
        <v>2</v>
      </c>
      <c r="C1341" s="1" t="s">
        <v>24</v>
      </c>
      <c r="D1341" s="1" t="s">
        <v>9</v>
      </c>
      <c r="E1341" s="1" t="s">
        <v>3</v>
      </c>
      <c r="F1341" s="3">
        <v>49004</v>
      </c>
      <c r="G1341" s="1">
        <v>81.900000000000006</v>
      </c>
      <c r="J1341" s="1">
        <f t="shared" si="123"/>
        <v>3</v>
      </c>
      <c r="K1341" s="1">
        <f t="shared" si="124"/>
        <v>2034</v>
      </c>
      <c r="L1341" s="1" t="str">
        <f t="shared" si="125"/>
        <v>MKT.EX.NOB._.___.NOB</v>
      </c>
      <c r="M1341" s="1" t="str">
        <f t="shared" si="121"/>
        <v>FOT Other months</v>
      </c>
      <c r="N1341" s="1">
        <f t="shared" si="122"/>
        <v>0</v>
      </c>
      <c r="O1341" s="1">
        <f t="shared" si="126"/>
        <v>0</v>
      </c>
    </row>
    <row r="1342" spans="1:15" x14ac:dyDescent="0.25">
      <c r="A1342" s="1" t="s">
        <v>23</v>
      </c>
      <c r="B1342" s="1" t="s">
        <v>2</v>
      </c>
      <c r="C1342" s="1" t="s">
        <v>24</v>
      </c>
      <c r="D1342" s="1" t="s">
        <v>9</v>
      </c>
      <c r="E1342" s="1" t="s">
        <v>3</v>
      </c>
      <c r="F1342" s="3">
        <v>49035</v>
      </c>
      <c r="G1342" s="1">
        <v>0</v>
      </c>
      <c r="J1342" s="1">
        <f t="shared" si="123"/>
        <v>4</v>
      </c>
      <c r="K1342" s="1">
        <f t="shared" si="124"/>
        <v>2034</v>
      </c>
      <c r="L1342" s="1" t="str">
        <f t="shared" si="125"/>
        <v>MKT.EX.NOB._.___.NOB</v>
      </c>
      <c r="M1342" s="1" t="str">
        <f t="shared" si="121"/>
        <v>FOT Other months</v>
      </c>
      <c r="N1342" s="1">
        <f t="shared" si="122"/>
        <v>0</v>
      </c>
      <c r="O1342" s="1">
        <f t="shared" si="126"/>
        <v>0</v>
      </c>
    </row>
    <row r="1343" spans="1:15" x14ac:dyDescent="0.25">
      <c r="A1343" s="1" t="s">
        <v>23</v>
      </c>
      <c r="B1343" s="1" t="s">
        <v>2</v>
      </c>
      <c r="C1343" s="1" t="s">
        <v>24</v>
      </c>
      <c r="D1343" s="1" t="s">
        <v>9</v>
      </c>
      <c r="E1343" s="1" t="s">
        <v>3</v>
      </c>
      <c r="F1343" s="3">
        <v>49065</v>
      </c>
      <c r="G1343" s="1">
        <v>0</v>
      </c>
      <c r="J1343" s="1">
        <f t="shared" si="123"/>
        <v>5</v>
      </c>
      <c r="K1343" s="1">
        <f t="shared" si="124"/>
        <v>2034</v>
      </c>
      <c r="L1343" s="1" t="str">
        <f t="shared" si="125"/>
        <v>MKT.EX.NOB._.___.NOB</v>
      </c>
      <c r="M1343" s="1" t="str">
        <f t="shared" si="121"/>
        <v>FOT Other months</v>
      </c>
      <c r="N1343" s="1">
        <f t="shared" si="122"/>
        <v>0</v>
      </c>
      <c r="O1343" s="1">
        <f t="shared" si="126"/>
        <v>0</v>
      </c>
    </row>
    <row r="1344" spans="1:15" x14ac:dyDescent="0.25">
      <c r="A1344" s="1" t="s">
        <v>23</v>
      </c>
      <c r="B1344" s="1" t="s">
        <v>2</v>
      </c>
      <c r="C1344" s="1" t="s">
        <v>24</v>
      </c>
      <c r="D1344" s="1" t="s">
        <v>9</v>
      </c>
      <c r="E1344" s="1" t="s">
        <v>3</v>
      </c>
      <c r="F1344" s="3">
        <v>49096</v>
      </c>
      <c r="G1344" s="1">
        <v>0</v>
      </c>
      <c r="J1344" s="1">
        <f t="shared" si="123"/>
        <v>6</v>
      </c>
      <c r="K1344" s="1">
        <f t="shared" si="124"/>
        <v>2034</v>
      </c>
      <c r="L1344" s="1" t="str">
        <f t="shared" si="125"/>
        <v>MKT.EX.NOB._.___.NOB</v>
      </c>
      <c r="M1344" s="1" t="str">
        <f t="shared" si="121"/>
        <v>FOT Summer June-Sept</v>
      </c>
      <c r="N1344" s="1">
        <f t="shared" si="122"/>
        <v>2928</v>
      </c>
      <c r="O1344" s="1">
        <f t="shared" si="126"/>
        <v>0</v>
      </c>
    </row>
    <row r="1345" spans="1:15" x14ac:dyDescent="0.25">
      <c r="A1345" s="1" t="s">
        <v>23</v>
      </c>
      <c r="B1345" s="1" t="s">
        <v>2</v>
      </c>
      <c r="C1345" s="1" t="s">
        <v>24</v>
      </c>
      <c r="D1345" s="1" t="s">
        <v>9</v>
      </c>
      <c r="E1345" s="1" t="s">
        <v>3</v>
      </c>
      <c r="F1345" s="3">
        <v>49126</v>
      </c>
      <c r="G1345" s="1">
        <v>0</v>
      </c>
      <c r="J1345" s="1">
        <f t="shared" si="123"/>
        <v>7</v>
      </c>
      <c r="K1345" s="1">
        <f t="shared" si="124"/>
        <v>2034</v>
      </c>
      <c r="L1345" s="1" t="str">
        <f t="shared" si="125"/>
        <v>MKT.EX.NOB._.___.NOB</v>
      </c>
      <c r="M1345" s="1" t="str">
        <f t="shared" si="121"/>
        <v>FOT Summer June-Sept</v>
      </c>
      <c r="N1345" s="1">
        <f t="shared" si="122"/>
        <v>2928</v>
      </c>
      <c r="O1345" s="1">
        <f t="shared" si="126"/>
        <v>0</v>
      </c>
    </row>
    <row r="1346" spans="1:15" x14ac:dyDescent="0.25">
      <c r="A1346" s="1" t="s">
        <v>23</v>
      </c>
      <c r="B1346" s="1" t="s">
        <v>2</v>
      </c>
      <c r="C1346" s="1" t="s">
        <v>24</v>
      </c>
      <c r="D1346" s="1" t="s">
        <v>9</v>
      </c>
      <c r="E1346" s="1" t="s">
        <v>3</v>
      </c>
      <c r="F1346" s="3">
        <v>49157</v>
      </c>
      <c r="G1346" s="1">
        <v>50.5</v>
      </c>
      <c r="J1346" s="1">
        <f t="shared" si="123"/>
        <v>8</v>
      </c>
      <c r="K1346" s="1">
        <f t="shared" si="124"/>
        <v>2034</v>
      </c>
      <c r="L1346" s="1" t="str">
        <f t="shared" si="125"/>
        <v>MKT.EX.NOB._.___.NOB</v>
      </c>
      <c r="M1346" s="1" t="str">
        <f t="shared" ref="M1346:M1409" si="127">INDEX($Q$1:$S$13,MATCH($J1346,$Q$1:$Q$13,0),MATCH(M$1,$Q$1:$S$1,0))</f>
        <v>FOT Summer June-Sept</v>
      </c>
      <c r="N1346" s="1">
        <f t="shared" ref="N1346:N1409" si="128">INDEX($U$1:$W$4,MATCH($M1346,$U$1:$U$4,0),MATCH(N$1,$U$1:$W$1,0))</f>
        <v>2928</v>
      </c>
      <c r="O1346" s="1">
        <f t="shared" si="126"/>
        <v>17.247267759562842</v>
      </c>
    </row>
    <row r="1347" spans="1:15" x14ac:dyDescent="0.25">
      <c r="A1347" s="1" t="s">
        <v>23</v>
      </c>
      <c r="B1347" s="1" t="s">
        <v>2</v>
      </c>
      <c r="C1347" s="1" t="s">
        <v>24</v>
      </c>
      <c r="D1347" s="1" t="s">
        <v>9</v>
      </c>
      <c r="E1347" s="1" t="s">
        <v>3</v>
      </c>
      <c r="F1347" s="3">
        <v>49188</v>
      </c>
      <c r="G1347" s="1">
        <v>14.57</v>
      </c>
      <c r="J1347" s="1">
        <f t="shared" ref="J1347:J1410" si="129">MONTH(F1347)</f>
        <v>9</v>
      </c>
      <c r="K1347" s="1">
        <f t="shared" ref="K1347:K1410" si="130">YEAR(F1347)</f>
        <v>2034</v>
      </c>
      <c r="L1347" s="1" t="str">
        <f t="shared" ref="L1347:L1410" si="131">D1347&amp;INDEX($U$1:$W$4,MATCH($M1347,$U$1:$U$4,0),MATCH(L$1,$U$1:$W$1,0))</f>
        <v>MKT.EX.NOB._.___.NOB</v>
      </c>
      <c r="M1347" s="1" t="str">
        <f t="shared" si="127"/>
        <v>FOT Summer June-Sept</v>
      </c>
      <c r="N1347" s="1">
        <f t="shared" si="128"/>
        <v>2928</v>
      </c>
      <c r="O1347" s="1">
        <f t="shared" ref="O1347:O1410" si="132">IF(N1347=0,0,(G1347*1000)/N1347)</f>
        <v>4.9760928961748636</v>
      </c>
    </row>
    <row r="1348" spans="1:15" x14ac:dyDescent="0.25">
      <c r="A1348" s="1" t="s">
        <v>23</v>
      </c>
      <c r="B1348" s="1" t="s">
        <v>2</v>
      </c>
      <c r="C1348" s="1" t="s">
        <v>24</v>
      </c>
      <c r="D1348" s="1" t="s">
        <v>9</v>
      </c>
      <c r="E1348" s="1" t="s">
        <v>3</v>
      </c>
      <c r="F1348" s="3">
        <v>49218</v>
      </c>
      <c r="G1348" s="1">
        <v>10</v>
      </c>
      <c r="J1348" s="1">
        <f t="shared" si="129"/>
        <v>10</v>
      </c>
      <c r="K1348" s="1">
        <f t="shared" si="130"/>
        <v>2034</v>
      </c>
      <c r="L1348" s="1" t="str">
        <f t="shared" si="131"/>
        <v>MKT.EX.NOB._.___.NOB</v>
      </c>
      <c r="M1348" s="1" t="str">
        <f t="shared" si="127"/>
        <v>FOT Other months</v>
      </c>
      <c r="N1348" s="1">
        <f t="shared" si="128"/>
        <v>0</v>
      </c>
      <c r="O1348" s="1">
        <f t="shared" si="132"/>
        <v>0</v>
      </c>
    </row>
    <row r="1349" spans="1:15" x14ac:dyDescent="0.25">
      <c r="A1349" s="1" t="s">
        <v>23</v>
      </c>
      <c r="B1349" s="1" t="s">
        <v>2</v>
      </c>
      <c r="C1349" s="1" t="s">
        <v>24</v>
      </c>
      <c r="D1349" s="1" t="s">
        <v>9</v>
      </c>
      <c r="E1349" s="1" t="s">
        <v>3</v>
      </c>
      <c r="F1349" s="3">
        <v>49249</v>
      </c>
      <c r="G1349" s="1">
        <v>1.88</v>
      </c>
      <c r="J1349" s="1">
        <f t="shared" si="129"/>
        <v>11</v>
      </c>
      <c r="K1349" s="1">
        <f t="shared" si="130"/>
        <v>2034</v>
      </c>
      <c r="L1349" s="1" t="str">
        <f t="shared" si="131"/>
        <v>MKT.EX.NOB._.___.NOB</v>
      </c>
      <c r="M1349" s="1" t="str">
        <f t="shared" si="127"/>
        <v>FOT Other months</v>
      </c>
      <c r="N1349" s="1">
        <f t="shared" si="128"/>
        <v>0</v>
      </c>
      <c r="O1349" s="1">
        <f t="shared" si="132"/>
        <v>0</v>
      </c>
    </row>
    <row r="1350" spans="1:15" x14ac:dyDescent="0.25">
      <c r="A1350" s="1" t="s">
        <v>23</v>
      </c>
      <c r="B1350" s="1" t="s">
        <v>2</v>
      </c>
      <c r="C1350" s="1" t="s">
        <v>24</v>
      </c>
      <c r="D1350" s="1" t="s">
        <v>9</v>
      </c>
      <c r="E1350" s="1" t="s">
        <v>3</v>
      </c>
      <c r="F1350" s="3">
        <v>49279</v>
      </c>
      <c r="G1350" s="1">
        <v>30.57</v>
      </c>
      <c r="J1350" s="1">
        <f t="shared" si="129"/>
        <v>12</v>
      </c>
      <c r="K1350" s="1">
        <f t="shared" si="130"/>
        <v>2034</v>
      </c>
      <c r="L1350" s="1" t="str">
        <f t="shared" si="131"/>
        <v>MKT.EX.NOB._.___.NOB-Wtr</v>
      </c>
      <c r="M1350" s="1" t="str">
        <f t="shared" si="127"/>
        <v>FOT Winter December-January</v>
      </c>
      <c r="N1350" s="1">
        <f t="shared" si="128"/>
        <v>1488</v>
      </c>
      <c r="O1350" s="1">
        <f t="shared" si="132"/>
        <v>20.544354838709676</v>
      </c>
    </row>
    <row r="1351" spans="1:15" x14ac:dyDescent="0.25">
      <c r="A1351" s="1" t="s">
        <v>23</v>
      </c>
      <c r="B1351" s="1" t="s">
        <v>2</v>
      </c>
      <c r="C1351" s="1" t="s">
        <v>24</v>
      </c>
      <c r="D1351" s="1" t="s">
        <v>9</v>
      </c>
      <c r="E1351" s="1" t="s">
        <v>3</v>
      </c>
      <c r="F1351" s="3">
        <v>49310</v>
      </c>
      <c r="G1351" s="1">
        <v>32.31</v>
      </c>
      <c r="J1351" s="1">
        <f t="shared" si="129"/>
        <v>1</v>
      </c>
      <c r="K1351" s="1">
        <f t="shared" si="130"/>
        <v>2035</v>
      </c>
      <c r="L1351" s="1" t="str">
        <f t="shared" si="131"/>
        <v>MKT.EX.NOB._.___.NOB-Wtr</v>
      </c>
      <c r="M1351" s="1" t="str">
        <f t="shared" si="127"/>
        <v>FOT Winter December-January</v>
      </c>
      <c r="N1351" s="1">
        <f t="shared" si="128"/>
        <v>1488</v>
      </c>
      <c r="O1351" s="1">
        <f t="shared" si="132"/>
        <v>21.713709677419356</v>
      </c>
    </row>
    <row r="1352" spans="1:15" x14ac:dyDescent="0.25">
      <c r="A1352" s="1" t="s">
        <v>23</v>
      </c>
      <c r="B1352" s="1" t="s">
        <v>2</v>
      </c>
      <c r="C1352" s="1" t="s">
        <v>24</v>
      </c>
      <c r="D1352" s="1" t="s">
        <v>9</v>
      </c>
      <c r="E1352" s="1" t="s">
        <v>3</v>
      </c>
      <c r="F1352" s="3">
        <v>49341</v>
      </c>
      <c r="G1352" s="1">
        <v>22.46</v>
      </c>
      <c r="J1352" s="1">
        <f t="shared" si="129"/>
        <v>2</v>
      </c>
      <c r="K1352" s="1">
        <f t="shared" si="130"/>
        <v>2035</v>
      </c>
      <c r="L1352" s="1" t="str">
        <f t="shared" si="131"/>
        <v>MKT.EX.NOB._.___.NOB</v>
      </c>
      <c r="M1352" s="1" t="str">
        <f t="shared" si="127"/>
        <v>FOT Other months</v>
      </c>
      <c r="N1352" s="1">
        <f t="shared" si="128"/>
        <v>0</v>
      </c>
      <c r="O1352" s="1">
        <f t="shared" si="132"/>
        <v>0</v>
      </c>
    </row>
    <row r="1353" spans="1:15" x14ac:dyDescent="0.25">
      <c r="A1353" s="1" t="s">
        <v>23</v>
      </c>
      <c r="B1353" s="1" t="s">
        <v>2</v>
      </c>
      <c r="C1353" s="1" t="s">
        <v>24</v>
      </c>
      <c r="D1353" s="1" t="s">
        <v>9</v>
      </c>
      <c r="E1353" s="1" t="s">
        <v>3</v>
      </c>
      <c r="F1353" s="3">
        <v>49369</v>
      </c>
      <c r="G1353" s="1">
        <v>42.94</v>
      </c>
      <c r="J1353" s="1">
        <f t="shared" si="129"/>
        <v>3</v>
      </c>
      <c r="K1353" s="1">
        <f t="shared" si="130"/>
        <v>2035</v>
      </c>
      <c r="L1353" s="1" t="str">
        <f t="shared" si="131"/>
        <v>MKT.EX.NOB._.___.NOB</v>
      </c>
      <c r="M1353" s="1" t="str">
        <f t="shared" si="127"/>
        <v>FOT Other months</v>
      </c>
      <c r="N1353" s="1">
        <f t="shared" si="128"/>
        <v>0</v>
      </c>
      <c r="O1353" s="1">
        <f t="shared" si="132"/>
        <v>0</v>
      </c>
    </row>
    <row r="1354" spans="1:15" x14ac:dyDescent="0.25">
      <c r="A1354" s="1" t="s">
        <v>23</v>
      </c>
      <c r="B1354" s="1" t="s">
        <v>2</v>
      </c>
      <c r="C1354" s="1" t="s">
        <v>24</v>
      </c>
      <c r="D1354" s="1" t="s">
        <v>9</v>
      </c>
      <c r="E1354" s="1" t="s">
        <v>3</v>
      </c>
      <c r="F1354" s="3">
        <v>49400</v>
      </c>
      <c r="G1354" s="1">
        <v>69.78</v>
      </c>
      <c r="J1354" s="1">
        <f t="shared" si="129"/>
        <v>4</v>
      </c>
      <c r="K1354" s="1">
        <f t="shared" si="130"/>
        <v>2035</v>
      </c>
      <c r="L1354" s="1" t="str">
        <f t="shared" si="131"/>
        <v>MKT.EX.NOB._.___.NOB</v>
      </c>
      <c r="M1354" s="1" t="str">
        <f t="shared" si="127"/>
        <v>FOT Other months</v>
      </c>
      <c r="N1354" s="1">
        <f t="shared" si="128"/>
        <v>0</v>
      </c>
      <c r="O1354" s="1">
        <f t="shared" si="132"/>
        <v>0</v>
      </c>
    </row>
    <row r="1355" spans="1:15" x14ac:dyDescent="0.25">
      <c r="A1355" s="1" t="s">
        <v>23</v>
      </c>
      <c r="B1355" s="1" t="s">
        <v>2</v>
      </c>
      <c r="C1355" s="1" t="s">
        <v>24</v>
      </c>
      <c r="D1355" s="1" t="s">
        <v>9</v>
      </c>
      <c r="E1355" s="1" t="s">
        <v>3</v>
      </c>
      <c r="F1355" s="3">
        <v>49430</v>
      </c>
      <c r="G1355" s="1">
        <v>0</v>
      </c>
      <c r="J1355" s="1">
        <f t="shared" si="129"/>
        <v>5</v>
      </c>
      <c r="K1355" s="1">
        <f t="shared" si="130"/>
        <v>2035</v>
      </c>
      <c r="L1355" s="1" t="str">
        <f t="shared" si="131"/>
        <v>MKT.EX.NOB._.___.NOB</v>
      </c>
      <c r="M1355" s="1" t="str">
        <f t="shared" si="127"/>
        <v>FOT Other months</v>
      </c>
      <c r="N1355" s="1">
        <f t="shared" si="128"/>
        <v>0</v>
      </c>
      <c r="O1355" s="1">
        <f t="shared" si="132"/>
        <v>0</v>
      </c>
    </row>
    <row r="1356" spans="1:15" x14ac:dyDescent="0.25">
      <c r="A1356" s="1" t="s">
        <v>23</v>
      </c>
      <c r="B1356" s="1" t="s">
        <v>2</v>
      </c>
      <c r="C1356" s="1" t="s">
        <v>24</v>
      </c>
      <c r="D1356" s="1" t="s">
        <v>9</v>
      </c>
      <c r="E1356" s="1" t="s">
        <v>3</v>
      </c>
      <c r="F1356" s="3">
        <v>49461</v>
      </c>
      <c r="G1356" s="1">
        <v>0</v>
      </c>
      <c r="J1356" s="1">
        <f t="shared" si="129"/>
        <v>6</v>
      </c>
      <c r="K1356" s="1">
        <f t="shared" si="130"/>
        <v>2035</v>
      </c>
      <c r="L1356" s="1" t="str">
        <f t="shared" si="131"/>
        <v>MKT.EX.NOB._.___.NOB</v>
      </c>
      <c r="M1356" s="1" t="str">
        <f t="shared" si="127"/>
        <v>FOT Summer June-Sept</v>
      </c>
      <c r="N1356" s="1">
        <f t="shared" si="128"/>
        <v>2928</v>
      </c>
      <c r="O1356" s="1">
        <f t="shared" si="132"/>
        <v>0</v>
      </c>
    </row>
    <row r="1357" spans="1:15" x14ac:dyDescent="0.25">
      <c r="A1357" s="1" t="s">
        <v>23</v>
      </c>
      <c r="B1357" s="1" t="s">
        <v>2</v>
      </c>
      <c r="C1357" s="1" t="s">
        <v>24</v>
      </c>
      <c r="D1357" s="1" t="s">
        <v>9</v>
      </c>
      <c r="E1357" s="1" t="s">
        <v>3</v>
      </c>
      <c r="F1357" s="3">
        <v>49491</v>
      </c>
      <c r="G1357" s="1">
        <v>0</v>
      </c>
      <c r="J1357" s="1">
        <f t="shared" si="129"/>
        <v>7</v>
      </c>
      <c r="K1357" s="1">
        <f t="shared" si="130"/>
        <v>2035</v>
      </c>
      <c r="L1357" s="1" t="str">
        <f t="shared" si="131"/>
        <v>MKT.EX.NOB._.___.NOB</v>
      </c>
      <c r="M1357" s="1" t="str">
        <f t="shared" si="127"/>
        <v>FOT Summer June-Sept</v>
      </c>
      <c r="N1357" s="1">
        <f t="shared" si="128"/>
        <v>2928</v>
      </c>
      <c r="O1357" s="1">
        <f t="shared" si="132"/>
        <v>0</v>
      </c>
    </row>
    <row r="1358" spans="1:15" x14ac:dyDescent="0.25">
      <c r="A1358" s="1" t="s">
        <v>23</v>
      </c>
      <c r="B1358" s="1" t="s">
        <v>2</v>
      </c>
      <c r="C1358" s="1" t="s">
        <v>24</v>
      </c>
      <c r="D1358" s="1" t="s">
        <v>9</v>
      </c>
      <c r="E1358" s="1" t="s">
        <v>3</v>
      </c>
      <c r="F1358" s="3">
        <v>49522</v>
      </c>
      <c r="G1358" s="1">
        <v>0</v>
      </c>
      <c r="J1358" s="1">
        <f t="shared" si="129"/>
        <v>8</v>
      </c>
      <c r="K1358" s="1">
        <f t="shared" si="130"/>
        <v>2035</v>
      </c>
      <c r="L1358" s="1" t="str">
        <f t="shared" si="131"/>
        <v>MKT.EX.NOB._.___.NOB</v>
      </c>
      <c r="M1358" s="1" t="str">
        <f t="shared" si="127"/>
        <v>FOT Summer June-Sept</v>
      </c>
      <c r="N1358" s="1">
        <f t="shared" si="128"/>
        <v>2928</v>
      </c>
      <c r="O1358" s="1">
        <f t="shared" si="132"/>
        <v>0</v>
      </c>
    </row>
    <row r="1359" spans="1:15" x14ac:dyDescent="0.25">
      <c r="A1359" s="1" t="s">
        <v>23</v>
      </c>
      <c r="B1359" s="1" t="s">
        <v>2</v>
      </c>
      <c r="C1359" s="1" t="s">
        <v>24</v>
      </c>
      <c r="D1359" s="1" t="s">
        <v>9</v>
      </c>
      <c r="E1359" s="1" t="s">
        <v>3</v>
      </c>
      <c r="F1359" s="3">
        <v>49553</v>
      </c>
      <c r="G1359" s="1">
        <v>32.76</v>
      </c>
      <c r="J1359" s="1">
        <f t="shared" si="129"/>
        <v>9</v>
      </c>
      <c r="K1359" s="1">
        <f t="shared" si="130"/>
        <v>2035</v>
      </c>
      <c r="L1359" s="1" t="str">
        <f t="shared" si="131"/>
        <v>MKT.EX.NOB._.___.NOB</v>
      </c>
      <c r="M1359" s="1" t="str">
        <f t="shared" si="127"/>
        <v>FOT Summer June-Sept</v>
      </c>
      <c r="N1359" s="1">
        <f t="shared" si="128"/>
        <v>2928</v>
      </c>
      <c r="O1359" s="1">
        <f t="shared" si="132"/>
        <v>11.188524590163933</v>
      </c>
    </row>
    <row r="1360" spans="1:15" x14ac:dyDescent="0.25">
      <c r="A1360" s="1" t="s">
        <v>23</v>
      </c>
      <c r="B1360" s="1" t="s">
        <v>2</v>
      </c>
      <c r="C1360" s="1" t="s">
        <v>24</v>
      </c>
      <c r="D1360" s="1" t="s">
        <v>9</v>
      </c>
      <c r="E1360" s="1" t="s">
        <v>3</v>
      </c>
      <c r="F1360" s="3">
        <v>49583</v>
      </c>
      <c r="G1360" s="1">
        <v>14.86</v>
      </c>
      <c r="J1360" s="1">
        <f t="shared" si="129"/>
        <v>10</v>
      </c>
      <c r="K1360" s="1">
        <f t="shared" si="130"/>
        <v>2035</v>
      </c>
      <c r="L1360" s="1" t="str">
        <f t="shared" si="131"/>
        <v>MKT.EX.NOB._.___.NOB</v>
      </c>
      <c r="M1360" s="1" t="str">
        <f t="shared" si="127"/>
        <v>FOT Other months</v>
      </c>
      <c r="N1360" s="1">
        <f t="shared" si="128"/>
        <v>0</v>
      </c>
      <c r="O1360" s="1">
        <f t="shared" si="132"/>
        <v>0</v>
      </c>
    </row>
    <row r="1361" spans="1:15" x14ac:dyDescent="0.25">
      <c r="A1361" s="1" t="s">
        <v>23</v>
      </c>
      <c r="B1361" s="1" t="s">
        <v>2</v>
      </c>
      <c r="C1361" s="1" t="s">
        <v>24</v>
      </c>
      <c r="D1361" s="1" t="s">
        <v>9</v>
      </c>
      <c r="E1361" s="1" t="s">
        <v>3</v>
      </c>
      <c r="F1361" s="3">
        <v>49614</v>
      </c>
      <c r="G1361" s="1">
        <v>9</v>
      </c>
      <c r="J1361" s="1">
        <f t="shared" si="129"/>
        <v>11</v>
      </c>
      <c r="K1361" s="1">
        <f t="shared" si="130"/>
        <v>2035</v>
      </c>
      <c r="L1361" s="1" t="str">
        <f t="shared" si="131"/>
        <v>MKT.EX.NOB._.___.NOB</v>
      </c>
      <c r="M1361" s="1" t="str">
        <f t="shared" si="127"/>
        <v>FOT Other months</v>
      </c>
      <c r="N1361" s="1">
        <f t="shared" si="128"/>
        <v>0</v>
      </c>
      <c r="O1361" s="1">
        <f t="shared" si="132"/>
        <v>0</v>
      </c>
    </row>
    <row r="1362" spans="1:15" x14ac:dyDescent="0.25">
      <c r="A1362" s="1" t="s">
        <v>23</v>
      </c>
      <c r="B1362" s="1" t="s">
        <v>2</v>
      </c>
      <c r="C1362" s="1" t="s">
        <v>24</v>
      </c>
      <c r="D1362" s="1" t="s">
        <v>9</v>
      </c>
      <c r="E1362" s="1" t="s">
        <v>3</v>
      </c>
      <c r="F1362" s="3">
        <v>49644</v>
      </c>
      <c r="G1362" s="1">
        <v>3.3</v>
      </c>
      <c r="J1362" s="1">
        <f t="shared" si="129"/>
        <v>12</v>
      </c>
      <c r="K1362" s="1">
        <f t="shared" si="130"/>
        <v>2035</v>
      </c>
      <c r="L1362" s="1" t="str">
        <f t="shared" si="131"/>
        <v>MKT.EX.NOB._.___.NOB-Wtr</v>
      </c>
      <c r="M1362" s="1" t="str">
        <f t="shared" si="127"/>
        <v>FOT Winter December-January</v>
      </c>
      <c r="N1362" s="1">
        <f t="shared" si="128"/>
        <v>1488</v>
      </c>
      <c r="O1362" s="1">
        <f t="shared" si="132"/>
        <v>2.217741935483871</v>
      </c>
    </row>
    <row r="1363" spans="1:15" x14ac:dyDescent="0.25">
      <c r="A1363" s="1" t="s">
        <v>23</v>
      </c>
      <c r="B1363" s="1" t="s">
        <v>2</v>
      </c>
      <c r="C1363" s="1" t="s">
        <v>24</v>
      </c>
      <c r="D1363" s="1" t="s">
        <v>9</v>
      </c>
      <c r="E1363" s="1" t="s">
        <v>3</v>
      </c>
      <c r="F1363" s="3">
        <v>49675</v>
      </c>
      <c r="G1363" s="1">
        <v>32.01</v>
      </c>
      <c r="J1363" s="1">
        <f t="shared" si="129"/>
        <v>1</v>
      </c>
      <c r="K1363" s="1">
        <f t="shared" si="130"/>
        <v>2036</v>
      </c>
      <c r="L1363" s="1" t="str">
        <f t="shared" si="131"/>
        <v>MKT.EX.NOB._.___.NOB-Wtr</v>
      </c>
      <c r="M1363" s="1" t="str">
        <f t="shared" si="127"/>
        <v>FOT Winter December-January</v>
      </c>
      <c r="N1363" s="1">
        <f t="shared" si="128"/>
        <v>1488</v>
      </c>
      <c r="O1363" s="1">
        <f t="shared" si="132"/>
        <v>21.512096774193544</v>
      </c>
    </row>
    <row r="1364" spans="1:15" x14ac:dyDescent="0.25">
      <c r="A1364" s="1" t="s">
        <v>23</v>
      </c>
      <c r="B1364" s="1" t="s">
        <v>2</v>
      </c>
      <c r="C1364" s="1" t="s">
        <v>24</v>
      </c>
      <c r="D1364" s="1" t="s">
        <v>9</v>
      </c>
      <c r="E1364" s="1" t="s">
        <v>3</v>
      </c>
      <c r="F1364" s="3">
        <v>49706</v>
      </c>
      <c r="G1364" s="1">
        <v>35.700000000000003</v>
      </c>
      <c r="J1364" s="1">
        <f t="shared" si="129"/>
        <v>2</v>
      </c>
      <c r="K1364" s="1">
        <f t="shared" si="130"/>
        <v>2036</v>
      </c>
      <c r="L1364" s="1" t="str">
        <f t="shared" si="131"/>
        <v>MKT.EX.NOB._.___.NOB</v>
      </c>
      <c r="M1364" s="1" t="str">
        <f t="shared" si="127"/>
        <v>FOT Other months</v>
      </c>
      <c r="N1364" s="1">
        <f t="shared" si="128"/>
        <v>0</v>
      </c>
      <c r="O1364" s="1">
        <f t="shared" si="132"/>
        <v>0</v>
      </c>
    </row>
    <row r="1365" spans="1:15" x14ac:dyDescent="0.25">
      <c r="A1365" s="1" t="s">
        <v>23</v>
      </c>
      <c r="B1365" s="1" t="s">
        <v>2</v>
      </c>
      <c r="C1365" s="1" t="s">
        <v>24</v>
      </c>
      <c r="D1365" s="1" t="s">
        <v>9</v>
      </c>
      <c r="E1365" s="1" t="s">
        <v>3</v>
      </c>
      <c r="F1365" s="3">
        <v>49735</v>
      </c>
      <c r="G1365" s="1">
        <v>20.55</v>
      </c>
      <c r="J1365" s="1">
        <f t="shared" si="129"/>
        <v>3</v>
      </c>
      <c r="K1365" s="1">
        <f t="shared" si="130"/>
        <v>2036</v>
      </c>
      <c r="L1365" s="1" t="str">
        <f t="shared" si="131"/>
        <v>MKT.EX.NOB._.___.NOB</v>
      </c>
      <c r="M1365" s="1" t="str">
        <f t="shared" si="127"/>
        <v>FOT Other months</v>
      </c>
      <c r="N1365" s="1">
        <f t="shared" si="128"/>
        <v>0</v>
      </c>
      <c r="O1365" s="1">
        <f t="shared" si="132"/>
        <v>0</v>
      </c>
    </row>
    <row r="1366" spans="1:15" x14ac:dyDescent="0.25">
      <c r="A1366" s="1" t="s">
        <v>23</v>
      </c>
      <c r="B1366" s="1" t="s">
        <v>2</v>
      </c>
      <c r="C1366" s="1" t="s">
        <v>24</v>
      </c>
      <c r="D1366" s="1" t="s">
        <v>9</v>
      </c>
      <c r="E1366" s="1" t="s">
        <v>3</v>
      </c>
      <c r="F1366" s="3">
        <v>49766</v>
      </c>
      <c r="G1366" s="1">
        <v>42.8</v>
      </c>
      <c r="J1366" s="1">
        <f t="shared" si="129"/>
        <v>4</v>
      </c>
      <c r="K1366" s="1">
        <f t="shared" si="130"/>
        <v>2036</v>
      </c>
      <c r="L1366" s="1" t="str">
        <f t="shared" si="131"/>
        <v>MKT.EX.NOB._.___.NOB</v>
      </c>
      <c r="M1366" s="1" t="str">
        <f t="shared" si="127"/>
        <v>FOT Other months</v>
      </c>
      <c r="N1366" s="1">
        <f t="shared" si="128"/>
        <v>0</v>
      </c>
      <c r="O1366" s="1">
        <f t="shared" si="132"/>
        <v>0</v>
      </c>
    </row>
    <row r="1367" spans="1:15" x14ac:dyDescent="0.25">
      <c r="A1367" s="1" t="s">
        <v>23</v>
      </c>
      <c r="B1367" s="1" t="s">
        <v>2</v>
      </c>
      <c r="C1367" s="1" t="s">
        <v>24</v>
      </c>
      <c r="D1367" s="1" t="s">
        <v>9</v>
      </c>
      <c r="E1367" s="1" t="s">
        <v>3</v>
      </c>
      <c r="F1367" s="3">
        <v>49796</v>
      </c>
      <c r="G1367" s="1">
        <v>70.38</v>
      </c>
      <c r="J1367" s="1">
        <f t="shared" si="129"/>
        <v>5</v>
      </c>
      <c r="K1367" s="1">
        <f t="shared" si="130"/>
        <v>2036</v>
      </c>
      <c r="L1367" s="1" t="str">
        <f t="shared" si="131"/>
        <v>MKT.EX.NOB._.___.NOB</v>
      </c>
      <c r="M1367" s="1" t="str">
        <f t="shared" si="127"/>
        <v>FOT Other months</v>
      </c>
      <c r="N1367" s="1">
        <f t="shared" si="128"/>
        <v>0</v>
      </c>
      <c r="O1367" s="1">
        <f t="shared" si="132"/>
        <v>0</v>
      </c>
    </row>
    <row r="1368" spans="1:15" x14ac:dyDescent="0.25">
      <c r="A1368" s="1" t="s">
        <v>23</v>
      </c>
      <c r="B1368" s="1" t="s">
        <v>2</v>
      </c>
      <c r="C1368" s="1" t="s">
        <v>24</v>
      </c>
      <c r="D1368" s="1" t="s">
        <v>9</v>
      </c>
      <c r="E1368" s="1" t="s">
        <v>3</v>
      </c>
      <c r="F1368" s="3">
        <v>49827</v>
      </c>
      <c r="G1368" s="1">
        <v>0</v>
      </c>
      <c r="J1368" s="1">
        <f t="shared" si="129"/>
        <v>6</v>
      </c>
      <c r="K1368" s="1">
        <f t="shared" si="130"/>
        <v>2036</v>
      </c>
      <c r="L1368" s="1" t="str">
        <f t="shared" si="131"/>
        <v>MKT.EX.NOB._.___.NOB</v>
      </c>
      <c r="M1368" s="1" t="str">
        <f t="shared" si="127"/>
        <v>FOT Summer June-Sept</v>
      </c>
      <c r="N1368" s="1">
        <f t="shared" si="128"/>
        <v>2928</v>
      </c>
      <c r="O1368" s="1">
        <f t="shared" si="132"/>
        <v>0</v>
      </c>
    </row>
    <row r="1369" spans="1:15" x14ac:dyDescent="0.25">
      <c r="A1369" s="1" t="s">
        <v>23</v>
      </c>
      <c r="B1369" s="1" t="s">
        <v>2</v>
      </c>
      <c r="C1369" s="1" t="s">
        <v>24</v>
      </c>
      <c r="D1369" s="1" t="s">
        <v>9</v>
      </c>
      <c r="E1369" s="1" t="s">
        <v>3</v>
      </c>
      <c r="F1369" s="3">
        <v>49857</v>
      </c>
      <c r="G1369" s="1">
        <v>0</v>
      </c>
      <c r="J1369" s="1">
        <f t="shared" si="129"/>
        <v>7</v>
      </c>
      <c r="K1369" s="1">
        <f t="shared" si="130"/>
        <v>2036</v>
      </c>
      <c r="L1369" s="1" t="str">
        <f t="shared" si="131"/>
        <v>MKT.EX.NOB._.___.NOB</v>
      </c>
      <c r="M1369" s="1" t="str">
        <f t="shared" si="127"/>
        <v>FOT Summer June-Sept</v>
      </c>
      <c r="N1369" s="1">
        <f t="shared" si="128"/>
        <v>2928</v>
      </c>
      <c r="O1369" s="1">
        <f t="shared" si="132"/>
        <v>0</v>
      </c>
    </row>
    <row r="1370" spans="1:15" x14ac:dyDescent="0.25">
      <c r="A1370" s="1" t="s">
        <v>23</v>
      </c>
      <c r="B1370" s="1" t="s">
        <v>2</v>
      </c>
      <c r="C1370" s="1" t="s">
        <v>24</v>
      </c>
      <c r="D1370" s="1" t="s">
        <v>9</v>
      </c>
      <c r="E1370" s="1" t="s">
        <v>3</v>
      </c>
      <c r="F1370" s="3">
        <v>49888</v>
      </c>
      <c r="G1370" s="1">
        <v>0</v>
      </c>
      <c r="J1370" s="1">
        <f t="shared" si="129"/>
        <v>8</v>
      </c>
      <c r="K1370" s="1">
        <f t="shared" si="130"/>
        <v>2036</v>
      </c>
      <c r="L1370" s="1" t="str">
        <f t="shared" si="131"/>
        <v>MKT.EX.NOB._.___.NOB</v>
      </c>
      <c r="M1370" s="1" t="str">
        <f t="shared" si="127"/>
        <v>FOT Summer June-Sept</v>
      </c>
      <c r="N1370" s="1">
        <f t="shared" si="128"/>
        <v>2928</v>
      </c>
      <c r="O1370" s="1">
        <f t="shared" si="132"/>
        <v>0</v>
      </c>
    </row>
    <row r="1371" spans="1:15" x14ac:dyDescent="0.25">
      <c r="A1371" s="1" t="s">
        <v>23</v>
      </c>
      <c r="B1371" s="1" t="s">
        <v>2</v>
      </c>
      <c r="C1371" s="1" t="s">
        <v>24</v>
      </c>
      <c r="D1371" s="1" t="s">
        <v>9</v>
      </c>
      <c r="E1371" s="1" t="s">
        <v>3</v>
      </c>
      <c r="F1371" s="3">
        <v>49919</v>
      </c>
      <c r="G1371" s="1">
        <v>0</v>
      </c>
      <c r="J1371" s="1">
        <f t="shared" si="129"/>
        <v>9</v>
      </c>
      <c r="K1371" s="1">
        <f t="shared" si="130"/>
        <v>2036</v>
      </c>
      <c r="L1371" s="1" t="str">
        <f t="shared" si="131"/>
        <v>MKT.EX.NOB._.___.NOB</v>
      </c>
      <c r="M1371" s="1" t="str">
        <f t="shared" si="127"/>
        <v>FOT Summer June-Sept</v>
      </c>
      <c r="N1371" s="1">
        <f t="shared" si="128"/>
        <v>2928</v>
      </c>
      <c r="O1371" s="1">
        <f t="shared" si="132"/>
        <v>0</v>
      </c>
    </row>
    <row r="1372" spans="1:15" x14ac:dyDescent="0.25">
      <c r="A1372" s="1" t="s">
        <v>23</v>
      </c>
      <c r="B1372" s="1" t="s">
        <v>2</v>
      </c>
      <c r="C1372" s="1" t="s">
        <v>24</v>
      </c>
      <c r="D1372" s="1" t="s">
        <v>9</v>
      </c>
      <c r="E1372" s="1" t="s">
        <v>3</v>
      </c>
      <c r="F1372" s="3">
        <v>49949</v>
      </c>
      <c r="G1372" s="1">
        <v>33.49</v>
      </c>
      <c r="J1372" s="1">
        <f t="shared" si="129"/>
        <v>10</v>
      </c>
      <c r="K1372" s="1">
        <f t="shared" si="130"/>
        <v>2036</v>
      </c>
      <c r="L1372" s="1" t="str">
        <f t="shared" si="131"/>
        <v>MKT.EX.NOB._.___.NOB</v>
      </c>
      <c r="M1372" s="1" t="str">
        <f t="shared" si="127"/>
        <v>FOT Other months</v>
      </c>
      <c r="N1372" s="1">
        <f t="shared" si="128"/>
        <v>0</v>
      </c>
      <c r="O1372" s="1">
        <f t="shared" si="132"/>
        <v>0</v>
      </c>
    </row>
    <row r="1373" spans="1:15" x14ac:dyDescent="0.25">
      <c r="A1373" s="1" t="s">
        <v>23</v>
      </c>
      <c r="B1373" s="1" t="s">
        <v>2</v>
      </c>
      <c r="C1373" s="1" t="s">
        <v>24</v>
      </c>
      <c r="D1373" s="1" t="s">
        <v>9</v>
      </c>
      <c r="E1373" s="1" t="s">
        <v>3</v>
      </c>
      <c r="F1373" s="3">
        <v>49980</v>
      </c>
      <c r="G1373" s="1">
        <v>22.17</v>
      </c>
      <c r="J1373" s="1">
        <f t="shared" si="129"/>
        <v>11</v>
      </c>
      <c r="K1373" s="1">
        <f t="shared" si="130"/>
        <v>2036</v>
      </c>
      <c r="L1373" s="1" t="str">
        <f t="shared" si="131"/>
        <v>MKT.EX.NOB._.___.NOB</v>
      </c>
      <c r="M1373" s="1" t="str">
        <f t="shared" si="127"/>
        <v>FOT Other months</v>
      </c>
      <c r="N1373" s="1">
        <f t="shared" si="128"/>
        <v>0</v>
      </c>
      <c r="O1373" s="1">
        <f t="shared" si="132"/>
        <v>0</v>
      </c>
    </row>
    <row r="1374" spans="1:15" x14ac:dyDescent="0.25">
      <c r="A1374" s="1" t="s">
        <v>23</v>
      </c>
      <c r="B1374" s="1" t="s">
        <v>2</v>
      </c>
      <c r="C1374" s="1" t="s">
        <v>24</v>
      </c>
      <c r="D1374" s="1" t="s">
        <v>9</v>
      </c>
      <c r="E1374" s="1" t="s">
        <v>3</v>
      </c>
      <c r="F1374" s="3">
        <v>50010</v>
      </c>
      <c r="G1374" s="1">
        <v>14.32</v>
      </c>
      <c r="J1374" s="1">
        <f t="shared" si="129"/>
        <v>12</v>
      </c>
      <c r="K1374" s="1">
        <f t="shared" si="130"/>
        <v>2036</v>
      </c>
      <c r="L1374" s="1" t="str">
        <f t="shared" si="131"/>
        <v>MKT.EX.NOB._.___.NOB-Wtr</v>
      </c>
      <c r="M1374" s="1" t="str">
        <f t="shared" si="127"/>
        <v>FOT Winter December-January</v>
      </c>
      <c r="N1374" s="1">
        <f t="shared" si="128"/>
        <v>1488</v>
      </c>
      <c r="O1374" s="1">
        <f t="shared" si="132"/>
        <v>9.6236559139784941</v>
      </c>
    </row>
    <row r="1375" spans="1:15" x14ac:dyDescent="0.25">
      <c r="A1375" s="1" t="s">
        <v>23</v>
      </c>
      <c r="B1375" s="1" t="s">
        <v>2</v>
      </c>
      <c r="C1375" s="1" t="s">
        <v>24</v>
      </c>
      <c r="D1375" s="1" t="s">
        <v>9</v>
      </c>
      <c r="E1375" s="1" t="s">
        <v>3</v>
      </c>
      <c r="F1375" s="3">
        <v>50041</v>
      </c>
      <c r="G1375" s="1">
        <v>3.2</v>
      </c>
      <c r="J1375" s="1">
        <f t="shared" si="129"/>
        <v>1</v>
      </c>
      <c r="K1375" s="1">
        <f t="shared" si="130"/>
        <v>2037</v>
      </c>
      <c r="L1375" s="1" t="str">
        <f t="shared" si="131"/>
        <v>MKT.EX.NOB._.___.NOB-Wtr</v>
      </c>
      <c r="M1375" s="1" t="str">
        <f t="shared" si="127"/>
        <v>FOT Winter December-January</v>
      </c>
      <c r="N1375" s="1">
        <f t="shared" si="128"/>
        <v>1488</v>
      </c>
      <c r="O1375" s="1">
        <f t="shared" si="132"/>
        <v>2.150537634408602</v>
      </c>
    </row>
    <row r="1376" spans="1:15" x14ac:dyDescent="0.25">
      <c r="A1376" s="1" t="s">
        <v>23</v>
      </c>
      <c r="B1376" s="1" t="s">
        <v>2</v>
      </c>
      <c r="C1376" s="1" t="s">
        <v>24</v>
      </c>
      <c r="D1376" s="1" t="s">
        <v>9</v>
      </c>
      <c r="E1376" s="1" t="s">
        <v>3</v>
      </c>
      <c r="F1376" s="3">
        <v>50072</v>
      </c>
      <c r="G1376" s="1">
        <v>39.25</v>
      </c>
      <c r="J1376" s="1">
        <f t="shared" si="129"/>
        <v>2</v>
      </c>
      <c r="K1376" s="1">
        <f t="shared" si="130"/>
        <v>2037</v>
      </c>
      <c r="L1376" s="1" t="str">
        <f t="shared" si="131"/>
        <v>MKT.EX.NOB._.___.NOB</v>
      </c>
      <c r="M1376" s="1" t="str">
        <f t="shared" si="127"/>
        <v>FOT Other months</v>
      </c>
      <c r="N1376" s="1">
        <f t="shared" si="128"/>
        <v>0</v>
      </c>
      <c r="O1376" s="1">
        <f t="shared" si="132"/>
        <v>0</v>
      </c>
    </row>
    <row r="1377" spans="1:15" x14ac:dyDescent="0.25">
      <c r="A1377" s="1" t="s">
        <v>23</v>
      </c>
      <c r="B1377" s="1" t="s">
        <v>2</v>
      </c>
      <c r="C1377" s="1" t="s">
        <v>24</v>
      </c>
      <c r="D1377" s="1" t="s">
        <v>9</v>
      </c>
      <c r="E1377" s="1" t="s">
        <v>3</v>
      </c>
      <c r="F1377" s="3">
        <v>50100</v>
      </c>
      <c r="G1377" s="1">
        <v>51.57</v>
      </c>
      <c r="J1377" s="1">
        <f t="shared" si="129"/>
        <v>3</v>
      </c>
      <c r="K1377" s="1">
        <f t="shared" si="130"/>
        <v>2037</v>
      </c>
      <c r="L1377" s="1" t="str">
        <f t="shared" si="131"/>
        <v>MKT.EX.NOB._.___.NOB</v>
      </c>
      <c r="M1377" s="1" t="str">
        <f t="shared" si="127"/>
        <v>FOT Other months</v>
      </c>
      <c r="N1377" s="1">
        <f t="shared" si="128"/>
        <v>0</v>
      </c>
      <c r="O1377" s="1">
        <f t="shared" si="132"/>
        <v>0</v>
      </c>
    </row>
    <row r="1378" spans="1:15" x14ac:dyDescent="0.25">
      <c r="A1378" s="1" t="s">
        <v>23</v>
      </c>
      <c r="B1378" s="1" t="s">
        <v>2</v>
      </c>
      <c r="C1378" s="1" t="s">
        <v>24</v>
      </c>
      <c r="D1378" s="1" t="s">
        <v>9</v>
      </c>
      <c r="E1378" s="1" t="s">
        <v>3</v>
      </c>
      <c r="F1378" s="3">
        <v>50131</v>
      </c>
      <c r="G1378" s="1">
        <v>30.55</v>
      </c>
      <c r="J1378" s="1">
        <f t="shared" si="129"/>
        <v>4</v>
      </c>
      <c r="K1378" s="1">
        <f t="shared" si="130"/>
        <v>2037</v>
      </c>
      <c r="L1378" s="1" t="str">
        <f t="shared" si="131"/>
        <v>MKT.EX.NOB._.___.NOB</v>
      </c>
      <c r="M1378" s="1" t="str">
        <f t="shared" si="127"/>
        <v>FOT Other months</v>
      </c>
      <c r="N1378" s="1">
        <f t="shared" si="128"/>
        <v>0</v>
      </c>
      <c r="O1378" s="1">
        <f t="shared" si="132"/>
        <v>0</v>
      </c>
    </row>
    <row r="1379" spans="1:15" x14ac:dyDescent="0.25">
      <c r="A1379" s="1" t="s">
        <v>23</v>
      </c>
      <c r="B1379" s="1" t="s">
        <v>2</v>
      </c>
      <c r="C1379" s="1" t="s">
        <v>24</v>
      </c>
      <c r="D1379" s="1" t="s">
        <v>9</v>
      </c>
      <c r="E1379" s="1" t="s">
        <v>3</v>
      </c>
      <c r="F1379" s="3">
        <v>50161</v>
      </c>
      <c r="G1379" s="1">
        <v>57.43</v>
      </c>
      <c r="J1379" s="1">
        <f t="shared" si="129"/>
        <v>5</v>
      </c>
      <c r="K1379" s="1">
        <f t="shared" si="130"/>
        <v>2037</v>
      </c>
      <c r="L1379" s="1" t="str">
        <f t="shared" si="131"/>
        <v>MKT.EX.NOB._.___.NOB</v>
      </c>
      <c r="M1379" s="1" t="str">
        <f t="shared" si="127"/>
        <v>FOT Other months</v>
      </c>
      <c r="N1379" s="1">
        <f t="shared" si="128"/>
        <v>0</v>
      </c>
      <c r="O1379" s="1">
        <f t="shared" si="132"/>
        <v>0</v>
      </c>
    </row>
    <row r="1380" spans="1:15" x14ac:dyDescent="0.25">
      <c r="A1380" s="1" t="s">
        <v>23</v>
      </c>
      <c r="B1380" s="1" t="s">
        <v>2</v>
      </c>
      <c r="C1380" s="1" t="s">
        <v>24</v>
      </c>
      <c r="D1380" s="1" t="s">
        <v>9</v>
      </c>
      <c r="E1380" s="1" t="s">
        <v>3</v>
      </c>
      <c r="F1380" s="3">
        <v>50192</v>
      </c>
      <c r="G1380" s="1">
        <v>79.569999999999993</v>
      </c>
      <c r="J1380" s="1">
        <f t="shared" si="129"/>
        <v>6</v>
      </c>
      <c r="K1380" s="1">
        <f t="shared" si="130"/>
        <v>2037</v>
      </c>
      <c r="L1380" s="1" t="str">
        <f t="shared" si="131"/>
        <v>MKT.EX.NOB._.___.NOB</v>
      </c>
      <c r="M1380" s="1" t="str">
        <f t="shared" si="127"/>
        <v>FOT Summer June-Sept</v>
      </c>
      <c r="N1380" s="1">
        <f t="shared" si="128"/>
        <v>2928</v>
      </c>
      <c r="O1380" s="1">
        <f t="shared" si="132"/>
        <v>27.175546448087431</v>
      </c>
    </row>
    <row r="1381" spans="1:15" x14ac:dyDescent="0.25">
      <c r="A1381" s="1" t="s">
        <v>23</v>
      </c>
      <c r="B1381" s="1" t="s">
        <v>2</v>
      </c>
      <c r="C1381" s="1" t="s">
        <v>24</v>
      </c>
      <c r="D1381" s="1" t="s">
        <v>9</v>
      </c>
      <c r="E1381" s="1" t="s">
        <v>3</v>
      </c>
      <c r="F1381" s="3">
        <v>50222</v>
      </c>
      <c r="G1381" s="1">
        <v>0</v>
      </c>
      <c r="J1381" s="1">
        <f t="shared" si="129"/>
        <v>7</v>
      </c>
      <c r="K1381" s="1">
        <f t="shared" si="130"/>
        <v>2037</v>
      </c>
      <c r="L1381" s="1" t="str">
        <f t="shared" si="131"/>
        <v>MKT.EX.NOB._.___.NOB</v>
      </c>
      <c r="M1381" s="1" t="str">
        <f t="shared" si="127"/>
        <v>FOT Summer June-Sept</v>
      </c>
      <c r="N1381" s="1">
        <f t="shared" si="128"/>
        <v>2928</v>
      </c>
      <c r="O1381" s="1">
        <f t="shared" si="132"/>
        <v>0</v>
      </c>
    </row>
    <row r="1382" spans="1:15" x14ac:dyDescent="0.25">
      <c r="A1382" s="1" t="s">
        <v>23</v>
      </c>
      <c r="B1382" s="1" t="s">
        <v>2</v>
      </c>
      <c r="C1382" s="1" t="s">
        <v>24</v>
      </c>
      <c r="D1382" s="1" t="s">
        <v>9</v>
      </c>
      <c r="E1382" s="1" t="s">
        <v>3</v>
      </c>
      <c r="F1382" s="3">
        <v>50253</v>
      </c>
      <c r="G1382" s="1">
        <v>0</v>
      </c>
      <c r="J1382" s="1">
        <f t="shared" si="129"/>
        <v>8</v>
      </c>
      <c r="K1382" s="1">
        <f t="shared" si="130"/>
        <v>2037</v>
      </c>
      <c r="L1382" s="1" t="str">
        <f t="shared" si="131"/>
        <v>MKT.EX.NOB._.___.NOB</v>
      </c>
      <c r="M1382" s="1" t="str">
        <f t="shared" si="127"/>
        <v>FOT Summer June-Sept</v>
      </c>
      <c r="N1382" s="1">
        <f t="shared" si="128"/>
        <v>2928</v>
      </c>
      <c r="O1382" s="1">
        <f t="shared" si="132"/>
        <v>0</v>
      </c>
    </row>
    <row r="1383" spans="1:15" x14ac:dyDescent="0.25">
      <c r="A1383" s="1" t="s">
        <v>23</v>
      </c>
      <c r="B1383" s="1" t="s">
        <v>2</v>
      </c>
      <c r="C1383" s="1" t="s">
        <v>24</v>
      </c>
      <c r="D1383" s="1" t="s">
        <v>9</v>
      </c>
      <c r="E1383" s="1" t="s">
        <v>3</v>
      </c>
      <c r="F1383" s="3">
        <v>50284</v>
      </c>
      <c r="G1383" s="1">
        <v>0</v>
      </c>
      <c r="J1383" s="1">
        <f t="shared" si="129"/>
        <v>9</v>
      </c>
      <c r="K1383" s="1">
        <f t="shared" si="130"/>
        <v>2037</v>
      </c>
      <c r="L1383" s="1" t="str">
        <f t="shared" si="131"/>
        <v>MKT.EX.NOB._.___.NOB</v>
      </c>
      <c r="M1383" s="1" t="str">
        <f t="shared" si="127"/>
        <v>FOT Summer June-Sept</v>
      </c>
      <c r="N1383" s="1">
        <f t="shared" si="128"/>
        <v>2928</v>
      </c>
      <c r="O1383" s="1">
        <f t="shared" si="132"/>
        <v>0</v>
      </c>
    </row>
    <row r="1384" spans="1:15" x14ac:dyDescent="0.25">
      <c r="A1384" s="1" t="s">
        <v>23</v>
      </c>
      <c r="B1384" s="1" t="s">
        <v>2</v>
      </c>
      <c r="C1384" s="1" t="s">
        <v>24</v>
      </c>
      <c r="D1384" s="1" t="s">
        <v>9</v>
      </c>
      <c r="E1384" s="1" t="s">
        <v>3</v>
      </c>
      <c r="F1384" s="3">
        <v>50314</v>
      </c>
      <c r="G1384" s="1">
        <v>0</v>
      </c>
      <c r="J1384" s="1">
        <f t="shared" si="129"/>
        <v>10</v>
      </c>
      <c r="K1384" s="1">
        <f t="shared" si="130"/>
        <v>2037</v>
      </c>
      <c r="L1384" s="1" t="str">
        <f t="shared" si="131"/>
        <v>MKT.EX.NOB._.___.NOB</v>
      </c>
      <c r="M1384" s="1" t="str">
        <f t="shared" si="127"/>
        <v>FOT Other months</v>
      </c>
      <c r="N1384" s="1">
        <f t="shared" si="128"/>
        <v>0</v>
      </c>
      <c r="O1384" s="1">
        <f t="shared" si="132"/>
        <v>0</v>
      </c>
    </row>
    <row r="1385" spans="1:15" x14ac:dyDescent="0.25">
      <c r="A1385" s="1" t="s">
        <v>23</v>
      </c>
      <c r="B1385" s="1" t="s">
        <v>2</v>
      </c>
      <c r="C1385" s="1" t="s">
        <v>24</v>
      </c>
      <c r="D1385" s="1" t="s">
        <v>9</v>
      </c>
      <c r="E1385" s="1" t="s">
        <v>3</v>
      </c>
      <c r="F1385" s="3">
        <v>50345</v>
      </c>
      <c r="G1385" s="1">
        <v>86.31</v>
      </c>
      <c r="J1385" s="1">
        <f t="shared" si="129"/>
        <v>11</v>
      </c>
      <c r="K1385" s="1">
        <f t="shared" si="130"/>
        <v>2037</v>
      </c>
      <c r="L1385" s="1" t="str">
        <f t="shared" si="131"/>
        <v>MKT.EX.NOB._.___.NOB</v>
      </c>
      <c r="M1385" s="1" t="str">
        <f t="shared" si="127"/>
        <v>FOT Other months</v>
      </c>
      <c r="N1385" s="1">
        <f t="shared" si="128"/>
        <v>0</v>
      </c>
      <c r="O1385" s="1">
        <f t="shared" si="132"/>
        <v>0</v>
      </c>
    </row>
    <row r="1386" spans="1:15" x14ac:dyDescent="0.25">
      <c r="A1386" s="1" t="s">
        <v>23</v>
      </c>
      <c r="B1386" s="1" t="s">
        <v>2</v>
      </c>
      <c r="C1386" s="1" t="s">
        <v>24</v>
      </c>
      <c r="D1386" s="1" t="s">
        <v>9</v>
      </c>
      <c r="E1386" s="1" t="s">
        <v>3</v>
      </c>
      <c r="F1386" s="3">
        <v>50375</v>
      </c>
      <c r="G1386" s="1">
        <v>47.92</v>
      </c>
      <c r="J1386" s="1">
        <f t="shared" si="129"/>
        <v>12</v>
      </c>
      <c r="K1386" s="1">
        <f t="shared" si="130"/>
        <v>2037</v>
      </c>
      <c r="L1386" s="1" t="str">
        <f t="shared" si="131"/>
        <v>MKT.EX.NOB._.___.NOB-Wtr</v>
      </c>
      <c r="M1386" s="1" t="str">
        <f t="shared" si="127"/>
        <v>FOT Winter December-January</v>
      </c>
      <c r="N1386" s="1">
        <f t="shared" si="128"/>
        <v>1488</v>
      </c>
      <c r="O1386" s="1">
        <f t="shared" si="132"/>
        <v>32.204301075268816</v>
      </c>
    </row>
    <row r="1387" spans="1:15" x14ac:dyDescent="0.25">
      <c r="A1387" s="1" t="s">
        <v>23</v>
      </c>
      <c r="B1387" s="1" t="s">
        <v>2</v>
      </c>
      <c r="C1387" s="1" t="s">
        <v>24</v>
      </c>
      <c r="D1387" s="1" t="s">
        <v>9</v>
      </c>
      <c r="E1387" s="1" t="s">
        <v>3</v>
      </c>
      <c r="F1387" s="3">
        <v>50406</v>
      </c>
      <c r="G1387" s="1">
        <v>22.31</v>
      </c>
      <c r="J1387" s="1">
        <f t="shared" si="129"/>
        <v>1</v>
      </c>
      <c r="K1387" s="1">
        <f t="shared" si="130"/>
        <v>2038</v>
      </c>
      <c r="L1387" s="1" t="str">
        <f t="shared" si="131"/>
        <v>MKT.EX.NOB._.___.NOB-Wtr</v>
      </c>
      <c r="M1387" s="1" t="str">
        <f t="shared" si="127"/>
        <v>FOT Winter December-January</v>
      </c>
      <c r="N1387" s="1">
        <f t="shared" si="128"/>
        <v>1488</v>
      </c>
      <c r="O1387" s="1">
        <f t="shared" si="132"/>
        <v>14.993279569892474</v>
      </c>
    </row>
    <row r="1388" spans="1:15" x14ac:dyDescent="0.25">
      <c r="A1388" s="1" t="s">
        <v>23</v>
      </c>
      <c r="B1388" s="1" t="s">
        <v>2</v>
      </c>
      <c r="C1388" s="1" t="s">
        <v>24</v>
      </c>
      <c r="D1388" s="1" t="s">
        <v>9</v>
      </c>
      <c r="E1388" s="1" t="s">
        <v>3</v>
      </c>
      <c r="F1388" s="3">
        <v>50437</v>
      </c>
      <c r="G1388" s="1">
        <v>3.4</v>
      </c>
      <c r="J1388" s="1">
        <f t="shared" si="129"/>
        <v>2</v>
      </c>
      <c r="K1388" s="1">
        <f t="shared" si="130"/>
        <v>2038</v>
      </c>
      <c r="L1388" s="1" t="str">
        <f t="shared" si="131"/>
        <v>MKT.EX.NOB._.___.NOB</v>
      </c>
      <c r="M1388" s="1" t="str">
        <f t="shared" si="127"/>
        <v>FOT Other months</v>
      </c>
      <c r="N1388" s="1">
        <f t="shared" si="128"/>
        <v>0</v>
      </c>
      <c r="O1388" s="1">
        <f t="shared" si="132"/>
        <v>0</v>
      </c>
    </row>
    <row r="1389" spans="1:15" x14ac:dyDescent="0.25">
      <c r="A1389" s="1" t="s">
        <v>23</v>
      </c>
      <c r="B1389" s="1" t="s">
        <v>2</v>
      </c>
      <c r="C1389" s="1" t="s">
        <v>24</v>
      </c>
      <c r="D1389" s="1" t="s">
        <v>9</v>
      </c>
      <c r="E1389" s="1" t="s">
        <v>3</v>
      </c>
      <c r="F1389" s="3">
        <v>50465</v>
      </c>
      <c r="G1389" s="1">
        <v>31.88</v>
      </c>
      <c r="J1389" s="1">
        <f t="shared" si="129"/>
        <v>3</v>
      </c>
      <c r="K1389" s="1">
        <f t="shared" si="130"/>
        <v>2038</v>
      </c>
      <c r="L1389" s="1" t="str">
        <f t="shared" si="131"/>
        <v>MKT.EX.NOB._.___.NOB</v>
      </c>
      <c r="M1389" s="1" t="str">
        <f t="shared" si="127"/>
        <v>FOT Other months</v>
      </c>
      <c r="N1389" s="1">
        <f t="shared" si="128"/>
        <v>0</v>
      </c>
      <c r="O1389" s="1">
        <f t="shared" si="132"/>
        <v>0</v>
      </c>
    </row>
    <row r="1390" spans="1:15" x14ac:dyDescent="0.25">
      <c r="A1390" s="1" t="s">
        <v>23</v>
      </c>
      <c r="B1390" s="1" t="s">
        <v>2</v>
      </c>
      <c r="C1390" s="1" t="s">
        <v>24</v>
      </c>
      <c r="D1390" s="1" t="s">
        <v>9</v>
      </c>
      <c r="E1390" s="1" t="s">
        <v>3</v>
      </c>
      <c r="F1390" s="3">
        <v>50496</v>
      </c>
      <c r="G1390" s="1">
        <v>45.31</v>
      </c>
      <c r="J1390" s="1">
        <f t="shared" si="129"/>
        <v>4</v>
      </c>
      <c r="K1390" s="1">
        <f t="shared" si="130"/>
        <v>2038</v>
      </c>
      <c r="L1390" s="1" t="str">
        <f t="shared" si="131"/>
        <v>MKT.EX.NOB._.___.NOB</v>
      </c>
      <c r="M1390" s="1" t="str">
        <f t="shared" si="127"/>
        <v>FOT Other months</v>
      </c>
      <c r="N1390" s="1">
        <f t="shared" si="128"/>
        <v>0</v>
      </c>
      <c r="O1390" s="1">
        <f t="shared" si="132"/>
        <v>0</v>
      </c>
    </row>
    <row r="1391" spans="1:15" x14ac:dyDescent="0.25">
      <c r="A1391" s="1" t="s">
        <v>23</v>
      </c>
      <c r="B1391" s="1" t="s">
        <v>2</v>
      </c>
      <c r="C1391" s="1" t="s">
        <v>24</v>
      </c>
      <c r="D1391" s="1" t="s">
        <v>9</v>
      </c>
      <c r="E1391" s="1" t="s">
        <v>3</v>
      </c>
      <c r="F1391" s="3">
        <v>50526</v>
      </c>
      <c r="G1391" s="1">
        <v>11.57</v>
      </c>
      <c r="J1391" s="1">
        <f t="shared" si="129"/>
        <v>5</v>
      </c>
      <c r="K1391" s="1">
        <f t="shared" si="130"/>
        <v>2038</v>
      </c>
      <c r="L1391" s="1" t="str">
        <f t="shared" si="131"/>
        <v>MKT.EX.NOB._.___.NOB</v>
      </c>
      <c r="M1391" s="1" t="str">
        <f t="shared" si="127"/>
        <v>FOT Other months</v>
      </c>
      <c r="N1391" s="1">
        <f t="shared" si="128"/>
        <v>0</v>
      </c>
      <c r="O1391" s="1">
        <f t="shared" si="132"/>
        <v>0</v>
      </c>
    </row>
    <row r="1392" spans="1:15" x14ac:dyDescent="0.25">
      <c r="A1392" s="1" t="s">
        <v>23</v>
      </c>
      <c r="B1392" s="1" t="s">
        <v>2</v>
      </c>
      <c r="C1392" s="1" t="s">
        <v>24</v>
      </c>
      <c r="D1392" s="1" t="s">
        <v>9</v>
      </c>
      <c r="E1392" s="1" t="s">
        <v>3</v>
      </c>
      <c r="F1392" s="3">
        <v>50557</v>
      </c>
      <c r="G1392" s="1">
        <v>40.47</v>
      </c>
      <c r="J1392" s="1">
        <f t="shared" si="129"/>
        <v>6</v>
      </c>
      <c r="K1392" s="1">
        <f t="shared" si="130"/>
        <v>2038</v>
      </c>
      <c r="L1392" s="1" t="str">
        <f t="shared" si="131"/>
        <v>MKT.EX.NOB._.___.NOB</v>
      </c>
      <c r="M1392" s="1" t="str">
        <f t="shared" si="127"/>
        <v>FOT Summer June-Sept</v>
      </c>
      <c r="N1392" s="1">
        <f t="shared" si="128"/>
        <v>2928</v>
      </c>
      <c r="O1392" s="1">
        <f t="shared" si="132"/>
        <v>13.821721311475409</v>
      </c>
    </row>
    <row r="1393" spans="1:15" x14ac:dyDescent="0.25">
      <c r="A1393" s="1" t="s">
        <v>23</v>
      </c>
      <c r="B1393" s="1" t="s">
        <v>2</v>
      </c>
      <c r="C1393" s="1" t="s">
        <v>24</v>
      </c>
      <c r="D1393" s="1" t="s">
        <v>9</v>
      </c>
      <c r="E1393" s="1" t="s">
        <v>3</v>
      </c>
      <c r="F1393" s="3">
        <v>50587</v>
      </c>
      <c r="G1393" s="1">
        <v>17.82</v>
      </c>
      <c r="J1393" s="1">
        <f t="shared" si="129"/>
        <v>7</v>
      </c>
      <c r="K1393" s="1">
        <f t="shared" si="130"/>
        <v>2038</v>
      </c>
      <c r="L1393" s="1" t="str">
        <f t="shared" si="131"/>
        <v>MKT.EX.NOB._.___.NOB</v>
      </c>
      <c r="M1393" s="1" t="str">
        <f t="shared" si="127"/>
        <v>FOT Summer June-Sept</v>
      </c>
      <c r="N1393" s="1">
        <f t="shared" si="128"/>
        <v>2928</v>
      </c>
      <c r="O1393" s="1">
        <f t="shared" si="132"/>
        <v>6.0860655737704921</v>
      </c>
    </row>
    <row r="1394" spans="1:15" x14ac:dyDescent="0.25">
      <c r="A1394" s="1" t="s">
        <v>23</v>
      </c>
      <c r="B1394" s="1" t="s">
        <v>2</v>
      </c>
      <c r="C1394" s="1" t="s">
        <v>24</v>
      </c>
      <c r="D1394" s="1" t="s">
        <v>9</v>
      </c>
      <c r="E1394" s="1" t="s">
        <v>3</v>
      </c>
      <c r="F1394" s="3">
        <v>50618</v>
      </c>
      <c r="G1394" s="1">
        <v>0</v>
      </c>
      <c r="J1394" s="1">
        <f t="shared" si="129"/>
        <v>8</v>
      </c>
      <c r="K1394" s="1">
        <f t="shared" si="130"/>
        <v>2038</v>
      </c>
      <c r="L1394" s="1" t="str">
        <f t="shared" si="131"/>
        <v>MKT.EX.NOB._.___.NOB</v>
      </c>
      <c r="M1394" s="1" t="str">
        <f t="shared" si="127"/>
        <v>FOT Summer June-Sept</v>
      </c>
      <c r="N1394" s="1">
        <f t="shared" si="128"/>
        <v>2928</v>
      </c>
      <c r="O1394" s="1">
        <f t="shared" si="132"/>
        <v>0</v>
      </c>
    </row>
    <row r="1395" spans="1:15" x14ac:dyDescent="0.25">
      <c r="A1395" s="1" t="s">
        <v>23</v>
      </c>
      <c r="B1395" s="1" t="s">
        <v>2</v>
      </c>
      <c r="C1395" s="1" t="s">
        <v>24</v>
      </c>
      <c r="D1395" s="1" t="s">
        <v>9</v>
      </c>
      <c r="E1395" s="1" t="s">
        <v>3</v>
      </c>
      <c r="F1395" s="3">
        <v>50649</v>
      </c>
      <c r="G1395" s="1">
        <v>0</v>
      </c>
      <c r="J1395" s="1">
        <f t="shared" si="129"/>
        <v>9</v>
      </c>
      <c r="K1395" s="1">
        <f t="shared" si="130"/>
        <v>2038</v>
      </c>
      <c r="L1395" s="1" t="str">
        <f t="shared" si="131"/>
        <v>MKT.EX.NOB._.___.NOB</v>
      </c>
      <c r="M1395" s="1" t="str">
        <f t="shared" si="127"/>
        <v>FOT Summer June-Sept</v>
      </c>
      <c r="N1395" s="1">
        <f t="shared" si="128"/>
        <v>2928</v>
      </c>
      <c r="O1395" s="1">
        <f t="shared" si="132"/>
        <v>0</v>
      </c>
    </row>
    <row r="1396" spans="1:15" x14ac:dyDescent="0.25">
      <c r="A1396" s="1" t="s">
        <v>23</v>
      </c>
      <c r="B1396" s="1" t="s">
        <v>2</v>
      </c>
      <c r="C1396" s="1" t="s">
        <v>24</v>
      </c>
      <c r="D1396" s="1" t="s">
        <v>9</v>
      </c>
      <c r="E1396" s="1" t="s">
        <v>3</v>
      </c>
      <c r="F1396" s="3">
        <v>50679</v>
      </c>
      <c r="G1396" s="1">
        <v>0</v>
      </c>
      <c r="J1396" s="1">
        <f t="shared" si="129"/>
        <v>10</v>
      </c>
      <c r="K1396" s="1">
        <f t="shared" si="130"/>
        <v>2038</v>
      </c>
      <c r="L1396" s="1" t="str">
        <f t="shared" si="131"/>
        <v>MKT.EX.NOB._.___.NOB</v>
      </c>
      <c r="M1396" s="1" t="str">
        <f t="shared" si="127"/>
        <v>FOT Other months</v>
      </c>
      <c r="N1396" s="1">
        <f t="shared" si="128"/>
        <v>0</v>
      </c>
      <c r="O1396" s="1">
        <f t="shared" si="132"/>
        <v>0</v>
      </c>
    </row>
    <row r="1397" spans="1:15" x14ac:dyDescent="0.25">
      <c r="A1397" s="1" t="s">
        <v>23</v>
      </c>
      <c r="B1397" s="1" t="s">
        <v>2</v>
      </c>
      <c r="C1397" s="1" t="s">
        <v>24</v>
      </c>
      <c r="D1397" s="1" t="s">
        <v>9</v>
      </c>
      <c r="E1397" s="1" t="s">
        <v>3</v>
      </c>
      <c r="F1397" s="3">
        <v>50710</v>
      </c>
      <c r="G1397" s="1">
        <v>0</v>
      </c>
      <c r="J1397" s="1">
        <f t="shared" si="129"/>
        <v>11</v>
      </c>
      <c r="K1397" s="1">
        <f t="shared" si="130"/>
        <v>2038</v>
      </c>
      <c r="L1397" s="1" t="str">
        <f t="shared" si="131"/>
        <v>MKT.EX.NOB._.___.NOB</v>
      </c>
      <c r="M1397" s="1" t="str">
        <f t="shared" si="127"/>
        <v>FOT Other months</v>
      </c>
      <c r="N1397" s="1">
        <f t="shared" si="128"/>
        <v>0</v>
      </c>
      <c r="O1397" s="1">
        <f t="shared" si="132"/>
        <v>0</v>
      </c>
    </row>
    <row r="1398" spans="1:15" x14ac:dyDescent="0.25">
      <c r="A1398" s="1" t="s">
        <v>23</v>
      </c>
      <c r="B1398" s="1" t="s">
        <v>2</v>
      </c>
      <c r="C1398" s="1" t="s">
        <v>24</v>
      </c>
      <c r="D1398" s="1" t="s">
        <v>9</v>
      </c>
      <c r="E1398" s="1" t="s">
        <v>3</v>
      </c>
      <c r="F1398" s="3">
        <v>50740</v>
      </c>
      <c r="G1398" s="1">
        <v>34.270000000000003</v>
      </c>
      <c r="J1398" s="1">
        <f t="shared" si="129"/>
        <v>12</v>
      </c>
      <c r="K1398" s="1">
        <f t="shared" si="130"/>
        <v>2038</v>
      </c>
      <c r="L1398" s="1" t="str">
        <f t="shared" si="131"/>
        <v>MKT.EX.NOB._.___.NOB-Wtr</v>
      </c>
      <c r="M1398" s="1" t="str">
        <f t="shared" si="127"/>
        <v>FOT Winter December-January</v>
      </c>
      <c r="N1398" s="1">
        <f t="shared" si="128"/>
        <v>1488</v>
      </c>
      <c r="O1398" s="1">
        <f t="shared" si="132"/>
        <v>23.030913978494624</v>
      </c>
    </row>
    <row r="1399" spans="1:15" x14ac:dyDescent="0.25">
      <c r="A1399" s="1" t="s">
        <v>23</v>
      </c>
      <c r="B1399" s="1" t="s">
        <v>2</v>
      </c>
      <c r="C1399" s="1" t="s">
        <v>24</v>
      </c>
      <c r="D1399" s="1" t="s">
        <v>9</v>
      </c>
      <c r="E1399" s="1" t="s">
        <v>3</v>
      </c>
      <c r="F1399" s="3">
        <v>50771</v>
      </c>
      <c r="G1399" s="1">
        <v>47.11</v>
      </c>
      <c r="J1399" s="1">
        <f t="shared" si="129"/>
        <v>1</v>
      </c>
      <c r="K1399" s="1">
        <f t="shared" si="130"/>
        <v>2039</v>
      </c>
      <c r="L1399" s="1" t="str">
        <f t="shared" si="131"/>
        <v>MKT.EX.NOB._.___.NOB-Wtr</v>
      </c>
      <c r="M1399" s="1" t="str">
        <f t="shared" si="127"/>
        <v>FOT Winter December-January</v>
      </c>
      <c r="N1399" s="1">
        <f t="shared" si="128"/>
        <v>1488</v>
      </c>
      <c r="O1399" s="1">
        <f t="shared" si="132"/>
        <v>31.65994623655914</v>
      </c>
    </row>
    <row r="1400" spans="1:15" x14ac:dyDescent="0.25">
      <c r="A1400" s="1" t="s">
        <v>23</v>
      </c>
      <c r="B1400" s="1" t="s">
        <v>2</v>
      </c>
      <c r="C1400" s="1" t="s">
        <v>24</v>
      </c>
      <c r="D1400" s="1" t="s">
        <v>9</v>
      </c>
      <c r="E1400" s="1" t="s">
        <v>3</v>
      </c>
      <c r="F1400" s="3">
        <v>50802</v>
      </c>
      <c r="G1400" s="1">
        <v>19.899999999999999</v>
      </c>
      <c r="J1400" s="1">
        <f t="shared" si="129"/>
        <v>2</v>
      </c>
      <c r="K1400" s="1">
        <f t="shared" si="130"/>
        <v>2039</v>
      </c>
      <c r="L1400" s="1" t="str">
        <f t="shared" si="131"/>
        <v>MKT.EX.NOB._.___.NOB</v>
      </c>
      <c r="M1400" s="1" t="str">
        <f t="shared" si="127"/>
        <v>FOT Other months</v>
      </c>
      <c r="N1400" s="1">
        <f t="shared" si="128"/>
        <v>0</v>
      </c>
      <c r="O1400" s="1">
        <f t="shared" si="132"/>
        <v>0</v>
      </c>
    </row>
    <row r="1401" spans="1:15" x14ac:dyDescent="0.25">
      <c r="A1401" s="1" t="s">
        <v>23</v>
      </c>
      <c r="B1401" s="1" t="s">
        <v>2</v>
      </c>
      <c r="C1401" s="1" t="s">
        <v>24</v>
      </c>
      <c r="D1401" s="1" t="s">
        <v>9</v>
      </c>
      <c r="E1401" s="1" t="s">
        <v>3</v>
      </c>
      <c r="F1401" s="3">
        <v>50830</v>
      </c>
      <c r="G1401" s="1">
        <v>3.1</v>
      </c>
      <c r="J1401" s="1">
        <f t="shared" si="129"/>
        <v>3</v>
      </c>
      <c r="K1401" s="1">
        <f t="shared" si="130"/>
        <v>2039</v>
      </c>
      <c r="L1401" s="1" t="str">
        <f t="shared" si="131"/>
        <v>MKT.EX.NOB._.___.NOB</v>
      </c>
      <c r="M1401" s="1" t="str">
        <f t="shared" si="127"/>
        <v>FOT Other months</v>
      </c>
      <c r="N1401" s="1">
        <f t="shared" si="128"/>
        <v>0</v>
      </c>
      <c r="O1401" s="1">
        <f t="shared" si="132"/>
        <v>0</v>
      </c>
    </row>
    <row r="1402" spans="1:15" x14ac:dyDescent="0.25">
      <c r="A1402" s="1" t="s">
        <v>23</v>
      </c>
      <c r="B1402" s="1" t="s">
        <v>2</v>
      </c>
      <c r="C1402" s="1" t="s">
        <v>24</v>
      </c>
      <c r="D1402" s="1" t="s">
        <v>9</v>
      </c>
      <c r="E1402" s="1" t="s">
        <v>3</v>
      </c>
      <c r="F1402" s="3">
        <v>50861</v>
      </c>
      <c r="G1402" s="1">
        <v>38.549999999999997</v>
      </c>
      <c r="J1402" s="1">
        <f t="shared" si="129"/>
        <v>4</v>
      </c>
      <c r="K1402" s="1">
        <f t="shared" si="130"/>
        <v>2039</v>
      </c>
      <c r="L1402" s="1" t="str">
        <f t="shared" si="131"/>
        <v>MKT.EX.NOB._.___.NOB</v>
      </c>
      <c r="M1402" s="1" t="str">
        <f t="shared" si="127"/>
        <v>FOT Other months</v>
      </c>
      <c r="N1402" s="1">
        <f t="shared" si="128"/>
        <v>0</v>
      </c>
      <c r="O1402" s="1">
        <f t="shared" si="132"/>
        <v>0</v>
      </c>
    </row>
    <row r="1403" spans="1:15" x14ac:dyDescent="0.25">
      <c r="A1403" s="1" t="s">
        <v>23</v>
      </c>
      <c r="B1403" s="1" t="s">
        <v>2</v>
      </c>
      <c r="C1403" s="1" t="s">
        <v>24</v>
      </c>
      <c r="D1403" s="1" t="s">
        <v>9</v>
      </c>
      <c r="E1403" s="1" t="s">
        <v>3</v>
      </c>
      <c r="F1403" s="3">
        <v>50891</v>
      </c>
      <c r="G1403" s="1">
        <v>50.35</v>
      </c>
      <c r="J1403" s="1">
        <f t="shared" si="129"/>
        <v>5</v>
      </c>
      <c r="K1403" s="1">
        <f t="shared" si="130"/>
        <v>2039</v>
      </c>
      <c r="L1403" s="1" t="str">
        <f t="shared" si="131"/>
        <v>MKT.EX.NOB._.___.NOB</v>
      </c>
      <c r="M1403" s="1" t="str">
        <f t="shared" si="127"/>
        <v>FOT Other months</v>
      </c>
      <c r="N1403" s="1">
        <f t="shared" si="128"/>
        <v>0</v>
      </c>
      <c r="O1403" s="1">
        <f t="shared" si="132"/>
        <v>0</v>
      </c>
    </row>
    <row r="1404" spans="1:15" x14ac:dyDescent="0.25">
      <c r="A1404" s="1" t="s">
        <v>23</v>
      </c>
      <c r="B1404" s="1" t="s">
        <v>2</v>
      </c>
      <c r="C1404" s="1" t="s">
        <v>24</v>
      </c>
      <c r="D1404" s="1" t="s">
        <v>9</v>
      </c>
      <c r="E1404" s="1" t="s">
        <v>3</v>
      </c>
      <c r="F1404" s="3">
        <v>50922</v>
      </c>
      <c r="G1404" s="1">
        <v>10.14</v>
      </c>
      <c r="J1404" s="1">
        <f t="shared" si="129"/>
        <v>6</v>
      </c>
      <c r="K1404" s="1">
        <f t="shared" si="130"/>
        <v>2039</v>
      </c>
      <c r="L1404" s="1" t="str">
        <f t="shared" si="131"/>
        <v>MKT.EX.NOB._.___.NOB</v>
      </c>
      <c r="M1404" s="1" t="str">
        <f t="shared" si="127"/>
        <v>FOT Summer June-Sept</v>
      </c>
      <c r="N1404" s="1">
        <f t="shared" si="128"/>
        <v>2928</v>
      </c>
      <c r="O1404" s="1">
        <f t="shared" si="132"/>
        <v>3.4631147540983607</v>
      </c>
    </row>
    <row r="1405" spans="1:15" x14ac:dyDescent="0.25">
      <c r="A1405" s="1" t="s">
        <v>23</v>
      </c>
      <c r="B1405" s="1" t="s">
        <v>2</v>
      </c>
      <c r="C1405" s="1" t="s">
        <v>24</v>
      </c>
      <c r="D1405" s="1" t="s">
        <v>9</v>
      </c>
      <c r="E1405" s="1" t="s">
        <v>3</v>
      </c>
      <c r="F1405" s="3">
        <v>50952</v>
      </c>
      <c r="G1405" s="1">
        <v>38.83</v>
      </c>
      <c r="J1405" s="1">
        <f t="shared" si="129"/>
        <v>7</v>
      </c>
      <c r="K1405" s="1">
        <f t="shared" si="130"/>
        <v>2039</v>
      </c>
      <c r="L1405" s="1" t="str">
        <f t="shared" si="131"/>
        <v>MKT.EX.NOB._.___.NOB</v>
      </c>
      <c r="M1405" s="1" t="str">
        <f t="shared" si="127"/>
        <v>FOT Summer June-Sept</v>
      </c>
      <c r="N1405" s="1">
        <f t="shared" si="128"/>
        <v>2928</v>
      </c>
      <c r="O1405" s="1">
        <f t="shared" si="132"/>
        <v>13.261612021857923</v>
      </c>
    </row>
    <row r="1406" spans="1:15" x14ac:dyDescent="0.25">
      <c r="A1406" s="1" t="s">
        <v>23</v>
      </c>
      <c r="B1406" s="1" t="s">
        <v>2</v>
      </c>
      <c r="C1406" s="1" t="s">
        <v>24</v>
      </c>
      <c r="D1406" s="1" t="s">
        <v>9</v>
      </c>
      <c r="E1406" s="1" t="s">
        <v>3</v>
      </c>
      <c r="F1406" s="3">
        <v>50983</v>
      </c>
      <c r="G1406" s="1">
        <v>13.72</v>
      </c>
      <c r="J1406" s="1">
        <f t="shared" si="129"/>
        <v>8</v>
      </c>
      <c r="K1406" s="1">
        <f t="shared" si="130"/>
        <v>2039</v>
      </c>
      <c r="L1406" s="1" t="str">
        <f t="shared" si="131"/>
        <v>MKT.EX.NOB._.___.NOB</v>
      </c>
      <c r="M1406" s="1" t="str">
        <f t="shared" si="127"/>
        <v>FOT Summer June-Sept</v>
      </c>
      <c r="N1406" s="1">
        <f t="shared" si="128"/>
        <v>2928</v>
      </c>
      <c r="O1406" s="1">
        <f t="shared" si="132"/>
        <v>4.6857923497267757</v>
      </c>
    </row>
    <row r="1407" spans="1:15" x14ac:dyDescent="0.25">
      <c r="A1407" s="1" t="s">
        <v>23</v>
      </c>
      <c r="B1407" s="1" t="s">
        <v>2</v>
      </c>
      <c r="C1407" s="1" t="s">
        <v>24</v>
      </c>
      <c r="D1407" s="1" t="s">
        <v>9</v>
      </c>
      <c r="E1407" s="1" t="s">
        <v>3</v>
      </c>
      <c r="F1407" s="3">
        <v>51014</v>
      </c>
      <c r="G1407" s="1">
        <v>0</v>
      </c>
      <c r="J1407" s="1">
        <f t="shared" si="129"/>
        <v>9</v>
      </c>
      <c r="K1407" s="1">
        <f t="shared" si="130"/>
        <v>2039</v>
      </c>
      <c r="L1407" s="1" t="str">
        <f t="shared" si="131"/>
        <v>MKT.EX.NOB._.___.NOB</v>
      </c>
      <c r="M1407" s="1" t="str">
        <f t="shared" si="127"/>
        <v>FOT Summer June-Sept</v>
      </c>
      <c r="N1407" s="1">
        <f t="shared" si="128"/>
        <v>2928</v>
      </c>
      <c r="O1407" s="1">
        <f t="shared" si="132"/>
        <v>0</v>
      </c>
    </row>
    <row r="1408" spans="1:15" x14ac:dyDescent="0.25">
      <c r="A1408" s="1" t="s">
        <v>23</v>
      </c>
      <c r="B1408" s="1" t="s">
        <v>2</v>
      </c>
      <c r="C1408" s="1" t="s">
        <v>24</v>
      </c>
      <c r="D1408" s="1" t="s">
        <v>9</v>
      </c>
      <c r="E1408" s="1" t="s">
        <v>3</v>
      </c>
      <c r="F1408" s="3">
        <v>51044</v>
      </c>
      <c r="G1408" s="1">
        <v>0</v>
      </c>
      <c r="J1408" s="1">
        <f t="shared" si="129"/>
        <v>10</v>
      </c>
      <c r="K1408" s="1">
        <f t="shared" si="130"/>
        <v>2039</v>
      </c>
      <c r="L1408" s="1" t="str">
        <f t="shared" si="131"/>
        <v>MKT.EX.NOB._.___.NOB</v>
      </c>
      <c r="M1408" s="1" t="str">
        <f t="shared" si="127"/>
        <v>FOT Other months</v>
      </c>
      <c r="N1408" s="1">
        <f t="shared" si="128"/>
        <v>0</v>
      </c>
      <c r="O1408" s="1">
        <f t="shared" si="132"/>
        <v>0</v>
      </c>
    </row>
    <row r="1409" spans="1:15" x14ac:dyDescent="0.25">
      <c r="A1409" s="1" t="s">
        <v>23</v>
      </c>
      <c r="B1409" s="1" t="s">
        <v>2</v>
      </c>
      <c r="C1409" s="1" t="s">
        <v>24</v>
      </c>
      <c r="D1409" s="1" t="s">
        <v>9</v>
      </c>
      <c r="E1409" s="1" t="s">
        <v>3</v>
      </c>
      <c r="F1409" s="3">
        <v>51075</v>
      </c>
      <c r="G1409" s="1">
        <v>0</v>
      </c>
      <c r="J1409" s="1">
        <f t="shared" si="129"/>
        <v>11</v>
      </c>
      <c r="K1409" s="1">
        <f t="shared" si="130"/>
        <v>2039</v>
      </c>
      <c r="L1409" s="1" t="str">
        <f t="shared" si="131"/>
        <v>MKT.EX.NOB._.___.NOB</v>
      </c>
      <c r="M1409" s="1" t="str">
        <f t="shared" si="127"/>
        <v>FOT Other months</v>
      </c>
      <c r="N1409" s="1">
        <f t="shared" si="128"/>
        <v>0</v>
      </c>
      <c r="O1409" s="1">
        <f t="shared" si="132"/>
        <v>0</v>
      </c>
    </row>
    <row r="1410" spans="1:15" x14ac:dyDescent="0.25">
      <c r="A1410" s="1" t="s">
        <v>23</v>
      </c>
      <c r="B1410" s="1" t="s">
        <v>2</v>
      </c>
      <c r="C1410" s="1" t="s">
        <v>24</v>
      </c>
      <c r="D1410" s="1" t="s">
        <v>9</v>
      </c>
      <c r="E1410" s="1" t="s">
        <v>3</v>
      </c>
      <c r="F1410" s="3">
        <v>51105</v>
      </c>
      <c r="G1410" s="1">
        <v>0</v>
      </c>
      <c r="J1410" s="1">
        <f t="shared" si="129"/>
        <v>12</v>
      </c>
      <c r="K1410" s="1">
        <f t="shared" si="130"/>
        <v>2039</v>
      </c>
      <c r="L1410" s="1" t="str">
        <f t="shared" si="131"/>
        <v>MKT.EX.NOB._.___.NOB-Wtr</v>
      </c>
      <c r="M1410" s="1" t="str">
        <f t="shared" ref="M1410:M1473" si="133">INDEX($Q$1:$S$13,MATCH($J1410,$Q$1:$Q$13,0),MATCH(M$1,$Q$1:$S$1,0))</f>
        <v>FOT Winter December-January</v>
      </c>
      <c r="N1410" s="1">
        <f t="shared" ref="N1410:N1473" si="134">INDEX($U$1:$W$4,MATCH($M1410,$U$1:$U$4,0),MATCH(N$1,$U$1:$W$1,0))</f>
        <v>1488</v>
      </c>
      <c r="O1410" s="1">
        <f t="shared" si="132"/>
        <v>0</v>
      </c>
    </row>
    <row r="1411" spans="1:15" x14ac:dyDescent="0.25">
      <c r="A1411" s="1" t="s">
        <v>23</v>
      </c>
      <c r="B1411" s="1" t="s">
        <v>2</v>
      </c>
      <c r="C1411" s="1" t="s">
        <v>24</v>
      </c>
      <c r="D1411" s="1" t="s">
        <v>9</v>
      </c>
      <c r="E1411" s="1" t="s">
        <v>3</v>
      </c>
      <c r="F1411" s="3">
        <v>51136</v>
      </c>
      <c r="G1411" s="1">
        <v>44.86</v>
      </c>
      <c r="J1411" s="1">
        <f t="shared" ref="J1411:J1474" si="135">MONTH(F1411)</f>
        <v>1</v>
      </c>
      <c r="K1411" s="1">
        <f t="shared" ref="K1411:K1474" si="136">YEAR(F1411)</f>
        <v>2040</v>
      </c>
      <c r="L1411" s="1" t="str">
        <f t="shared" ref="L1411:L1474" si="137">D1411&amp;INDEX($U$1:$W$4,MATCH($M1411,$U$1:$U$4,0),MATCH(L$1,$U$1:$W$1,0))</f>
        <v>MKT.EX.NOB._.___.NOB-Wtr</v>
      </c>
      <c r="M1411" s="1" t="str">
        <f t="shared" si="133"/>
        <v>FOT Winter December-January</v>
      </c>
      <c r="N1411" s="1">
        <f t="shared" si="134"/>
        <v>1488</v>
      </c>
      <c r="O1411" s="1">
        <f t="shared" ref="O1411:O1474" si="138">IF(N1411=0,0,(G1411*1000)/N1411)</f>
        <v>30.147849462365592</v>
      </c>
    </row>
    <row r="1412" spans="1:15" x14ac:dyDescent="0.25">
      <c r="A1412" s="1" t="s">
        <v>23</v>
      </c>
      <c r="B1412" s="1" t="s">
        <v>2</v>
      </c>
      <c r="C1412" s="1" t="s">
        <v>24</v>
      </c>
      <c r="D1412" s="1" t="s">
        <v>9</v>
      </c>
      <c r="E1412" s="1" t="s">
        <v>3</v>
      </c>
      <c r="F1412" s="3">
        <v>51167</v>
      </c>
      <c r="G1412" s="1">
        <v>50.8</v>
      </c>
      <c r="J1412" s="1">
        <f t="shared" si="135"/>
        <v>2</v>
      </c>
      <c r="K1412" s="1">
        <f t="shared" si="136"/>
        <v>2040</v>
      </c>
      <c r="L1412" s="1" t="str">
        <f t="shared" si="137"/>
        <v>MKT.EX.NOB._.___.NOB</v>
      </c>
      <c r="M1412" s="1" t="str">
        <f t="shared" si="133"/>
        <v>FOT Other months</v>
      </c>
      <c r="N1412" s="1">
        <f t="shared" si="134"/>
        <v>0</v>
      </c>
      <c r="O1412" s="1">
        <f t="shared" si="138"/>
        <v>0</v>
      </c>
    </row>
    <row r="1413" spans="1:15" x14ac:dyDescent="0.25">
      <c r="A1413" s="1" t="s">
        <v>23</v>
      </c>
      <c r="B1413" s="1" t="s">
        <v>2</v>
      </c>
      <c r="C1413" s="1" t="s">
        <v>24</v>
      </c>
      <c r="D1413" s="1" t="s">
        <v>9</v>
      </c>
      <c r="E1413" s="1" t="s">
        <v>3</v>
      </c>
      <c r="F1413" s="3">
        <v>51196</v>
      </c>
      <c r="G1413" s="1">
        <v>24.83</v>
      </c>
      <c r="J1413" s="1">
        <f t="shared" si="135"/>
        <v>3</v>
      </c>
      <c r="K1413" s="1">
        <f t="shared" si="136"/>
        <v>2040</v>
      </c>
      <c r="L1413" s="1" t="str">
        <f t="shared" si="137"/>
        <v>MKT.EX.NOB._.___.NOB</v>
      </c>
      <c r="M1413" s="1" t="str">
        <f t="shared" si="133"/>
        <v>FOT Other months</v>
      </c>
      <c r="N1413" s="1">
        <f t="shared" si="134"/>
        <v>0</v>
      </c>
      <c r="O1413" s="1">
        <f t="shared" si="138"/>
        <v>0</v>
      </c>
    </row>
    <row r="1414" spans="1:15" x14ac:dyDescent="0.25">
      <c r="A1414" s="1" t="s">
        <v>23</v>
      </c>
      <c r="B1414" s="1" t="s">
        <v>2</v>
      </c>
      <c r="C1414" s="1" t="s">
        <v>24</v>
      </c>
      <c r="D1414" s="1" t="s">
        <v>9</v>
      </c>
      <c r="E1414" s="1" t="s">
        <v>3</v>
      </c>
      <c r="F1414" s="3">
        <v>51227</v>
      </c>
      <c r="G1414" s="1">
        <v>3.4</v>
      </c>
      <c r="J1414" s="1">
        <f t="shared" si="135"/>
        <v>4</v>
      </c>
      <c r="K1414" s="1">
        <f t="shared" si="136"/>
        <v>2040</v>
      </c>
      <c r="L1414" s="1" t="str">
        <f t="shared" si="137"/>
        <v>MKT.EX.NOB._.___.NOB</v>
      </c>
      <c r="M1414" s="1" t="str">
        <f t="shared" si="133"/>
        <v>FOT Other months</v>
      </c>
      <c r="N1414" s="1">
        <f t="shared" si="134"/>
        <v>0</v>
      </c>
      <c r="O1414" s="1">
        <f t="shared" si="138"/>
        <v>0</v>
      </c>
    </row>
    <row r="1415" spans="1:15" x14ac:dyDescent="0.25">
      <c r="A1415" s="1" t="s">
        <v>23</v>
      </c>
      <c r="B1415" s="1" t="s">
        <v>2</v>
      </c>
      <c r="C1415" s="1" t="s">
        <v>24</v>
      </c>
      <c r="D1415" s="1" t="s">
        <v>9</v>
      </c>
      <c r="E1415" s="1" t="s">
        <v>3</v>
      </c>
      <c r="F1415" s="3">
        <v>51257</v>
      </c>
      <c r="G1415" s="1">
        <v>42.59</v>
      </c>
      <c r="J1415" s="1">
        <f t="shared" si="135"/>
        <v>5</v>
      </c>
      <c r="K1415" s="1">
        <f t="shared" si="136"/>
        <v>2040</v>
      </c>
      <c r="L1415" s="1" t="str">
        <f t="shared" si="137"/>
        <v>MKT.EX.NOB._.___.NOB</v>
      </c>
      <c r="M1415" s="1" t="str">
        <f t="shared" si="133"/>
        <v>FOT Other months</v>
      </c>
      <c r="N1415" s="1">
        <f t="shared" si="134"/>
        <v>0</v>
      </c>
      <c r="O1415" s="1">
        <f t="shared" si="138"/>
        <v>0</v>
      </c>
    </row>
    <row r="1416" spans="1:15" x14ac:dyDescent="0.25">
      <c r="A1416" s="1" t="s">
        <v>23</v>
      </c>
      <c r="B1416" s="1" t="s">
        <v>2</v>
      </c>
      <c r="C1416" s="1" t="s">
        <v>24</v>
      </c>
      <c r="D1416" s="1" t="s">
        <v>9</v>
      </c>
      <c r="E1416" s="1" t="s">
        <v>3</v>
      </c>
      <c r="F1416" s="3">
        <v>51288</v>
      </c>
      <c r="G1416" s="1">
        <v>57.87</v>
      </c>
      <c r="J1416" s="1">
        <f t="shared" si="135"/>
        <v>6</v>
      </c>
      <c r="K1416" s="1">
        <f t="shared" si="136"/>
        <v>2040</v>
      </c>
      <c r="L1416" s="1" t="str">
        <f t="shared" si="137"/>
        <v>MKT.EX.NOB._.___.NOB</v>
      </c>
      <c r="M1416" s="1" t="str">
        <f t="shared" si="133"/>
        <v>FOT Summer June-Sept</v>
      </c>
      <c r="N1416" s="1">
        <f t="shared" si="134"/>
        <v>2928</v>
      </c>
      <c r="O1416" s="1">
        <f t="shared" si="138"/>
        <v>19.764344262295083</v>
      </c>
    </row>
    <row r="1417" spans="1:15" x14ac:dyDescent="0.25">
      <c r="A1417" s="1" t="s">
        <v>23</v>
      </c>
      <c r="B1417" s="1" t="s">
        <v>2</v>
      </c>
      <c r="C1417" s="1" t="s">
        <v>24</v>
      </c>
      <c r="D1417" s="1" t="s">
        <v>9</v>
      </c>
      <c r="E1417" s="1" t="s">
        <v>3</v>
      </c>
      <c r="F1417" s="3">
        <v>51318</v>
      </c>
      <c r="G1417" s="1">
        <v>16.16</v>
      </c>
      <c r="J1417" s="1">
        <f t="shared" si="135"/>
        <v>7</v>
      </c>
      <c r="K1417" s="1">
        <f t="shared" si="136"/>
        <v>2040</v>
      </c>
      <c r="L1417" s="1" t="str">
        <f t="shared" si="137"/>
        <v>MKT.EX.NOB._.___.NOB</v>
      </c>
      <c r="M1417" s="1" t="str">
        <f t="shared" si="133"/>
        <v>FOT Summer June-Sept</v>
      </c>
      <c r="N1417" s="1">
        <f t="shared" si="134"/>
        <v>2928</v>
      </c>
      <c r="O1417" s="1">
        <f t="shared" si="138"/>
        <v>5.5191256830601096</v>
      </c>
    </row>
    <row r="1418" spans="1:15" x14ac:dyDescent="0.25">
      <c r="A1418" s="1" t="s">
        <v>23</v>
      </c>
      <c r="B1418" s="1" t="s">
        <v>2</v>
      </c>
      <c r="C1418" s="1" t="s">
        <v>24</v>
      </c>
      <c r="D1418" s="1" t="s">
        <v>9</v>
      </c>
      <c r="E1418" s="1" t="s">
        <v>3</v>
      </c>
      <c r="F1418" s="3">
        <v>51349</v>
      </c>
      <c r="G1418" s="1">
        <v>42</v>
      </c>
      <c r="J1418" s="1">
        <f t="shared" si="135"/>
        <v>8</v>
      </c>
      <c r="K1418" s="1">
        <f t="shared" si="136"/>
        <v>2040</v>
      </c>
      <c r="L1418" s="1" t="str">
        <f t="shared" si="137"/>
        <v>MKT.EX.NOB._.___.NOB</v>
      </c>
      <c r="M1418" s="1" t="str">
        <f t="shared" si="133"/>
        <v>FOT Summer June-Sept</v>
      </c>
      <c r="N1418" s="1">
        <f t="shared" si="134"/>
        <v>2928</v>
      </c>
      <c r="O1418" s="1">
        <f t="shared" si="138"/>
        <v>14.344262295081966</v>
      </c>
    </row>
    <row r="1419" spans="1:15" x14ac:dyDescent="0.25">
      <c r="A1419" s="1" t="s">
        <v>23</v>
      </c>
      <c r="B1419" s="1" t="s">
        <v>2</v>
      </c>
      <c r="C1419" s="1" t="s">
        <v>24</v>
      </c>
      <c r="D1419" s="1" t="s">
        <v>9</v>
      </c>
      <c r="E1419" s="1" t="s">
        <v>3</v>
      </c>
      <c r="F1419" s="3">
        <v>51380</v>
      </c>
      <c r="G1419" s="1">
        <v>19.309999999999999</v>
      </c>
      <c r="J1419" s="1">
        <f t="shared" si="135"/>
        <v>9</v>
      </c>
      <c r="K1419" s="1">
        <f t="shared" si="136"/>
        <v>2040</v>
      </c>
      <c r="L1419" s="1" t="str">
        <f t="shared" si="137"/>
        <v>MKT.EX.NOB._.___.NOB</v>
      </c>
      <c r="M1419" s="1" t="str">
        <f t="shared" si="133"/>
        <v>FOT Summer June-Sept</v>
      </c>
      <c r="N1419" s="1">
        <f t="shared" si="134"/>
        <v>2928</v>
      </c>
      <c r="O1419" s="1">
        <f t="shared" si="138"/>
        <v>6.5949453551912569</v>
      </c>
    </row>
    <row r="1420" spans="1:15" x14ac:dyDescent="0.25">
      <c r="A1420" s="1" t="s">
        <v>23</v>
      </c>
      <c r="B1420" s="1" t="s">
        <v>2</v>
      </c>
      <c r="C1420" s="1" t="s">
        <v>24</v>
      </c>
      <c r="D1420" s="1" t="s">
        <v>9</v>
      </c>
      <c r="E1420" s="1" t="s">
        <v>3</v>
      </c>
      <c r="F1420" s="3">
        <v>51410</v>
      </c>
      <c r="G1420" s="1">
        <v>0</v>
      </c>
      <c r="J1420" s="1">
        <f t="shared" si="135"/>
        <v>10</v>
      </c>
      <c r="K1420" s="1">
        <f t="shared" si="136"/>
        <v>2040</v>
      </c>
      <c r="L1420" s="1" t="str">
        <f t="shared" si="137"/>
        <v>MKT.EX.NOB._.___.NOB</v>
      </c>
      <c r="M1420" s="1" t="str">
        <f t="shared" si="133"/>
        <v>FOT Other months</v>
      </c>
      <c r="N1420" s="1">
        <f t="shared" si="134"/>
        <v>0</v>
      </c>
      <c r="O1420" s="1">
        <f t="shared" si="138"/>
        <v>0</v>
      </c>
    </row>
    <row r="1421" spans="1:15" x14ac:dyDescent="0.25">
      <c r="A1421" s="1" t="s">
        <v>23</v>
      </c>
      <c r="B1421" s="1" t="s">
        <v>2</v>
      </c>
      <c r="C1421" s="1" t="s">
        <v>24</v>
      </c>
      <c r="D1421" s="1" t="s">
        <v>9</v>
      </c>
      <c r="E1421" s="1" t="s">
        <v>3</v>
      </c>
      <c r="F1421" s="3">
        <v>51441</v>
      </c>
      <c r="G1421" s="1">
        <v>0</v>
      </c>
      <c r="J1421" s="1">
        <f t="shared" si="135"/>
        <v>11</v>
      </c>
      <c r="K1421" s="1">
        <f t="shared" si="136"/>
        <v>2040</v>
      </c>
      <c r="L1421" s="1" t="str">
        <f t="shared" si="137"/>
        <v>MKT.EX.NOB._.___.NOB</v>
      </c>
      <c r="M1421" s="1" t="str">
        <f t="shared" si="133"/>
        <v>FOT Other months</v>
      </c>
      <c r="N1421" s="1">
        <f t="shared" si="134"/>
        <v>0</v>
      </c>
      <c r="O1421" s="1">
        <f t="shared" si="138"/>
        <v>0</v>
      </c>
    </row>
    <row r="1422" spans="1:15" x14ac:dyDescent="0.25">
      <c r="A1422" s="1" t="s">
        <v>23</v>
      </c>
      <c r="B1422" s="1" t="s">
        <v>2</v>
      </c>
      <c r="C1422" s="1" t="s">
        <v>24</v>
      </c>
      <c r="D1422" s="1" t="s">
        <v>9</v>
      </c>
      <c r="E1422" s="1" t="s">
        <v>3</v>
      </c>
      <c r="F1422" s="3">
        <v>51471</v>
      </c>
      <c r="G1422" s="1">
        <v>0</v>
      </c>
      <c r="J1422" s="1">
        <f t="shared" si="135"/>
        <v>12</v>
      </c>
      <c r="K1422" s="1">
        <f t="shared" si="136"/>
        <v>2040</v>
      </c>
      <c r="L1422" s="1" t="str">
        <f t="shared" si="137"/>
        <v>MKT.EX.NOB._.___.NOB-Wtr</v>
      </c>
      <c r="M1422" s="1" t="str">
        <f t="shared" si="133"/>
        <v>FOT Winter December-January</v>
      </c>
      <c r="N1422" s="1">
        <f t="shared" si="134"/>
        <v>1488</v>
      </c>
      <c r="O1422" s="1">
        <f t="shared" si="138"/>
        <v>0</v>
      </c>
    </row>
    <row r="1423" spans="1:15" x14ac:dyDescent="0.25">
      <c r="A1423" s="1" t="s">
        <v>23</v>
      </c>
      <c r="B1423" s="1" t="s">
        <v>2</v>
      </c>
      <c r="C1423" s="1" t="s">
        <v>24</v>
      </c>
      <c r="D1423" s="1" t="s">
        <v>9</v>
      </c>
      <c r="E1423" s="1" t="s">
        <v>3</v>
      </c>
      <c r="F1423" s="3">
        <v>51502</v>
      </c>
      <c r="G1423" s="1">
        <v>0</v>
      </c>
      <c r="J1423" s="1">
        <f t="shared" si="135"/>
        <v>1</v>
      </c>
      <c r="K1423" s="1">
        <f t="shared" si="136"/>
        <v>2041</v>
      </c>
      <c r="L1423" s="1" t="str">
        <f t="shared" si="137"/>
        <v>MKT.EX.NOB._.___.NOB-Wtr</v>
      </c>
      <c r="M1423" s="1" t="str">
        <f t="shared" si="133"/>
        <v>FOT Winter December-January</v>
      </c>
      <c r="N1423" s="1">
        <f t="shared" si="134"/>
        <v>1488</v>
      </c>
      <c r="O1423" s="1">
        <f t="shared" si="138"/>
        <v>0</v>
      </c>
    </row>
    <row r="1424" spans="1:15" x14ac:dyDescent="0.25">
      <c r="A1424" s="1" t="s">
        <v>23</v>
      </c>
      <c r="B1424" s="1" t="s">
        <v>2</v>
      </c>
      <c r="C1424" s="1" t="s">
        <v>24</v>
      </c>
      <c r="D1424" s="1" t="s">
        <v>9</v>
      </c>
      <c r="E1424" s="1" t="s">
        <v>3</v>
      </c>
      <c r="F1424" s="3">
        <v>51533</v>
      </c>
      <c r="G1424" s="1">
        <v>49.66</v>
      </c>
      <c r="J1424" s="1">
        <f t="shared" si="135"/>
        <v>2</v>
      </c>
      <c r="K1424" s="1">
        <f t="shared" si="136"/>
        <v>2041</v>
      </c>
      <c r="L1424" s="1" t="str">
        <f t="shared" si="137"/>
        <v>MKT.EX.NOB._.___.NOB</v>
      </c>
      <c r="M1424" s="1" t="str">
        <f t="shared" si="133"/>
        <v>FOT Other months</v>
      </c>
      <c r="N1424" s="1">
        <f t="shared" si="134"/>
        <v>0</v>
      </c>
      <c r="O1424" s="1">
        <f t="shared" si="138"/>
        <v>0</v>
      </c>
    </row>
    <row r="1425" spans="1:15" x14ac:dyDescent="0.25">
      <c r="A1425" s="1" t="s">
        <v>23</v>
      </c>
      <c r="B1425" s="1" t="s">
        <v>2</v>
      </c>
      <c r="C1425" s="1" t="s">
        <v>24</v>
      </c>
      <c r="D1425" s="1" t="s">
        <v>9</v>
      </c>
      <c r="E1425" s="1" t="s">
        <v>3</v>
      </c>
      <c r="F1425" s="3">
        <v>51561</v>
      </c>
      <c r="G1425" s="1">
        <v>60.22</v>
      </c>
      <c r="J1425" s="1">
        <f t="shared" si="135"/>
        <v>3</v>
      </c>
      <c r="K1425" s="1">
        <f t="shared" si="136"/>
        <v>2041</v>
      </c>
      <c r="L1425" s="1" t="str">
        <f t="shared" si="137"/>
        <v>MKT.EX.NOB._.___.NOB</v>
      </c>
      <c r="M1425" s="1" t="str">
        <f t="shared" si="133"/>
        <v>FOT Other months</v>
      </c>
      <c r="N1425" s="1">
        <f t="shared" si="134"/>
        <v>0</v>
      </c>
      <c r="O1425" s="1">
        <f t="shared" si="138"/>
        <v>0</v>
      </c>
    </row>
    <row r="1426" spans="1:15" x14ac:dyDescent="0.25">
      <c r="A1426" s="1" t="s">
        <v>23</v>
      </c>
      <c r="B1426" s="1" t="s">
        <v>2</v>
      </c>
      <c r="C1426" s="1" t="s">
        <v>24</v>
      </c>
      <c r="D1426" s="1" t="s">
        <v>9</v>
      </c>
      <c r="E1426" s="1" t="s">
        <v>3</v>
      </c>
      <c r="F1426" s="3">
        <v>51592</v>
      </c>
      <c r="G1426" s="1">
        <v>18.899999999999999</v>
      </c>
      <c r="J1426" s="1">
        <f t="shared" si="135"/>
        <v>4</v>
      </c>
      <c r="K1426" s="1">
        <f t="shared" si="136"/>
        <v>2041</v>
      </c>
      <c r="L1426" s="1" t="str">
        <f t="shared" si="137"/>
        <v>MKT.EX.NOB._.___.NOB</v>
      </c>
      <c r="M1426" s="1" t="str">
        <f t="shared" si="133"/>
        <v>FOT Other months</v>
      </c>
      <c r="N1426" s="1">
        <f t="shared" si="134"/>
        <v>0</v>
      </c>
      <c r="O1426" s="1">
        <f t="shared" si="138"/>
        <v>0</v>
      </c>
    </row>
    <row r="1427" spans="1:15" x14ac:dyDescent="0.25">
      <c r="A1427" s="1" t="s">
        <v>23</v>
      </c>
      <c r="B1427" s="1" t="s">
        <v>2</v>
      </c>
      <c r="C1427" s="1" t="s">
        <v>24</v>
      </c>
      <c r="D1427" s="1" t="s">
        <v>9</v>
      </c>
      <c r="E1427" s="1" t="s">
        <v>3</v>
      </c>
      <c r="F1427" s="3">
        <v>51622</v>
      </c>
      <c r="G1427" s="1">
        <v>2.94</v>
      </c>
      <c r="J1427" s="1">
        <f t="shared" si="135"/>
        <v>5</v>
      </c>
      <c r="K1427" s="1">
        <f t="shared" si="136"/>
        <v>2041</v>
      </c>
      <c r="L1427" s="1" t="str">
        <f t="shared" si="137"/>
        <v>MKT.EX.NOB._.___.NOB</v>
      </c>
      <c r="M1427" s="1" t="str">
        <f t="shared" si="133"/>
        <v>FOT Other months</v>
      </c>
      <c r="N1427" s="1">
        <f t="shared" si="134"/>
        <v>0</v>
      </c>
      <c r="O1427" s="1">
        <f t="shared" si="138"/>
        <v>0</v>
      </c>
    </row>
    <row r="1428" spans="1:15" x14ac:dyDescent="0.25">
      <c r="A1428" s="1" t="s">
        <v>23</v>
      </c>
      <c r="B1428" s="1" t="s">
        <v>2</v>
      </c>
      <c r="C1428" s="1" t="s">
        <v>24</v>
      </c>
      <c r="D1428" s="1" t="s">
        <v>9</v>
      </c>
      <c r="E1428" s="1" t="s">
        <v>3</v>
      </c>
      <c r="F1428" s="3">
        <v>51653</v>
      </c>
      <c r="G1428" s="1">
        <v>41.25</v>
      </c>
      <c r="J1428" s="1">
        <f t="shared" si="135"/>
        <v>6</v>
      </c>
      <c r="K1428" s="1">
        <f t="shared" si="136"/>
        <v>2041</v>
      </c>
      <c r="L1428" s="1" t="str">
        <f t="shared" si="137"/>
        <v>MKT.EX.NOB._.___.NOB</v>
      </c>
      <c r="M1428" s="1" t="str">
        <f t="shared" si="133"/>
        <v>FOT Summer June-Sept</v>
      </c>
      <c r="N1428" s="1">
        <f t="shared" si="134"/>
        <v>2928</v>
      </c>
      <c r="O1428" s="1">
        <f t="shared" si="138"/>
        <v>14.08811475409836</v>
      </c>
    </row>
    <row r="1429" spans="1:15" x14ac:dyDescent="0.25">
      <c r="A1429" s="1" t="s">
        <v>23</v>
      </c>
      <c r="B1429" s="1" t="s">
        <v>2</v>
      </c>
      <c r="C1429" s="1" t="s">
        <v>24</v>
      </c>
      <c r="D1429" s="1" t="s">
        <v>9</v>
      </c>
      <c r="E1429" s="1" t="s">
        <v>3</v>
      </c>
      <c r="F1429" s="3">
        <v>51683</v>
      </c>
      <c r="G1429" s="1">
        <v>78.78</v>
      </c>
      <c r="J1429" s="1">
        <f t="shared" si="135"/>
        <v>7</v>
      </c>
      <c r="K1429" s="1">
        <f t="shared" si="136"/>
        <v>2041</v>
      </c>
      <c r="L1429" s="1" t="str">
        <f t="shared" si="137"/>
        <v>MKT.EX.NOB._.___.NOB</v>
      </c>
      <c r="M1429" s="1" t="str">
        <f t="shared" si="133"/>
        <v>FOT Summer June-Sept</v>
      </c>
      <c r="N1429" s="1">
        <f t="shared" si="134"/>
        <v>2928</v>
      </c>
      <c r="O1429" s="1">
        <f t="shared" si="138"/>
        <v>26.905737704918032</v>
      </c>
    </row>
    <row r="1430" spans="1:15" x14ac:dyDescent="0.25">
      <c r="A1430" s="1" t="s">
        <v>23</v>
      </c>
      <c r="B1430" s="1" t="s">
        <v>2</v>
      </c>
      <c r="C1430" s="1" t="s">
        <v>24</v>
      </c>
      <c r="D1430" s="1" t="s">
        <v>9</v>
      </c>
      <c r="E1430" s="1" t="s">
        <v>3</v>
      </c>
      <c r="F1430" s="3">
        <v>51714</v>
      </c>
      <c r="G1430" s="1">
        <v>35.18</v>
      </c>
      <c r="J1430" s="1">
        <f t="shared" si="135"/>
        <v>8</v>
      </c>
      <c r="K1430" s="1">
        <f t="shared" si="136"/>
        <v>2041</v>
      </c>
      <c r="L1430" s="1" t="str">
        <f t="shared" si="137"/>
        <v>MKT.EX.NOB._.___.NOB</v>
      </c>
      <c r="M1430" s="1" t="str">
        <f t="shared" si="133"/>
        <v>FOT Summer June-Sept</v>
      </c>
      <c r="N1430" s="1">
        <f t="shared" si="134"/>
        <v>2928</v>
      </c>
      <c r="O1430" s="1">
        <f t="shared" si="138"/>
        <v>12.015027322404372</v>
      </c>
    </row>
    <row r="1431" spans="1:15" x14ac:dyDescent="0.25">
      <c r="A1431" s="1" t="s">
        <v>23</v>
      </c>
      <c r="B1431" s="1" t="s">
        <v>2</v>
      </c>
      <c r="C1431" s="1" t="s">
        <v>24</v>
      </c>
      <c r="D1431" s="1" t="s">
        <v>9</v>
      </c>
      <c r="E1431" s="1" t="s">
        <v>3</v>
      </c>
      <c r="F1431" s="3">
        <v>51745</v>
      </c>
      <c r="G1431" s="1">
        <v>63.16</v>
      </c>
      <c r="J1431" s="1">
        <f t="shared" si="135"/>
        <v>9</v>
      </c>
      <c r="K1431" s="1">
        <f t="shared" si="136"/>
        <v>2041</v>
      </c>
      <c r="L1431" s="1" t="str">
        <f t="shared" si="137"/>
        <v>MKT.EX.NOB._.___.NOB</v>
      </c>
      <c r="M1431" s="1" t="str">
        <f t="shared" si="133"/>
        <v>FOT Summer June-Sept</v>
      </c>
      <c r="N1431" s="1">
        <f t="shared" si="134"/>
        <v>2928</v>
      </c>
      <c r="O1431" s="1">
        <f t="shared" si="138"/>
        <v>21.571038251366119</v>
      </c>
    </row>
    <row r="1432" spans="1:15" x14ac:dyDescent="0.25">
      <c r="A1432" s="1" t="s">
        <v>23</v>
      </c>
      <c r="B1432" s="1" t="s">
        <v>2</v>
      </c>
      <c r="C1432" s="1" t="s">
        <v>24</v>
      </c>
      <c r="D1432" s="1" t="s">
        <v>9</v>
      </c>
      <c r="E1432" s="1" t="s">
        <v>3</v>
      </c>
      <c r="F1432" s="3">
        <v>51775</v>
      </c>
      <c r="G1432" s="1">
        <v>28.49</v>
      </c>
      <c r="J1432" s="1">
        <f t="shared" si="135"/>
        <v>10</v>
      </c>
      <c r="K1432" s="1">
        <f t="shared" si="136"/>
        <v>2041</v>
      </c>
      <c r="L1432" s="1" t="str">
        <f t="shared" si="137"/>
        <v>MKT.EX.NOB._.___.NOB</v>
      </c>
      <c r="M1432" s="1" t="str">
        <f t="shared" si="133"/>
        <v>FOT Other months</v>
      </c>
      <c r="N1432" s="1">
        <f t="shared" si="134"/>
        <v>0</v>
      </c>
      <c r="O1432" s="1">
        <f t="shared" si="138"/>
        <v>0</v>
      </c>
    </row>
    <row r="1433" spans="1:15" x14ac:dyDescent="0.25">
      <c r="A1433" s="1" t="s">
        <v>23</v>
      </c>
      <c r="B1433" s="1" t="s">
        <v>2</v>
      </c>
      <c r="C1433" s="1" t="s">
        <v>24</v>
      </c>
      <c r="D1433" s="1" t="s">
        <v>9</v>
      </c>
      <c r="E1433" s="1" t="s">
        <v>3</v>
      </c>
      <c r="F1433" s="3">
        <v>51806</v>
      </c>
      <c r="G1433" s="1">
        <v>0</v>
      </c>
      <c r="J1433" s="1">
        <f t="shared" si="135"/>
        <v>11</v>
      </c>
      <c r="K1433" s="1">
        <f t="shared" si="136"/>
        <v>2041</v>
      </c>
      <c r="L1433" s="1" t="str">
        <f t="shared" si="137"/>
        <v>MKT.EX.NOB._.___.NOB</v>
      </c>
      <c r="M1433" s="1" t="str">
        <f t="shared" si="133"/>
        <v>FOT Other months</v>
      </c>
      <c r="N1433" s="1">
        <f t="shared" si="134"/>
        <v>0</v>
      </c>
      <c r="O1433" s="1">
        <f t="shared" si="138"/>
        <v>0</v>
      </c>
    </row>
    <row r="1434" spans="1:15" x14ac:dyDescent="0.25">
      <c r="A1434" s="1" t="s">
        <v>23</v>
      </c>
      <c r="B1434" s="1" t="s">
        <v>2</v>
      </c>
      <c r="C1434" s="1" t="s">
        <v>24</v>
      </c>
      <c r="D1434" s="1" t="s">
        <v>9</v>
      </c>
      <c r="E1434" s="1" t="s">
        <v>3</v>
      </c>
      <c r="F1434" s="3">
        <v>51836</v>
      </c>
      <c r="G1434" s="1">
        <v>0</v>
      </c>
      <c r="J1434" s="1">
        <f t="shared" si="135"/>
        <v>12</v>
      </c>
      <c r="K1434" s="1">
        <f t="shared" si="136"/>
        <v>2041</v>
      </c>
      <c r="L1434" s="1" t="str">
        <f t="shared" si="137"/>
        <v>MKT.EX.NOB._.___.NOB-Wtr</v>
      </c>
      <c r="M1434" s="1" t="str">
        <f t="shared" si="133"/>
        <v>FOT Winter December-January</v>
      </c>
      <c r="N1434" s="1">
        <f t="shared" si="134"/>
        <v>1488</v>
      </c>
      <c r="O1434" s="1">
        <f t="shared" si="138"/>
        <v>0</v>
      </c>
    </row>
    <row r="1435" spans="1:15" x14ac:dyDescent="0.25">
      <c r="A1435" s="1" t="s">
        <v>23</v>
      </c>
      <c r="B1435" s="1" t="s">
        <v>2</v>
      </c>
      <c r="C1435" s="1" t="s">
        <v>24</v>
      </c>
      <c r="D1435" s="1" t="s">
        <v>9</v>
      </c>
      <c r="E1435" s="1" t="s">
        <v>3</v>
      </c>
      <c r="F1435" s="3">
        <v>51867</v>
      </c>
      <c r="G1435" s="1">
        <v>0</v>
      </c>
      <c r="J1435" s="1">
        <f t="shared" si="135"/>
        <v>1</v>
      </c>
      <c r="K1435" s="1">
        <f t="shared" si="136"/>
        <v>2042</v>
      </c>
      <c r="L1435" s="1" t="str">
        <f t="shared" si="137"/>
        <v>MKT.EX.NOB._.___.NOB-Wtr</v>
      </c>
      <c r="M1435" s="1" t="str">
        <f t="shared" si="133"/>
        <v>FOT Winter December-January</v>
      </c>
      <c r="N1435" s="1">
        <f t="shared" si="134"/>
        <v>1488</v>
      </c>
      <c r="O1435" s="1">
        <f t="shared" si="138"/>
        <v>0</v>
      </c>
    </row>
    <row r="1436" spans="1:15" x14ac:dyDescent="0.25">
      <c r="A1436" s="1" t="s">
        <v>23</v>
      </c>
      <c r="B1436" s="1" t="s">
        <v>2</v>
      </c>
      <c r="C1436" s="1" t="s">
        <v>24</v>
      </c>
      <c r="D1436" s="1" t="s">
        <v>9</v>
      </c>
      <c r="E1436" s="1" t="s">
        <v>3</v>
      </c>
      <c r="F1436" s="3">
        <v>51898</v>
      </c>
      <c r="G1436" s="1">
        <v>0</v>
      </c>
      <c r="J1436" s="1">
        <f t="shared" si="135"/>
        <v>2</v>
      </c>
      <c r="K1436" s="1">
        <f t="shared" si="136"/>
        <v>2042</v>
      </c>
      <c r="L1436" s="1" t="str">
        <f t="shared" si="137"/>
        <v>MKT.EX.NOB._.___.NOB</v>
      </c>
      <c r="M1436" s="1" t="str">
        <f t="shared" si="133"/>
        <v>FOT Other months</v>
      </c>
      <c r="N1436" s="1">
        <f t="shared" si="134"/>
        <v>0</v>
      </c>
      <c r="O1436" s="1">
        <f t="shared" si="138"/>
        <v>0</v>
      </c>
    </row>
    <row r="1437" spans="1:15" x14ac:dyDescent="0.25">
      <c r="A1437" s="1" t="s">
        <v>23</v>
      </c>
      <c r="B1437" s="1" t="s">
        <v>2</v>
      </c>
      <c r="C1437" s="1" t="s">
        <v>24</v>
      </c>
      <c r="D1437" s="1" t="s">
        <v>9</v>
      </c>
      <c r="E1437" s="1" t="s">
        <v>3</v>
      </c>
      <c r="F1437" s="3">
        <v>51926</v>
      </c>
      <c r="G1437" s="1">
        <v>87</v>
      </c>
      <c r="J1437" s="1">
        <f t="shared" si="135"/>
        <v>3</v>
      </c>
      <c r="K1437" s="1">
        <f t="shared" si="136"/>
        <v>2042</v>
      </c>
      <c r="L1437" s="1" t="str">
        <f t="shared" si="137"/>
        <v>MKT.EX.NOB._.___.NOB</v>
      </c>
      <c r="M1437" s="1" t="str">
        <f t="shared" si="133"/>
        <v>FOT Other months</v>
      </c>
      <c r="N1437" s="1">
        <f t="shared" si="134"/>
        <v>0</v>
      </c>
      <c r="O1437" s="1">
        <f t="shared" si="138"/>
        <v>0</v>
      </c>
    </row>
    <row r="1438" spans="1:15" x14ac:dyDescent="0.25">
      <c r="A1438" s="1" t="s">
        <v>23</v>
      </c>
      <c r="B1438" s="1" t="s">
        <v>2</v>
      </c>
      <c r="C1438" s="1" t="s">
        <v>24</v>
      </c>
      <c r="D1438" s="1" t="s">
        <v>9</v>
      </c>
      <c r="E1438" s="1" t="s">
        <v>3</v>
      </c>
      <c r="F1438" s="3">
        <v>51957</v>
      </c>
      <c r="G1438" s="1">
        <v>87.05</v>
      </c>
      <c r="J1438" s="1">
        <f t="shared" si="135"/>
        <v>4</v>
      </c>
      <c r="K1438" s="1">
        <f t="shared" si="136"/>
        <v>2042</v>
      </c>
      <c r="L1438" s="1" t="str">
        <f t="shared" si="137"/>
        <v>MKT.EX.NOB._.___.NOB</v>
      </c>
      <c r="M1438" s="1" t="str">
        <f t="shared" si="133"/>
        <v>FOT Other months</v>
      </c>
      <c r="N1438" s="1">
        <f t="shared" si="134"/>
        <v>0</v>
      </c>
      <c r="O1438" s="1">
        <f t="shared" si="138"/>
        <v>0</v>
      </c>
    </row>
    <row r="1439" spans="1:15" x14ac:dyDescent="0.25">
      <c r="A1439" s="1" t="s">
        <v>23</v>
      </c>
      <c r="B1439" s="1" t="s">
        <v>2</v>
      </c>
      <c r="C1439" s="1" t="s">
        <v>24</v>
      </c>
      <c r="D1439" s="1" t="s">
        <v>9</v>
      </c>
      <c r="E1439" s="1" t="s">
        <v>3</v>
      </c>
      <c r="F1439" s="3">
        <v>51987</v>
      </c>
      <c r="G1439" s="1">
        <v>26.52</v>
      </c>
      <c r="J1439" s="1">
        <f t="shared" si="135"/>
        <v>5</v>
      </c>
      <c r="K1439" s="1">
        <f t="shared" si="136"/>
        <v>2042</v>
      </c>
      <c r="L1439" s="1" t="str">
        <f t="shared" si="137"/>
        <v>MKT.EX.NOB._.___.NOB</v>
      </c>
      <c r="M1439" s="1" t="str">
        <f t="shared" si="133"/>
        <v>FOT Other months</v>
      </c>
      <c r="N1439" s="1">
        <f t="shared" si="134"/>
        <v>0</v>
      </c>
      <c r="O1439" s="1">
        <f t="shared" si="138"/>
        <v>0</v>
      </c>
    </row>
    <row r="1440" spans="1:15" x14ac:dyDescent="0.25">
      <c r="A1440" s="1" t="s">
        <v>23</v>
      </c>
      <c r="B1440" s="1" t="s">
        <v>2</v>
      </c>
      <c r="C1440" s="1" t="s">
        <v>24</v>
      </c>
      <c r="D1440" s="1" t="s">
        <v>9</v>
      </c>
      <c r="E1440" s="1" t="s">
        <v>3</v>
      </c>
      <c r="F1440" s="3">
        <v>52018</v>
      </c>
      <c r="G1440" s="1">
        <v>4.9000000000000004</v>
      </c>
      <c r="J1440" s="1">
        <f t="shared" si="135"/>
        <v>6</v>
      </c>
      <c r="K1440" s="1">
        <f t="shared" si="136"/>
        <v>2042</v>
      </c>
      <c r="L1440" s="1" t="str">
        <f t="shared" si="137"/>
        <v>MKT.EX.NOB._.___.NOB</v>
      </c>
      <c r="M1440" s="1" t="str">
        <f t="shared" si="133"/>
        <v>FOT Summer June-Sept</v>
      </c>
      <c r="N1440" s="1">
        <f t="shared" si="134"/>
        <v>2928</v>
      </c>
      <c r="O1440" s="1">
        <f t="shared" si="138"/>
        <v>1.6734972677595628</v>
      </c>
    </row>
    <row r="1441" spans="1:15" x14ac:dyDescent="0.25">
      <c r="A1441" s="1" t="s">
        <v>23</v>
      </c>
      <c r="B1441" s="1" t="s">
        <v>2</v>
      </c>
      <c r="C1441" s="1" t="s">
        <v>24</v>
      </c>
      <c r="D1441" s="1" t="s">
        <v>9</v>
      </c>
      <c r="E1441" s="1" t="s">
        <v>3</v>
      </c>
      <c r="F1441" s="3">
        <v>52048</v>
      </c>
      <c r="G1441" s="1">
        <v>56.28</v>
      </c>
      <c r="J1441" s="1">
        <f t="shared" si="135"/>
        <v>7</v>
      </c>
      <c r="K1441" s="1">
        <f t="shared" si="136"/>
        <v>2042</v>
      </c>
      <c r="L1441" s="1" t="str">
        <f t="shared" si="137"/>
        <v>MKT.EX.NOB._.___.NOB</v>
      </c>
      <c r="M1441" s="1" t="str">
        <f t="shared" si="133"/>
        <v>FOT Summer June-Sept</v>
      </c>
      <c r="N1441" s="1">
        <f t="shared" si="134"/>
        <v>2928</v>
      </c>
      <c r="O1441" s="1">
        <f t="shared" si="138"/>
        <v>19.221311475409838</v>
      </c>
    </row>
    <row r="1442" spans="1:15" x14ac:dyDescent="0.25">
      <c r="A1442" s="1" t="s">
        <v>23</v>
      </c>
      <c r="B1442" s="1" t="s">
        <v>2</v>
      </c>
      <c r="C1442" s="1" t="s">
        <v>24</v>
      </c>
      <c r="D1442" s="1" t="s">
        <v>9</v>
      </c>
      <c r="E1442" s="1" t="s">
        <v>3</v>
      </c>
      <c r="F1442" s="3">
        <v>52079</v>
      </c>
      <c r="G1442" s="1">
        <v>75.12</v>
      </c>
      <c r="J1442" s="1">
        <f t="shared" si="135"/>
        <v>8</v>
      </c>
      <c r="K1442" s="1">
        <f t="shared" si="136"/>
        <v>2042</v>
      </c>
      <c r="L1442" s="1" t="str">
        <f t="shared" si="137"/>
        <v>MKT.EX.NOB._.___.NOB</v>
      </c>
      <c r="M1442" s="1" t="str">
        <f t="shared" si="133"/>
        <v>FOT Summer June-Sept</v>
      </c>
      <c r="N1442" s="1">
        <f t="shared" si="134"/>
        <v>2928</v>
      </c>
      <c r="O1442" s="1">
        <f t="shared" si="138"/>
        <v>25.655737704918032</v>
      </c>
    </row>
    <row r="1443" spans="1:15" x14ac:dyDescent="0.25">
      <c r="A1443" s="1" t="s">
        <v>23</v>
      </c>
      <c r="B1443" s="1" t="s">
        <v>2</v>
      </c>
      <c r="C1443" s="1" t="s">
        <v>24</v>
      </c>
      <c r="D1443" s="1" t="s">
        <v>9</v>
      </c>
      <c r="E1443" s="1" t="s">
        <v>3</v>
      </c>
      <c r="F1443" s="3">
        <v>52110</v>
      </c>
      <c r="G1443" s="1">
        <v>68.400000000000006</v>
      </c>
      <c r="J1443" s="1">
        <f t="shared" si="135"/>
        <v>9</v>
      </c>
      <c r="K1443" s="1">
        <f t="shared" si="136"/>
        <v>2042</v>
      </c>
      <c r="L1443" s="1" t="str">
        <f t="shared" si="137"/>
        <v>MKT.EX.NOB._.___.NOB</v>
      </c>
      <c r="M1443" s="1" t="str">
        <f t="shared" si="133"/>
        <v>FOT Summer June-Sept</v>
      </c>
      <c r="N1443" s="1">
        <f t="shared" si="134"/>
        <v>2928</v>
      </c>
      <c r="O1443" s="1">
        <f t="shared" si="138"/>
        <v>23.360655737704917</v>
      </c>
    </row>
    <row r="1444" spans="1:15" x14ac:dyDescent="0.25">
      <c r="A1444" s="1" t="s">
        <v>23</v>
      </c>
      <c r="B1444" s="1" t="s">
        <v>2</v>
      </c>
      <c r="C1444" s="1" t="s">
        <v>24</v>
      </c>
      <c r="D1444" s="1" t="s">
        <v>9</v>
      </c>
      <c r="E1444" s="1" t="s">
        <v>3</v>
      </c>
      <c r="F1444" s="3">
        <v>52140</v>
      </c>
      <c r="G1444" s="1">
        <v>74.92</v>
      </c>
      <c r="J1444" s="1">
        <f t="shared" si="135"/>
        <v>10</v>
      </c>
      <c r="K1444" s="1">
        <f t="shared" si="136"/>
        <v>2042</v>
      </c>
      <c r="L1444" s="1" t="str">
        <f t="shared" si="137"/>
        <v>MKT.EX.NOB._.___.NOB</v>
      </c>
      <c r="M1444" s="1" t="str">
        <f t="shared" si="133"/>
        <v>FOT Other months</v>
      </c>
      <c r="N1444" s="1">
        <f t="shared" si="134"/>
        <v>0</v>
      </c>
      <c r="O1444" s="1">
        <f t="shared" si="138"/>
        <v>0</v>
      </c>
    </row>
    <row r="1445" spans="1:15" x14ac:dyDescent="0.25">
      <c r="A1445" s="1" t="s">
        <v>23</v>
      </c>
      <c r="B1445" s="1" t="s">
        <v>2</v>
      </c>
      <c r="C1445" s="1" t="s">
        <v>24</v>
      </c>
      <c r="D1445" s="1" t="s">
        <v>9</v>
      </c>
      <c r="E1445" s="1" t="s">
        <v>3</v>
      </c>
      <c r="F1445" s="3">
        <v>52171</v>
      </c>
      <c r="G1445" s="1">
        <v>38.11</v>
      </c>
      <c r="J1445" s="1">
        <f t="shared" si="135"/>
        <v>11</v>
      </c>
      <c r="K1445" s="1">
        <f t="shared" si="136"/>
        <v>2042</v>
      </c>
      <c r="L1445" s="1" t="str">
        <f t="shared" si="137"/>
        <v>MKT.EX.NOB._.___.NOB</v>
      </c>
      <c r="M1445" s="1" t="str">
        <f t="shared" si="133"/>
        <v>FOT Other months</v>
      </c>
      <c r="N1445" s="1">
        <f t="shared" si="134"/>
        <v>0</v>
      </c>
      <c r="O1445" s="1">
        <f t="shared" si="138"/>
        <v>0</v>
      </c>
    </row>
    <row r="1446" spans="1:15" x14ac:dyDescent="0.25">
      <c r="A1446" s="1" t="s">
        <v>23</v>
      </c>
      <c r="B1446" s="1" t="s">
        <v>2</v>
      </c>
      <c r="C1446" s="1" t="s">
        <v>24</v>
      </c>
      <c r="D1446" s="1" t="s">
        <v>9</v>
      </c>
      <c r="E1446" s="1" t="s">
        <v>3</v>
      </c>
      <c r="F1446" s="3">
        <v>52201</v>
      </c>
      <c r="G1446" s="1">
        <v>0</v>
      </c>
      <c r="J1446" s="1">
        <f t="shared" si="135"/>
        <v>12</v>
      </c>
      <c r="K1446" s="1">
        <f t="shared" si="136"/>
        <v>2042</v>
      </c>
      <c r="L1446" s="1" t="str">
        <f t="shared" si="137"/>
        <v>MKT.EX.NOB._.___.NOB-Wtr</v>
      </c>
      <c r="M1446" s="1" t="str">
        <f t="shared" si="133"/>
        <v>FOT Winter December-January</v>
      </c>
      <c r="N1446" s="1">
        <f t="shared" si="134"/>
        <v>1488</v>
      </c>
      <c r="O1446" s="1">
        <f t="shared" si="138"/>
        <v>0</v>
      </c>
    </row>
    <row r="1447" spans="1:15" x14ac:dyDescent="0.25">
      <c r="A1447" s="1" t="s">
        <v>23</v>
      </c>
      <c r="B1447" s="1" t="s">
        <v>2</v>
      </c>
      <c r="C1447" s="1" t="s">
        <v>24</v>
      </c>
      <c r="D1447" s="1" t="s">
        <v>9</v>
      </c>
      <c r="E1447" s="1" t="s">
        <v>3</v>
      </c>
      <c r="F1447" s="3">
        <v>52232</v>
      </c>
      <c r="G1447" s="1">
        <v>0</v>
      </c>
      <c r="J1447" s="1">
        <f t="shared" si="135"/>
        <v>1</v>
      </c>
      <c r="K1447" s="1">
        <f t="shared" si="136"/>
        <v>2043</v>
      </c>
      <c r="L1447" s="1" t="str">
        <f t="shared" si="137"/>
        <v>MKT.EX.NOB._.___.NOB-Wtr</v>
      </c>
      <c r="M1447" s="1" t="str">
        <f t="shared" si="133"/>
        <v>FOT Winter December-January</v>
      </c>
      <c r="N1447" s="1">
        <f t="shared" si="134"/>
        <v>1488</v>
      </c>
      <c r="O1447" s="1">
        <f t="shared" si="138"/>
        <v>0</v>
      </c>
    </row>
    <row r="1448" spans="1:15" x14ac:dyDescent="0.25">
      <c r="A1448" s="1" t="s">
        <v>23</v>
      </c>
      <c r="B1448" s="1" t="s">
        <v>2</v>
      </c>
      <c r="C1448" s="1" t="s">
        <v>24</v>
      </c>
      <c r="D1448" s="1" t="s">
        <v>10</v>
      </c>
      <c r="E1448" s="1" t="s">
        <v>3</v>
      </c>
      <c r="F1448" s="3">
        <v>44927</v>
      </c>
      <c r="G1448" s="1">
        <v>0</v>
      </c>
      <c r="J1448" s="1">
        <f t="shared" si="135"/>
        <v>1</v>
      </c>
      <c r="K1448" s="1">
        <f t="shared" si="136"/>
        <v>2023</v>
      </c>
      <c r="L1448" s="1" t="str">
        <f t="shared" si="137"/>
        <v>MKT.EX.PLV._.___.Palo Verde-Wtr</v>
      </c>
      <c r="M1448" s="1" t="str">
        <f t="shared" si="133"/>
        <v>FOT Winter December-January</v>
      </c>
      <c r="N1448" s="1">
        <f t="shared" si="134"/>
        <v>1488</v>
      </c>
      <c r="O1448" s="1">
        <f t="shared" si="138"/>
        <v>0</v>
      </c>
    </row>
    <row r="1449" spans="1:15" x14ac:dyDescent="0.25">
      <c r="A1449" s="1" t="s">
        <v>23</v>
      </c>
      <c r="B1449" s="1" t="s">
        <v>2</v>
      </c>
      <c r="C1449" s="1" t="s">
        <v>24</v>
      </c>
      <c r="D1449" s="1" t="s">
        <v>10</v>
      </c>
      <c r="E1449" s="1" t="s">
        <v>3</v>
      </c>
      <c r="F1449" s="3">
        <v>44958</v>
      </c>
      <c r="G1449" s="1">
        <v>0</v>
      </c>
      <c r="J1449" s="1">
        <f t="shared" si="135"/>
        <v>2</v>
      </c>
      <c r="K1449" s="1">
        <f t="shared" si="136"/>
        <v>2023</v>
      </c>
      <c r="L1449" s="1" t="str">
        <f t="shared" si="137"/>
        <v>MKT.EX.PLV._.___.Palo Verde</v>
      </c>
      <c r="M1449" s="1" t="str">
        <f t="shared" si="133"/>
        <v>FOT Other months</v>
      </c>
      <c r="N1449" s="1">
        <f t="shared" si="134"/>
        <v>0</v>
      </c>
      <c r="O1449" s="1">
        <f t="shared" si="138"/>
        <v>0</v>
      </c>
    </row>
    <row r="1450" spans="1:15" x14ac:dyDescent="0.25">
      <c r="A1450" s="1" t="s">
        <v>23</v>
      </c>
      <c r="B1450" s="1" t="s">
        <v>2</v>
      </c>
      <c r="C1450" s="1" t="s">
        <v>24</v>
      </c>
      <c r="D1450" s="1" t="s">
        <v>10</v>
      </c>
      <c r="E1450" s="1" t="s">
        <v>3</v>
      </c>
      <c r="F1450" s="3">
        <v>44986</v>
      </c>
      <c r="G1450" s="1">
        <v>0</v>
      </c>
      <c r="J1450" s="1">
        <f t="shared" si="135"/>
        <v>3</v>
      </c>
      <c r="K1450" s="1">
        <f t="shared" si="136"/>
        <v>2023</v>
      </c>
      <c r="L1450" s="1" t="str">
        <f t="shared" si="137"/>
        <v>MKT.EX.PLV._.___.Palo Verde</v>
      </c>
      <c r="M1450" s="1" t="str">
        <f t="shared" si="133"/>
        <v>FOT Other months</v>
      </c>
      <c r="N1450" s="1">
        <f t="shared" si="134"/>
        <v>0</v>
      </c>
      <c r="O1450" s="1">
        <f t="shared" si="138"/>
        <v>0</v>
      </c>
    </row>
    <row r="1451" spans="1:15" x14ac:dyDescent="0.25">
      <c r="A1451" s="1" t="s">
        <v>23</v>
      </c>
      <c r="B1451" s="1" t="s">
        <v>2</v>
      </c>
      <c r="C1451" s="1" t="s">
        <v>24</v>
      </c>
      <c r="D1451" s="1" t="s">
        <v>10</v>
      </c>
      <c r="E1451" s="1" t="s">
        <v>3</v>
      </c>
      <c r="F1451" s="3">
        <v>45017</v>
      </c>
      <c r="G1451" s="1">
        <v>0</v>
      </c>
      <c r="J1451" s="1">
        <f t="shared" si="135"/>
        <v>4</v>
      </c>
      <c r="K1451" s="1">
        <f t="shared" si="136"/>
        <v>2023</v>
      </c>
      <c r="L1451" s="1" t="str">
        <f t="shared" si="137"/>
        <v>MKT.EX.PLV._.___.Palo Verde</v>
      </c>
      <c r="M1451" s="1" t="str">
        <f t="shared" si="133"/>
        <v>FOT Other months</v>
      </c>
      <c r="N1451" s="1">
        <f t="shared" si="134"/>
        <v>0</v>
      </c>
      <c r="O1451" s="1">
        <f t="shared" si="138"/>
        <v>0</v>
      </c>
    </row>
    <row r="1452" spans="1:15" x14ac:dyDescent="0.25">
      <c r="A1452" s="1" t="s">
        <v>23</v>
      </c>
      <c r="B1452" s="1" t="s">
        <v>2</v>
      </c>
      <c r="C1452" s="1" t="s">
        <v>24</v>
      </c>
      <c r="D1452" s="1" t="s">
        <v>10</v>
      </c>
      <c r="E1452" s="1" t="s">
        <v>3</v>
      </c>
      <c r="F1452" s="3">
        <v>45047</v>
      </c>
      <c r="G1452" s="1">
        <v>0</v>
      </c>
      <c r="J1452" s="1">
        <f t="shared" si="135"/>
        <v>5</v>
      </c>
      <c r="K1452" s="1">
        <f t="shared" si="136"/>
        <v>2023</v>
      </c>
      <c r="L1452" s="1" t="str">
        <f t="shared" si="137"/>
        <v>MKT.EX.PLV._.___.Palo Verde</v>
      </c>
      <c r="M1452" s="1" t="str">
        <f t="shared" si="133"/>
        <v>FOT Other months</v>
      </c>
      <c r="N1452" s="1">
        <f t="shared" si="134"/>
        <v>0</v>
      </c>
      <c r="O1452" s="1">
        <f t="shared" si="138"/>
        <v>0</v>
      </c>
    </row>
    <row r="1453" spans="1:15" x14ac:dyDescent="0.25">
      <c r="A1453" s="1" t="s">
        <v>23</v>
      </c>
      <c r="B1453" s="1" t="s">
        <v>2</v>
      </c>
      <c r="C1453" s="1" t="s">
        <v>24</v>
      </c>
      <c r="D1453" s="1" t="s">
        <v>10</v>
      </c>
      <c r="E1453" s="1" t="s">
        <v>3</v>
      </c>
      <c r="F1453" s="3">
        <v>45078</v>
      </c>
      <c r="G1453" s="1">
        <v>0</v>
      </c>
      <c r="J1453" s="1">
        <f t="shared" si="135"/>
        <v>6</v>
      </c>
      <c r="K1453" s="1">
        <f t="shared" si="136"/>
        <v>2023</v>
      </c>
      <c r="L1453" s="1" t="str">
        <f t="shared" si="137"/>
        <v>MKT.EX.PLV._.___.Palo Verde</v>
      </c>
      <c r="M1453" s="1" t="str">
        <f t="shared" si="133"/>
        <v>FOT Summer June-Sept</v>
      </c>
      <c r="N1453" s="1">
        <f t="shared" si="134"/>
        <v>2928</v>
      </c>
      <c r="O1453" s="1">
        <f t="shared" si="138"/>
        <v>0</v>
      </c>
    </row>
    <row r="1454" spans="1:15" x14ac:dyDescent="0.25">
      <c r="A1454" s="1" t="s">
        <v>23</v>
      </c>
      <c r="B1454" s="1" t="s">
        <v>2</v>
      </c>
      <c r="C1454" s="1" t="s">
        <v>24</v>
      </c>
      <c r="D1454" s="1" t="s">
        <v>10</v>
      </c>
      <c r="E1454" s="1" t="s">
        <v>3</v>
      </c>
      <c r="F1454" s="3">
        <v>45108</v>
      </c>
      <c r="G1454" s="1">
        <v>0</v>
      </c>
      <c r="J1454" s="1">
        <f t="shared" si="135"/>
        <v>7</v>
      </c>
      <c r="K1454" s="1">
        <f t="shared" si="136"/>
        <v>2023</v>
      </c>
      <c r="L1454" s="1" t="str">
        <f t="shared" si="137"/>
        <v>MKT.EX.PLV._.___.Palo Verde</v>
      </c>
      <c r="M1454" s="1" t="str">
        <f t="shared" si="133"/>
        <v>FOT Summer June-Sept</v>
      </c>
      <c r="N1454" s="1">
        <f t="shared" si="134"/>
        <v>2928</v>
      </c>
      <c r="O1454" s="1">
        <f t="shared" si="138"/>
        <v>0</v>
      </c>
    </row>
    <row r="1455" spans="1:15" x14ac:dyDescent="0.25">
      <c r="A1455" s="1" t="s">
        <v>23</v>
      </c>
      <c r="B1455" s="1" t="s">
        <v>2</v>
      </c>
      <c r="C1455" s="1" t="s">
        <v>24</v>
      </c>
      <c r="D1455" s="1" t="s">
        <v>10</v>
      </c>
      <c r="E1455" s="1" t="s">
        <v>3</v>
      </c>
      <c r="F1455" s="3">
        <v>45139</v>
      </c>
      <c r="G1455" s="1">
        <v>0</v>
      </c>
      <c r="J1455" s="1">
        <f t="shared" si="135"/>
        <v>8</v>
      </c>
      <c r="K1455" s="1">
        <f t="shared" si="136"/>
        <v>2023</v>
      </c>
      <c r="L1455" s="1" t="str">
        <f t="shared" si="137"/>
        <v>MKT.EX.PLV._.___.Palo Verde</v>
      </c>
      <c r="M1455" s="1" t="str">
        <f t="shared" si="133"/>
        <v>FOT Summer June-Sept</v>
      </c>
      <c r="N1455" s="1">
        <f t="shared" si="134"/>
        <v>2928</v>
      </c>
      <c r="O1455" s="1">
        <f t="shared" si="138"/>
        <v>0</v>
      </c>
    </row>
    <row r="1456" spans="1:15" x14ac:dyDescent="0.25">
      <c r="A1456" s="1" t="s">
        <v>23</v>
      </c>
      <c r="B1456" s="1" t="s">
        <v>2</v>
      </c>
      <c r="C1456" s="1" t="s">
        <v>24</v>
      </c>
      <c r="D1456" s="1" t="s">
        <v>10</v>
      </c>
      <c r="E1456" s="1" t="s">
        <v>3</v>
      </c>
      <c r="F1456" s="3">
        <v>45170</v>
      </c>
      <c r="G1456" s="1">
        <v>0</v>
      </c>
      <c r="J1456" s="1">
        <f t="shared" si="135"/>
        <v>9</v>
      </c>
      <c r="K1456" s="1">
        <f t="shared" si="136"/>
        <v>2023</v>
      </c>
      <c r="L1456" s="1" t="str">
        <f t="shared" si="137"/>
        <v>MKT.EX.PLV._.___.Palo Verde</v>
      </c>
      <c r="M1456" s="1" t="str">
        <f t="shared" si="133"/>
        <v>FOT Summer June-Sept</v>
      </c>
      <c r="N1456" s="1">
        <f t="shared" si="134"/>
        <v>2928</v>
      </c>
      <c r="O1456" s="1">
        <f t="shared" si="138"/>
        <v>0</v>
      </c>
    </row>
    <row r="1457" spans="1:15" x14ac:dyDescent="0.25">
      <c r="A1457" s="1" t="s">
        <v>23</v>
      </c>
      <c r="B1457" s="1" t="s">
        <v>2</v>
      </c>
      <c r="C1457" s="1" t="s">
        <v>24</v>
      </c>
      <c r="D1457" s="1" t="s">
        <v>10</v>
      </c>
      <c r="E1457" s="1" t="s">
        <v>3</v>
      </c>
      <c r="F1457" s="3">
        <v>45200</v>
      </c>
      <c r="G1457" s="1">
        <v>0</v>
      </c>
      <c r="J1457" s="1">
        <f t="shared" si="135"/>
        <v>10</v>
      </c>
      <c r="K1457" s="1">
        <f t="shared" si="136"/>
        <v>2023</v>
      </c>
      <c r="L1457" s="1" t="str">
        <f t="shared" si="137"/>
        <v>MKT.EX.PLV._.___.Palo Verde</v>
      </c>
      <c r="M1457" s="1" t="str">
        <f t="shared" si="133"/>
        <v>FOT Other months</v>
      </c>
      <c r="N1457" s="1">
        <f t="shared" si="134"/>
        <v>0</v>
      </c>
      <c r="O1457" s="1">
        <f t="shared" si="138"/>
        <v>0</v>
      </c>
    </row>
    <row r="1458" spans="1:15" x14ac:dyDescent="0.25">
      <c r="A1458" s="1" t="s">
        <v>23</v>
      </c>
      <c r="B1458" s="1" t="s">
        <v>2</v>
      </c>
      <c r="C1458" s="1" t="s">
        <v>24</v>
      </c>
      <c r="D1458" s="1" t="s">
        <v>10</v>
      </c>
      <c r="E1458" s="1" t="s">
        <v>3</v>
      </c>
      <c r="F1458" s="3">
        <v>45231</v>
      </c>
      <c r="G1458" s="1">
        <v>0</v>
      </c>
      <c r="J1458" s="1">
        <f t="shared" si="135"/>
        <v>11</v>
      </c>
      <c r="K1458" s="1">
        <f t="shared" si="136"/>
        <v>2023</v>
      </c>
      <c r="L1458" s="1" t="str">
        <f t="shared" si="137"/>
        <v>MKT.EX.PLV._.___.Palo Verde</v>
      </c>
      <c r="M1458" s="1" t="str">
        <f t="shared" si="133"/>
        <v>FOT Other months</v>
      </c>
      <c r="N1458" s="1">
        <f t="shared" si="134"/>
        <v>0</v>
      </c>
      <c r="O1458" s="1">
        <f t="shared" si="138"/>
        <v>0</v>
      </c>
    </row>
    <row r="1459" spans="1:15" x14ac:dyDescent="0.25">
      <c r="A1459" s="1" t="s">
        <v>23</v>
      </c>
      <c r="B1459" s="1" t="s">
        <v>2</v>
      </c>
      <c r="C1459" s="1" t="s">
        <v>24</v>
      </c>
      <c r="D1459" s="1" t="s">
        <v>10</v>
      </c>
      <c r="E1459" s="1" t="s">
        <v>3</v>
      </c>
      <c r="F1459" s="3">
        <v>45261</v>
      </c>
      <c r="G1459" s="1">
        <v>0</v>
      </c>
      <c r="J1459" s="1">
        <f t="shared" si="135"/>
        <v>12</v>
      </c>
      <c r="K1459" s="1">
        <f t="shared" si="136"/>
        <v>2023</v>
      </c>
      <c r="L1459" s="1" t="str">
        <f t="shared" si="137"/>
        <v>MKT.EX.PLV._.___.Palo Verde-Wtr</v>
      </c>
      <c r="M1459" s="1" t="str">
        <f t="shared" si="133"/>
        <v>FOT Winter December-January</v>
      </c>
      <c r="N1459" s="1">
        <f t="shared" si="134"/>
        <v>1488</v>
      </c>
      <c r="O1459" s="1">
        <f t="shared" si="138"/>
        <v>0</v>
      </c>
    </row>
    <row r="1460" spans="1:15" x14ac:dyDescent="0.25">
      <c r="A1460" s="1" t="s">
        <v>23</v>
      </c>
      <c r="B1460" s="1" t="s">
        <v>2</v>
      </c>
      <c r="C1460" s="1" t="s">
        <v>24</v>
      </c>
      <c r="D1460" s="1" t="s">
        <v>10</v>
      </c>
      <c r="E1460" s="1" t="s">
        <v>3</v>
      </c>
      <c r="F1460" s="3">
        <v>45292</v>
      </c>
      <c r="G1460" s="1">
        <v>0</v>
      </c>
      <c r="J1460" s="1">
        <f t="shared" si="135"/>
        <v>1</v>
      </c>
      <c r="K1460" s="1">
        <f t="shared" si="136"/>
        <v>2024</v>
      </c>
      <c r="L1460" s="1" t="str">
        <f t="shared" si="137"/>
        <v>MKT.EX.PLV._.___.Palo Verde-Wtr</v>
      </c>
      <c r="M1460" s="1" t="str">
        <f t="shared" si="133"/>
        <v>FOT Winter December-January</v>
      </c>
      <c r="N1460" s="1">
        <f t="shared" si="134"/>
        <v>1488</v>
      </c>
      <c r="O1460" s="1">
        <f t="shared" si="138"/>
        <v>0</v>
      </c>
    </row>
    <row r="1461" spans="1:15" x14ac:dyDescent="0.25">
      <c r="A1461" s="1" t="s">
        <v>23</v>
      </c>
      <c r="B1461" s="1" t="s">
        <v>2</v>
      </c>
      <c r="C1461" s="1" t="s">
        <v>24</v>
      </c>
      <c r="D1461" s="1" t="s">
        <v>10</v>
      </c>
      <c r="E1461" s="1" t="s">
        <v>3</v>
      </c>
      <c r="F1461" s="3">
        <v>45323</v>
      </c>
      <c r="G1461" s="1">
        <v>0</v>
      </c>
      <c r="J1461" s="1">
        <f t="shared" si="135"/>
        <v>2</v>
      </c>
      <c r="K1461" s="1">
        <f t="shared" si="136"/>
        <v>2024</v>
      </c>
      <c r="L1461" s="1" t="str">
        <f t="shared" si="137"/>
        <v>MKT.EX.PLV._.___.Palo Verde</v>
      </c>
      <c r="M1461" s="1" t="str">
        <f t="shared" si="133"/>
        <v>FOT Other months</v>
      </c>
      <c r="N1461" s="1">
        <f t="shared" si="134"/>
        <v>0</v>
      </c>
      <c r="O1461" s="1">
        <f t="shared" si="138"/>
        <v>0</v>
      </c>
    </row>
    <row r="1462" spans="1:15" x14ac:dyDescent="0.25">
      <c r="A1462" s="1" t="s">
        <v>23</v>
      </c>
      <c r="B1462" s="1" t="s">
        <v>2</v>
      </c>
      <c r="C1462" s="1" t="s">
        <v>24</v>
      </c>
      <c r="D1462" s="1" t="s">
        <v>10</v>
      </c>
      <c r="E1462" s="1" t="s">
        <v>3</v>
      </c>
      <c r="F1462" s="3">
        <v>45352</v>
      </c>
      <c r="G1462" s="1">
        <v>0</v>
      </c>
      <c r="J1462" s="1">
        <f t="shared" si="135"/>
        <v>3</v>
      </c>
      <c r="K1462" s="1">
        <f t="shared" si="136"/>
        <v>2024</v>
      </c>
      <c r="L1462" s="1" t="str">
        <f t="shared" si="137"/>
        <v>MKT.EX.PLV._.___.Palo Verde</v>
      </c>
      <c r="M1462" s="1" t="str">
        <f t="shared" si="133"/>
        <v>FOT Other months</v>
      </c>
      <c r="N1462" s="1">
        <f t="shared" si="134"/>
        <v>0</v>
      </c>
      <c r="O1462" s="1">
        <f t="shared" si="138"/>
        <v>0</v>
      </c>
    </row>
    <row r="1463" spans="1:15" x14ac:dyDescent="0.25">
      <c r="A1463" s="1" t="s">
        <v>23</v>
      </c>
      <c r="B1463" s="1" t="s">
        <v>2</v>
      </c>
      <c r="C1463" s="1" t="s">
        <v>24</v>
      </c>
      <c r="D1463" s="1" t="s">
        <v>10</v>
      </c>
      <c r="E1463" s="1" t="s">
        <v>3</v>
      </c>
      <c r="F1463" s="3">
        <v>45383</v>
      </c>
      <c r="G1463" s="1">
        <v>0</v>
      </c>
      <c r="J1463" s="1">
        <f t="shared" si="135"/>
        <v>4</v>
      </c>
      <c r="K1463" s="1">
        <f t="shared" si="136"/>
        <v>2024</v>
      </c>
      <c r="L1463" s="1" t="str">
        <f t="shared" si="137"/>
        <v>MKT.EX.PLV._.___.Palo Verde</v>
      </c>
      <c r="M1463" s="1" t="str">
        <f t="shared" si="133"/>
        <v>FOT Other months</v>
      </c>
      <c r="N1463" s="1">
        <f t="shared" si="134"/>
        <v>0</v>
      </c>
      <c r="O1463" s="1">
        <f t="shared" si="138"/>
        <v>0</v>
      </c>
    </row>
    <row r="1464" spans="1:15" x14ac:dyDescent="0.25">
      <c r="A1464" s="1" t="s">
        <v>23</v>
      </c>
      <c r="B1464" s="1" t="s">
        <v>2</v>
      </c>
      <c r="C1464" s="1" t="s">
        <v>24</v>
      </c>
      <c r="D1464" s="1" t="s">
        <v>10</v>
      </c>
      <c r="E1464" s="1" t="s">
        <v>3</v>
      </c>
      <c r="F1464" s="3">
        <v>45413</v>
      </c>
      <c r="G1464" s="1">
        <v>0</v>
      </c>
      <c r="J1464" s="1">
        <f t="shared" si="135"/>
        <v>5</v>
      </c>
      <c r="K1464" s="1">
        <f t="shared" si="136"/>
        <v>2024</v>
      </c>
      <c r="L1464" s="1" t="str">
        <f t="shared" si="137"/>
        <v>MKT.EX.PLV._.___.Palo Verde</v>
      </c>
      <c r="M1464" s="1" t="str">
        <f t="shared" si="133"/>
        <v>FOT Other months</v>
      </c>
      <c r="N1464" s="1">
        <f t="shared" si="134"/>
        <v>0</v>
      </c>
      <c r="O1464" s="1">
        <f t="shared" si="138"/>
        <v>0</v>
      </c>
    </row>
    <row r="1465" spans="1:15" x14ac:dyDescent="0.25">
      <c r="A1465" s="1" t="s">
        <v>23</v>
      </c>
      <c r="B1465" s="1" t="s">
        <v>2</v>
      </c>
      <c r="C1465" s="1" t="s">
        <v>24</v>
      </c>
      <c r="D1465" s="1" t="s">
        <v>10</v>
      </c>
      <c r="E1465" s="1" t="s">
        <v>3</v>
      </c>
      <c r="F1465" s="3">
        <v>45444</v>
      </c>
      <c r="G1465" s="1">
        <v>0</v>
      </c>
      <c r="J1465" s="1">
        <f t="shared" si="135"/>
        <v>6</v>
      </c>
      <c r="K1465" s="1">
        <f t="shared" si="136"/>
        <v>2024</v>
      </c>
      <c r="L1465" s="1" t="str">
        <f t="shared" si="137"/>
        <v>MKT.EX.PLV._.___.Palo Verde</v>
      </c>
      <c r="M1465" s="1" t="str">
        <f t="shared" si="133"/>
        <v>FOT Summer June-Sept</v>
      </c>
      <c r="N1465" s="1">
        <f t="shared" si="134"/>
        <v>2928</v>
      </c>
      <c r="O1465" s="1">
        <f t="shared" si="138"/>
        <v>0</v>
      </c>
    </row>
    <row r="1466" spans="1:15" x14ac:dyDescent="0.25">
      <c r="A1466" s="1" t="s">
        <v>23</v>
      </c>
      <c r="B1466" s="1" t="s">
        <v>2</v>
      </c>
      <c r="C1466" s="1" t="s">
        <v>24</v>
      </c>
      <c r="D1466" s="1" t="s">
        <v>10</v>
      </c>
      <c r="E1466" s="1" t="s">
        <v>3</v>
      </c>
      <c r="F1466" s="3">
        <v>45474</v>
      </c>
      <c r="G1466" s="1">
        <v>0</v>
      </c>
      <c r="J1466" s="1">
        <f t="shared" si="135"/>
        <v>7</v>
      </c>
      <c r="K1466" s="1">
        <f t="shared" si="136"/>
        <v>2024</v>
      </c>
      <c r="L1466" s="1" t="str">
        <f t="shared" si="137"/>
        <v>MKT.EX.PLV._.___.Palo Verde</v>
      </c>
      <c r="M1466" s="1" t="str">
        <f t="shared" si="133"/>
        <v>FOT Summer June-Sept</v>
      </c>
      <c r="N1466" s="1">
        <f t="shared" si="134"/>
        <v>2928</v>
      </c>
      <c r="O1466" s="1">
        <f t="shared" si="138"/>
        <v>0</v>
      </c>
    </row>
    <row r="1467" spans="1:15" x14ac:dyDescent="0.25">
      <c r="A1467" s="1" t="s">
        <v>23</v>
      </c>
      <c r="B1467" s="1" t="s">
        <v>2</v>
      </c>
      <c r="C1467" s="1" t="s">
        <v>24</v>
      </c>
      <c r="D1467" s="1" t="s">
        <v>10</v>
      </c>
      <c r="E1467" s="1" t="s">
        <v>3</v>
      </c>
      <c r="F1467" s="3">
        <v>45505</v>
      </c>
      <c r="G1467" s="1">
        <v>0</v>
      </c>
      <c r="J1467" s="1">
        <f t="shared" si="135"/>
        <v>8</v>
      </c>
      <c r="K1467" s="1">
        <f t="shared" si="136"/>
        <v>2024</v>
      </c>
      <c r="L1467" s="1" t="str">
        <f t="shared" si="137"/>
        <v>MKT.EX.PLV._.___.Palo Verde</v>
      </c>
      <c r="M1467" s="1" t="str">
        <f t="shared" si="133"/>
        <v>FOT Summer June-Sept</v>
      </c>
      <c r="N1467" s="1">
        <f t="shared" si="134"/>
        <v>2928</v>
      </c>
      <c r="O1467" s="1">
        <f t="shared" si="138"/>
        <v>0</v>
      </c>
    </row>
    <row r="1468" spans="1:15" x14ac:dyDescent="0.25">
      <c r="A1468" s="1" t="s">
        <v>23</v>
      </c>
      <c r="B1468" s="1" t="s">
        <v>2</v>
      </c>
      <c r="C1468" s="1" t="s">
        <v>24</v>
      </c>
      <c r="D1468" s="1" t="s">
        <v>10</v>
      </c>
      <c r="E1468" s="1" t="s">
        <v>3</v>
      </c>
      <c r="F1468" s="3">
        <v>45536</v>
      </c>
      <c r="G1468" s="1">
        <v>0</v>
      </c>
      <c r="J1468" s="1">
        <f t="shared" si="135"/>
        <v>9</v>
      </c>
      <c r="K1468" s="1">
        <f t="shared" si="136"/>
        <v>2024</v>
      </c>
      <c r="L1468" s="1" t="str">
        <f t="shared" si="137"/>
        <v>MKT.EX.PLV._.___.Palo Verde</v>
      </c>
      <c r="M1468" s="1" t="str">
        <f t="shared" si="133"/>
        <v>FOT Summer June-Sept</v>
      </c>
      <c r="N1468" s="1">
        <f t="shared" si="134"/>
        <v>2928</v>
      </c>
      <c r="O1468" s="1">
        <f t="shared" si="138"/>
        <v>0</v>
      </c>
    </row>
    <row r="1469" spans="1:15" x14ac:dyDescent="0.25">
      <c r="A1469" s="1" t="s">
        <v>23</v>
      </c>
      <c r="B1469" s="1" t="s">
        <v>2</v>
      </c>
      <c r="C1469" s="1" t="s">
        <v>24</v>
      </c>
      <c r="D1469" s="1" t="s">
        <v>10</v>
      </c>
      <c r="E1469" s="1" t="s">
        <v>3</v>
      </c>
      <c r="F1469" s="3">
        <v>45566</v>
      </c>
      <c r="G1469" s="1">
        <v>0</v>
      </c>
      <c r="J1469" s="1">
        <f t="shared" si="135"/>
        <v>10</v>
      </c>
      <c r="K1469" s="1">
        <f t="shared" si="136"/>
        <v>2024</v>
      </c>
      <c r="L1469" s="1" t="str">
        <f t="shared" si="137"/>
        <v>MKT.EX.PLV._.___.Palo Verde</v>
      </c>
      <c r="M1469" s="1" t="str">
        <f t="shared" si="133"/>
        <v>FOT Other months</v>
      </c>
      <c r="N1469" s="1">
        <f t="shared" si="134"/>
        <v>0</v>
      </c>
      <c r="O1469" s="1">
        <f t="shared" si="138"/>
        <v>0</v>
      </c>
    </row>
    <row r="1470" spans="1:15" x14ac:dyDescent="0.25">
      <c r="A1470" s="1" t="s">
        <v>23</v>
      </c>
      <c r="B1470" s="1" t="s">
        <v>2</v>
      </c>
      <c r="C1470" s="1" t="s">
        <v>24</v>
      </c>
      <c r="D1470" s="1" t="s">
        <v>10</v>
      </c>
      <c r="E1470" s="1" t="s">
        <v>3</v>
      </c>
      <c r="F1470" s="3">
        <v>45597</v>
      </c>
      <c r="G1470" s="1">
        <v>0</v>
      </c>
      <c r="J1470" s="1">
        <f t="shared" si="135"/>
        <v>11</v>
      </c>
      <c r="K1470" s="1">
        <f t="shared" si="136"/>
        <v>2024</v>
      </c>
      <c r="L1470" s="1" t="str">
        <f t="shared" si="137"/>
        <v>MKT.EX.PLV._.___.Palo Verde</v>
      </c>
      <c r="M1470" s="1" t="str">
        <f t="shared" si="133"/>
        <v>FOT Other months</v>
      </c>
      <c r="N1470" s="1">
        <f t="shared" si="134"/>
        <v>0</v>
      </c>
      <c r="O1470" s="1">
        <f t="shared" si="138"/>
        <v>0</v>
      </c>
    </row>
    <row r="1471" spans="1:15" x14ac:dyDescent="0.25">
      <c r="A1471" s="1" t="s">
        <v>23</v>
      </c>
      <c r="B1471" s="1" t="s">
        <v>2</v>
      </c>
      <c r="C1471" s="1" t="s">
        <v>24</v>
      </c>
      <c r="D1471" s="1" t="s">
        <v>10</v>
      </c>
      <c r="E1471" s="1" t="s">
        <v>3</v>
      </c>
      <c r="F1471" s="3">
        <v>45627</v>
      </c>
      <c r="G1471" s="1">
        <v>0</v>
      </c>
      <c r="J1471" s="1">
        <f t="shared" si="135"/>
        <v>12</v>
      </c>
      <c r="K1471" s="1">
        <f t="shared" si="136"/>
        <v>2024</v>
      </c>
      <c r="L1471" s="1" t="str">
        <f t="shared" si="137"/>
        <v>MKT.EX.PLV._.___.Palo Verde-Wtr</v>
      </c>
      <c r="M1471" s="1" t="str">
        <f t="shared" si="133"/>
        <v>FOT Winter December-January</v>
      </c>
      <c r="N1471" s="1">
        <f t="shared" si="134"/>
        <v>1488</v>
      </c>
      <c r="O1471" s="1">
        <f t="shared" si="138"/>
        <v>0</v>
      </c>
    </row>
    <row r="1472" spans="1:15" x14ac:dyDescent="0.25">
      <c r="A1472" s="1" t="s">
        <v>23</v>
      </c>
      <c r="B1472" s="1" t="s">
        <v>2</v>
      </c>
      <c r="C1472" s="1" t="s">
        <v>24</v>
      </c>
      <c r="D1472" s="1" t="s">
        <v>10</v>
      </c>
      <c r="E1472" s="1" t="s">
        <v>3</v>
      </c>
      <c r="F1472" s="3">
        <v>45658</v>
      </c>
      <c r="G1472" s="1">
        <v>0</v>
      </c>
      <c r="J1472" s="1">
        <f t="shared" si="135"/>
        <v>1</v>
      </c>
      <c r="K1472" s="1">
        <f t="shared" si="136"/>
        <v>2025</v>
      </c>
      <c r="L1472" s="1" t="str">
        <f t="shared" si="137"/>
        <v>MKT.EX.PLV._.___.Palo Verde-Wtr</v>
      </c>
      <c r="M1472" s="1" t="str">
        <f t="shared" si="133"/>
        <v>FOT Winter December-January</v>
      </c>
      <c r="N1472" s="1">
        <f t="shared" si="134"/>
        <v>1488</v>
      </c>
      <c r="O1472" s="1">
        <f t="shared" si="138"/>
        <v>0</v>
      </c>
    </row>
    <row r="1473" spans="1:15" x14ac:dyDescent="0.25">
      <c r="A1473" s="1" t="s">
        <v>23</v>
      </c>
      <c r="B1473" s="1" t="s">
        <v>2</v>
      </c>
      <c r="C1473" s="1" t="s">
        <v>24</v>
      </c>
      <c r="D1473" s="1" t="s">
        <v>10</v>
      </c>
      <c r="E1473" s="1" t="s">
        <v>3</v>
      </c>
      <c r="F1473" s="3">
        <v>45689</v>
      </c>
      <c r="G1473" s="1">
        <v>0</v>
      </c>
      <c r="J1473" s="1">
        <f t="shared" si="135"/>
        <v>2</v>
      </c>
      <c r="K1473" s="1">
        <f t="shared" si="136"/>
        <v>2025</v>
      </c>
      <c r="L1473" s="1" t="str">
        <f t="shared" si="137"/>
        <v>MKT.EX.PLV._.___.Palo Verde</v>
      </c>
      <c r="M1473" s="1" t="str">
        <f t="shared" si="133"/>
        <v>FOT Other months</v>
      </c>
      <c r="N1473" s="1">
        <f t="shared" si="134"/>
        <v>0</v>
      </c>
      <c r="O1473" s="1">
        <f t="shared" si="138"/>
        <v>0</v>
      </c>
    </row>
    <row r="1474" spans="1:15" x14ac:dyDescent="0.25">
      <c r="A1474" s="1" t="s">
        <v>23</v>
      </c>
      <c r="B1474" s="1" t="s">
        <v>2</v>
      </c>
      <c r="C1474" s="1" t="s">
        <v>24</v>
      </c>
      <c r="D1474" s="1" t="s">
        <v>10</v>
      </c>
      <c r="E1474" s="1" t="s">
        <v>3</v>
      </c>
      <c r="F1474" s="3">
        <v>45717</v>
      </c>
      <c r="G1474" s="1">
        <v>0</v>
      </c>
      <c r="J1474" s="1">
        <f t="shared" si="135"/>
        <v>3</v>
      </c>
      <c r="K1474" s="1">
        <f t="shared" si="136"/>
        <v>2025</v>
      </c>
      <c r="L1474" s="1" t="str">
        <f t="shared" si="137"/>
        <v>MKT.EX.PLV._.___.Palo Verde</v>
      </c>
      <c r="M1474" s="1" t="str">
        <f t="shared" ref="M1474:M1537" si="139">INDEX($Q$1:$S$13,MATCH($J1474,$Q$1:$Q$13,0),MATCH(M$1,$Q$1:$S$1,0))</f>
        <v>FOT Other months</v>
      </c>
      <c r="N1474" s="1">
        <f t="shared" ref="N1474:N1537" si="140">INDEX($U$1:$W$4,MATCH($M1474,$U$1:$U$4,0),MATCH(N$1,$U$1:$W$1,0))</f>
        <v>0</v>
      </c>
      <c r="O1474" s="1">
        <f t="shared" si="138"/>
        <v>0</v>
      </c>
    </row>
    <row r="1475" spans="1:15" x14ac:dyDescent="0.25">
      <c r="A1475" s="1" t="s">
        <v>23</v>
      </c>
      <c r="B1475" s="1" t="s">
        <v>2</v>
      </c>
      <c r="C1475" s="1" t="s">
        <v>24</v>
      </c>
      <c r="D1475" s="1" t="s">
        <v>10</v>
      </c>
      <c r="E1475" s="1" t="s">
        <v>3</v>
      </c>
      <c r="F1475" s="3">
        <v>45748</v>
      </c>
      <c r="G1475" s="1">
        <v>0</v>
      </c>
      <c r="J1475" s="1">
        <f t="shared" ref="J1475:J1538" si="141">MONTH(F1475)</f>
        <v>4</v>
      </c>
      <c r="K1475" s="1">
        <f t="shared" ref="K1475:K1538" si="142">YEAR(F1475)</f>
        <v>2025</v>
      </c>
      <c r="L1475" s="1" t="str">
        <f t="shared" ref="L1475:L1538" si="143">D1475&amp;INDEX($U$1:$W$4,MATCH($M1475,$U$1:$U$4,0),MATCH(L$1,$U$1:$W$1,0))</f>
        <v>MKT.EX.PLV._.___.Palo Verde</v>
      </c>
      <c r="M1475" s="1" t="str">
        <f t="shared" si="139"/>
        <v>FOT Other months</v>
      </c>
      <c r="N1475" s="1">
        <f t="shared" si="140"/>
        <v>0</v>
      </c>
      <c r="O1475" s="1">
        <f t="shared" ref="O1475:O1538" si="144">IF(N1475=0,0,(G1475*1000)/N1475)</f>
        <v>0</v>
      </c>
    </row>
    <row r="1476" spans="1:15" x14ac:dyDescent="0.25">
      <c r="A1476" s="1" t="s">
        <v>23</v>
      </c>
      <c r="B1476" s="1" t="s">
        <v>2</v>
      </c>
      <c r="C1476" s="1" t="s">
        <v>24</v>
      </c>
      <c r="D1476" s="1" t="s">
        <v>10</v>
      </c>
      <c r="E1476" s="1" t="s">
        <v>3</v>
      </c>
      <c r="F1476" s="3">
        <v>45778</v>
      </c>
      <c r="G1476" s="1">
        <v>0</v>
      </c>
      <c r="J1476" s="1">
        <f t="shared" si="141"/>
        <v>5</v>
      </c>
      <c r="K1476" s="1">
        <f t="shared" si="142"/>
        <v>2025</v>
      </c>
      <c r="L1476" s="1" t="str">
        <f t="shared" si="143"/>
        <v>MKT.EX.PLV._.___.Palo Verde</v>
      </c>
      <c r="M1476" s="1" t="str">
        <f t="shared" si="139"/>
        <v>FOT Other months</v>
      </c>
      <c r="N1476" s="1">
        <f t="shared" si="140"/>
        <v>0</v>
      </c>
      <c r="O1476" s="1">
        <f t="shared" si="144"/>
        <v>0</v>
      </c>
    </row>
    <row r="1477" spans="1:15" x14ac:dyDescent="0.25">
      <c r="A1477" s="1" t="s">
        <v>23</v>
      </c>
      <c r="B1477" s="1" t="s">
        <v>2</v>
      </c>
      <c r="C1477" s="1" t="s">
        <v>24</v>
      </c>
      <c r="D1477" s="1" t="s">
        <v>10</v>
      </c>
      <c r="E1477" s="1" t="s">
        <v>3</v>
      </c>
      <c r="F1477" s="3">
        <v>45809</v>
      </c>
      <c r="G1477" s="1">
        <v>0</v>
      </c>
      <c r="J1477" s="1">
        <f t="shared" si="141"/>
        <v>6</v>
      </c>
      <c r="K1477" s="1">
        <f t="shared" si="142"/>
        <v>2025</v>
      </c>
      <c r="L1477" s="1" t="str">
        <f t="shared" si="143"/>
        <v>MKT.EX.PLV._.___.Palo Verde</v>
      </c>
      <c r="M1477" s="1" t="str">
        <f t="shared" si="139"/>
        <v>FOT Summer June-Sept</v>
      </c>
      <c r="N1477" s="1">
        <f t="shared" si="140"/>
        <v>2928</v>
      </c>
      <c r="O1477" s="1">
        <f t="shared" si="144"/>
        <v>0</v>
      </c>
    </row>
    <row r="1478" spans="1:15" x14ac:dyDescent="0.25">
      <c r="A1478" s="1" t="s">
        <v>23</v>
      </c>
      <c r="B1478" s="1" t="s">
        <v>2</v>
      </c>
      <c r="C1478" s="1" t="s">
        <v>24</v>
      </c>
      <c r="D1478" s="1" t="s">
        <v>10</v>
      </c>
      <c r="E1478" s="1" t="s">
        <v>3</v>
      </c>
      <c r="F1478" s="3">
        <v>45839</v>
      </c>
      <c r="G1478" s="1">
        <v>0</v>
      </c>
      <c r="J1478" s="1">
        <f t="shared" si="141"/>
        <v>7</v>
      </c>
      <c r="K1478" s="1">
        <f t="shared" si="142"/>
        <v>2025</v>
      </c>
      <c r="L1478" s="1" t="str">
        <f t="shared" si="143"/>
        <v>MKT.EX.PLV._.___.Palo Verde</v>
      </c>
      <c r="M1478" s="1" t="str">
        <f t="shared" si="139"/>
        <v>FOT Summer June-Sept</v>
      </c>
      <c r="N1478" s="1">
        <f t="shared" si="140"/>
        <v>2928</v>
      </c>
      <c r="O1478" s="1">
        <f t="shared" si="144"/>
        <v>0</v>
      </c>
    </row>
    <row r="1479" spans="1:15" x14ac:dyDescent="0.25">
      <c r="A1479" s="1" t="s">
        <v>23</v>
      </c>
      <c r="B1479" s="1" t="s">
        <v>2</v>
      </c>
      <c r="C1479" s="1" t="s">
        <v>24</v>
      </c>
      <c r="D1479" s="1" t="s">
        <v>10</v>
      </c>
      <c r="E1479" s="1" t="s">
        <v>3</v>
      </c>
      <c r="F1479" s="3">
        <v>45870</v>
      </c>
      <c r="G1479" s="1">
        <v>0</v>
      </c>
      <c r="J1479" s="1">
        <f t="shared" si="141"/>
        <v>8</v>
      </c>
      <c r="K1479" s="1">
        <f t="shared" si="142"/>
        <v>2025</v>
      </c>
      <c r="L1479" s="1" t="str">
        <f t="shared" si="143"/>
        <v>MKT.EX.PLV._.___.Palo Verde</v>
      </c>
      <c r="M1479" s="1" t="str">
        <f t="shared" si="139"/>
        <v>FOT Summer June-Sept</v>
      </c>
      <c r="N1479" s="1">
        <f t="shared" si="140"/>
        <v>2928</v>
      </c>
      <c r="O1479" s="1">
        <f t="shared" si="144"/>
        <v>0</v>
      </c>
    </row>
    <row r="1480" spans="1:15" x14ac:dyDescent="0.25">
      <c r="A1480" s="1" t="s">
        <v>23</v>
      </c>
      <c r="B1480" s="1" t="s">
        <v>2</v>
      </c>
      <c r="C1480" s="1" t="s">
        <v>24</v>
      </c>
      <c r="D1480" s="1" t="s">
        <v>10</v>
      </c>
      <c r="E1480" s="1" t="s">
        <v>3</v>
      </c>
      <c r="F1480" s="3">
        <v>45901</v>
      </c>
      <c r="G1480" s="1">
        <v>0</v>
      </c>
      <c r="J1480" s="1">
        <f t="shared" si="141"/>
        <v>9</v>
      </c>
      <c r="K1480" s="1">
        <f t="shared" si="142"/>
        <v>2025</v>
      </c>
      <c r="L1480" s="1" t="str">
        <f t="shared" si="143"/>
        <v>MKT.EX.PLV._.___.Palo Verde</v>
      </c>
      <c r="M1480" s="1" t="str">
        <f t="shared" si="139"/>
        <v>FOT Summer June-Sept</v>
      </c>
      <c r="N1480" s="1">
        <f t="shared" si="140"/>
        <v>2928</v>
      </c>
      <c r="O1480" s="1">
        <f t="shared" si="144"/>
        <v>0</v>
      </c>
    </row>
    <row r="1481" spans="1:15" x14ac:dyDescent="0.25">
      <c r="A1481" s="1" t="s">
        <v>23</v>
      </c>
      <c r="B1481" s="1" t="s">
        <v>2</v>
      </c>
      <c r="C1481" s="1" t="s">
        <v>24</v>
      </c>
      <c r="D1481" s="1" t="s">
        <v>10</v>
      </c>
      <c r="E1481" s="1" t="s">
        <v>3</v>
      </c>
      <c r="F1481" s="3">
        <v>45931</v>
      </c>
      <c r="G1481" s="1">
        <v>0</v>
      </c>
      <c r="J1481" s="1">
        <f t="shared" si="141"/>
        <v>10</v>
      </c>
      <c r="K1481" s="1">
        <f t="shared" si="142"/>
        <v>2025</v>
      </c>
      <c r="L1481" s="1" t="str">
        <f t="shared" si="143"/>
        <v>MKT.EX.PLV._.___.Palo Verde</v>
      </c>
      <c r="M1481" s="1" t="str">
        <f t="shared" si="139"/>
        <v>FOT Other months</v>
      </c>
      <c r="N1481" s="1">
        <f t="shared" si="140"/>
        <v>0</v>
      </c>
      <c r="O1481" s="1">
        <f t="shared" si="144"/>
        <v>0</v>
      </c>
    </row>
    <row r="1482" spans="1:15" x14ac:dyDescent="0.25">
      <c r="A1482" s="1" t="s">
        <v>23</v>
      </c>
      <c r="B1482" s="1" t="s">
        <v>2</v>
      </c>
      <c r="C1482" s="1" t="s">
        <v>24</v>
      </c>
      <c r="D1482" s="1" t="s">
        <v>10</v>
      </c>
      <c r="E1482" s="1" t="s">
        <v>3</v>
      </c>
      <c r="F1482" s="3">
        <v>45962</v>
      </c>
      <c r="G1482" s="1">
        <v>0</v>
      </c>
      <c r="J1482" s="1">
        <f t="shared" si="141"/>
        <v>11</v>
      </c>
      <c r="K1482" s="1">
        <f t="shared" si="142"/>
        <v>2025</v>
      </c>
      <c r="L1482" s="1" t="str">
        <f t="shared" si="143"/>
        <v>MKT.EX.PLV._.___.Palo Verde</v>
      </c>
      <c r="M1482" s="1" t="str">
        <f t="shared" si="139"/>
        <v>FOT Other months</v>
      </c>
      <c r="N1482" s="1">
        <f t="shared" si="140"/>
        <v>0</v>
      </c>
      <c r="O1482" s="1">
        <f t="shared" si="144"/>
        <v>0</v>
      </c>
    </row>
    <row r="1483" spans="1:15" x14ac:dyDescent="0.25">
      <c r="A1483" s="1" t="s">
        <v>23</v>
      </c>
      <c r="B1483" s="1" t="s">
        <v>2</v>
      </c>
      <c r="C1483" s="1" t="s">
        <v>24</v>
      </c>
      <c r="D1483" s="1" t="s">
        <v>10</v>
      </c>
      <c r="E1483" s="1" t="s">
        <v>3</v>
      </c>
      <c r="F1483" s="3">
        <v>45992</v>
      </c>
      <c r="G1483" s="1">
        <v>0</v>
      </c>
      <c r="J1483" s="1">
        <f t="shared" si="141"/>
        <v>12</v>
      </c>
      <c r="K1483" s="1">
        <f t="shared" si="142"/>
        <v>2025</v>
      </c>
      <c r="L1483" s="1" t="str">
        <f t="shared" si="143"/>
        <v>MKT.EX.PLV._.___.Palo Verde-Wtr</v>
      </c>
      <c r="M1483" s="1" t="str">
        <f t="shared" si="139"/>
        <v>FOT Winter December-January</v>
      </c>
      <c r="N1483" s="1">
        <f t="shared" si="140"/>
        <v>1488</v>
      </c>
      <c r="O1483" s="1">
        <f t="shared" si="144"/>
        <v>0</v>
      </c>
    </row>
    <row r="1484" spans="1:15" x14ac:dyDescent="0.25">
      <c r="A1484" s="1" t="s">
        <v>23</v>
      </c>
      <c r="B1484" s="1" t="s">
        <v>2</v>
      </c>
      <c r="C1484" s="1" t="s">
        <v>24</v>
      </c>
      <c r="D1484" s="1" t="s">
        <v>10</v>
      </c>
      <c r="E1484" s="1" t="s">
        <v>3</v>
      </c>
      <c r="F1484" s="3">
        <v>46023</v>
      </c>
      <c r="G1484" s="1">
        <v>0</v>
      </c>
      <c r="J1484" s="1">
        <f t="shared" si="141"/>
        <v>1</v>
      </c>
      <c r="K1484" s="1">
        <f t="shared" si="142"/>
        <v>2026</v>
      </c>
      <c r="L1484" s="1" t="str">
        <f t="shared" si="143"/>
        <v>MKT.EX.PLV._.___.Palo Verde-Wtr</v>
      </c>
      <c r="M1484" s="1" t="str">
        <f t="shared" si="139"/>
        <v>FOT Winter December-January</v>
      </c>
      <c r="N1484" s="1">
        <f t="shared" si="140"/>
        <v>1488</v>
      </c>
      <c r="O1484" s="1">
        <f t="shared" si="144"/>
        <v>0</v>
      </c>
    </row>
    <row r="1485" spans="1:15" x14ac:dyDescent="0.25">
      <c r="A1485" s="1" t="s">
        <v>23</v>
      </c>
      <c r="B1485" s="1" t="s">
        <v>2</v>
      </c>
      <c r="C1485" s="1" t="s">
        <v>24</v>
      </c>
      <c r="D1485" s="1" t="s">
        <v>10</v>
      </c>
      <c r="E1485" s="1" t="s">
        <v>3</v>
      </c>
      <c r="F1485" s="3">
        <v>46054</v>
      </c>
      <c r="G1485" s="1">
        <v>0</v>
      </c>
      <c r="J1485" s="1">
        <f t="shared" si="141"/>
        <v>2</v>
      </c>
      <c r="K1485" s="1">
        <f t="shared" si="142"/>
        <v>2026</v>
      </c>
      <c r="L1485" s="1" t="str">
        <f t="shared" si="143"/>
        <v>MKT.EX.PLV._.___.Palo Verde</v>
      </c>
      <c r="M1485" s="1" t="str">
        <f t="shared" si="139"/>
        <v>FOT Other months</v>
      </c>
      <c r="N1485" s="1">
        <f t="shared" si="140"/>
        <v>0</v>
      </c>
      <c r="O1485" s="1">
        <f t="shared" si="144"/>
        <v>0</v>
      </c>
    </row>
    <row r="1486" spans="1:15" x14ac:dyDescent="0.25">
      <c r="A1486" s="1" t="s">
        <v>23</v>
      </c>
      <c r="B1486" s="1" t="s">
        <v>2</v>
      </c>
      <c r="C1486" s="1" t="s">
        <v>24</v>
      </c>
      <c r="D1486" s="1" t="s">
        <v>10</v>
      </c>
      <c r="E1486" s="1" t="s">
        <v>3</v>
      </c>
      <c r="F1486" s="3">
        <v>46082</v>
      </c>
      <c r="G1486" s="1">
        <v>0</v>
      </c>
      <c r="J1486" s="1">
        <f t="shared" si="141"/>
        <v>3</v>
      </c>
      <c r="K1486" s="1">
        <f t="shared" si="142"/>
        <v>2026</v>
      </c>
      <c r="L1486" s="1" t="str">
        <f t="shared" si="143"/>
        <v>MKT.EX.PLV._.___.Palo Verde</v>
      </c>
      <c r="M1486" s="1" t="str">
        <f t="shared" si="139"/>
        <v>FOT Other months</v>
      </c>
      <c r="N1486" s="1">
        <f t="shared" si="140"/>
        <v>0</v>
      </c>
      <c r="O1486" s="1">
        <f t="shared" si="144"/>
        <v>0</v>
      </c>
    </row>
    <row r="1487" spans="1:15" x14ac:dyDescent="0.25">
      <c r="A1487" s="1" t="s">
        <v>23</v>
      </c>
      <c r="B1487" s="1" t="s">
        <v>2</v>
      </c>
      <c r="C1487" s="1" t="s">
        <v>24</v>
      </c>
      <c r="D1487" s="1" t="s">
        <v>10</v>
      </c>
      <c r="E1487" s="1" t="s">
        <v>3</v>
      </c>
      <c r="F1487" s="3">
        <v>46113</v>
      </c>
      <c r="G1487" s="1">
        <v>0</v>
      </c>
      <c r="J1487" s="1">
        <f t="shared" si="141"/>
        <v>4</v>
      </c>
      <c r="K1487" s="1">
        <f t="shared" si="142"/>
        <v>2026</v>
      </c>
      <c r="L1487" s="1" t="str">
        <f t="shared" si="143"/>
        <v>MKT.EX.PLV._.___.Palo Verde</v>
      </c>
      <c r="M1487" s="1" t="str">
        <f t="shared" si="139"/>
        <v>FOT Other months</v>
      </c>
      <c r="N1487" s="1">
        <f t="shared" si="140"/>
        <v>0</v>
      </c>
      <c r="O1487" s="1">
        <f t="shared" si="144"/>
        <v>0</v>
      </c>
    </row>
    <row r="1488" spans="1:15" x14ac:dyDescent="0.25">
      <c r="A1488" s="1" t="s">
        <v>23</v>
      </c>
      <c r="B1488" s="1" t="s">
        <v>2</v>
      </c>
      <c r="C1488" s="1" t="s">
        <v>24</v>
      </c>
      <c r="D1488" s="1" t="s">
        <v>10</v>
      </c>
      <c r="E1488" s="1" t="s">
        <v>3</v>
      </c>
      <c r="F1488" s="3">
        <v>46143</v>
      </c>
      <c r="G1488" s="1">
        <v>0</v>
      </c>
      <c r="J1488" s="1">
        <f t="shared" si="141"/>
        <v>5</v>
      </c>
      <c r="K1488" s="1">
        <f t="shared" si="142"/>
        <v>2026</v>
      </c>
      <c r="L1488" s="1" t="str">
        <f t="shared" si="143"/>
        <v>MKT.EX.PLV._.___.Palo Verde</v>
      </c>
      <c r="M1488" s="1" t="str">
        <f t="shared" si="139"/>
        <v>FOT Other months</v>
      </c>
      <c r="N1488" s="1">
        <f t="shared" si="140"/>
        <v>0</v>
      </c>
      <c r="O1488" s="1">
        <f t="shared" si="144"/>
        <v>0</v>
      </c>
    </row>
    <row r="1489" spans="1:15" x14ac:dyDescent="0.25">
      <c r="A1489" s="1" t="s">
        <v>23</v>
      </c>
      <c r="B1489" s="1" t="s">
        <v>2</v>
      </c>
      <c r="C1489" s="1" t="s">
        <v>24</v>
      </c>
      <c r="D1489" s="1" t="s">
        <v>10</v>
      </c>
      <c r="E1489" s="1" t="s">
        <v>3</v>
      </c>
      <c r="F1489" s="3">
        <v>46174</v>
      </c>
      <c r="G1489" s="1">
        <v>0</v>
      </c>
      <c r="J1489" s="1">
        <f t="shared" si="141"/>
        <v>6</v>
      </c>
      <c r="K1489" s="1">
        <f t="shared" si="142"/>
        <v>2026</v>
      </c>
      <c r="L1489" s="1" t="str">
        <f t="shared" si="143"/>
        <v>MKT.EX.PLV._.___.Palo Verde</v>
      </c>
      <c r="M1489" s="1" t="str">
        <f t="shared" si="139"/>
        <v>FOT Summer June-Sept</v>
      </c>
      <c r="N1489" s="1">
        <f t="shared" si="140"/>
        <v>2928</v>
      </c>
      <c r="O1489" s="1">
        <f t="shared" si="144"/>
        <v>0</v>
      </c>
    </row>
    <row r="1490" spans="1:15" x14ac:dyDescent="0.25">
      <c r="A1490" s="1" t="s">
        <v>23</v>
      </c>
      <c r="B1490" s="1" t="s">
        <v>2</v>
      </c>
      <c r="C1490" s="1" t="s">
        <v>24</v>
      </c>
      <c r="D1490" s="1" t="s">
        <v>10</v>
      </c>
      <c r="E1490" s="1" t="s">
        <v>3</v>
      </c>
      <c r="F1490" s="3">
        <v>46204</v>
      </c>
      <c r="G1490" s="1">
        <v>0</v>
      </c>
      <c r="J1490" s="1">
        <f t="shared" si="141"/>
        <v>7</v>
      </c>
      <c r="K1490" s="1">
        <f t="shared" si="142"/>
        <v>2026</v>
      </c>
      <c r="L1490" s="1" t="str">
        <f t="shared" si="143"/>
        <v>MKT.EX.PLV._.___.Palo Verde</v>
      </c>
      <c r="M1490" s="1" t="str">
        <f t="shared" si="139"/>
        <v>FOT Summer June-Sept</v>
      </c>
      <c r="N1490" s="1">
        <f t="shared" si="140"/>
        <v>2928</v>
      </c>
      <c r="O1490" s="1">
        <f t="shared" si="144"/>
        <v>0</v>
      </c>
    </row>
    <row r="1491" spans="1:15" x14ac:dyDescent="0.25">
      <c r="A1491" s="1" t="s">
        <v>23</v>
      </c>
      <c r="B1491" s="1" t="s">
        <v>2</v>
      </c>
      <c r="C1491" s="1" t="s">
        <v>24</v>
      </c>
      <c r="D1491" s="1" t="s">
        <v>10</v>
      </c>
      <c r="E1491" s="1" t="s">
        <v>3</v>
      </c>
      <c r="F1491" s="3">
        <v>46235</v>
      </c>
      <c r="G1491" s="1">
        <v>0</v>
      </c>
      <c r="J1491" s="1">
        <f t="shared" si="141"/>
        <v>8</v>
      </c>
      <c r="K1491" s="1">
        <f t="shared" si="142"/>
        <v>2026</v>
      </c>
      <c r="L1491" s="1" t="str">
        <f t="shared" si="143"/>
        <v>MKT.EX.PLV._.___.Palo Verde</v>
      </c>
      <c r="M1491" s="1" t="str">
        <f t="shared" si="139"/>
        <v>FOT Summer June-Sept</v>
      </c>
      <c r="N1491" s="1">
        <f t="shared" si="140"/>
        <v>2928</v>
      </c>
      <c r="O1491" s="1">
        <f t="shared" si="144"/>
        <v>0</v>
      </c>
    </row>
    <row r="1492" spans="1:15" x14ac:dyDescent="0.25">
      <c r="A1492" s="1" t="s">
        <v>23</v>
      </c>
      <c r="B1492" s="1" t="s">
        <v>2</v>
      </c>
      <c r="C1492" s="1" t="s">
        <v>24</v>
      </c>
      <c r="D1492" s="1" t="s">
        <v>10</v>
      </c>
      <c r="E1492" s="1" t="s">
        <v>3</v>
      </c>
      <c r="F1492" s="3">
        <v>46266</v>
      </c>
      <c r="G1492" s="1">
        <v>0</v>
      </c>
      <c r="J1492" s="1">
        <f t="shared" si="141"/>
        <v>9</v>
      </c>
      <c r="K1492" s="1">
        <f t="shared" si="142"/>
        <v>2026</v>
      </c>
      <c r="L1492" s="1" t="str">
        <f t="shared" si="143"/>
        <v>MKT.EX.PLV._.___.Palo Verde</v>
      </c>
      <c r="M1492" s="1" t="str">
        <f t="shared" si="139"/>
        <v>FOT Summer June-Sept</v>
      </c>
      <c r="N1492" s="1">
        <f t="shared" si="140"/>
        <v>2928</v>
      </c>
      <c r="O1492" s="1">
        <f t="shared" si="144"/>
        <v>0</v>
      </c>
    </row>
    <row r="1493" spans="1:15" x14ac:dyDescent="0.25">
      <c r="A1493" s="1" t="s">
        <v>23</v>
      </c>
      <c r="B1493" s="1" t="s">
        <v>2</v>
      </c>
      <c r="C1493" s="1" t="s">
        <v>24</v>
      </c>
      <c r="D1493" s="1" t="s">
        <v>10</v>
      </c>
      <c r="E1493" s="1" t="s">
        <v>3</v>
      </c>
      <c r="F1493" s="3">
        <v>46296</v>
      </c>
      <c r="G1493" s="1">
        <v>0</v>
      </c>
      <c r="J1493" s="1">
        <f t="shared" si="141"/>
        <v>10</v>
      </c>
      <c r="K1493" s="1">
        <f t="shared" si="142"/>
        <v>2026</v>
      </c>
      <c r="L1493" s="1" t="str">
        <f t="shared" si="143"/>
        <v>MKT.EX.PLV._.___.Palo Verde</v>
      </c>
      <c r="M1493" s="1" t="str">
        <f t="shared" si="139"/>
        <v>FOT Other months</v>
      </c>
      <c r="N1493" s="1">
        <f t="shared" si="140"/>
        <v>0</v>
      </c>
      <c r="O1493" s="1">
        <f t="shared" si="144"/>
        <v>0</v>
      </c>
    </row>
    <row r="1494" spans="1:15" x14ac:dyDescent="0.25">
      <c r="A1494" s="1" t="s">
        <v>23</v>
      </c>
      <c r="B1494" s="1" t="s">
        <v>2</v>
      </c>
      <c r="C1494" s="1" t="s">
        <v>24</v>
      </c>
      <c r="D1494" s="1" t="s">
        <v>10</v>
      </c>
      <c r="E1494" s="1" t="s">
        <v>3</v>
      </c>
      <c r="F1494" s="3">
        <v>46327</v>
      </c>
      <c r="G1494" s="1">
        <v>0</v>
      </c>
      <c r="J1494" s="1">
        <f t="shared" si="141"/>
        <v>11</v>
      </c>
      <c r="K1494" s="1">
        <f t="shared" si="142"/>
        <v>2026</v>
      </c>
      <c r="L1494" s="1" t="str">
        <f t="shared" si="143"/>
        <v>MKT.EX.PLV._.___.Palo Verde</v>
      </c>
      <c r="M1494" s="1" t="str">
        <f t="shared" si="139"/>
        <v>FOT Other months</v>
      </c>
      <c r="N1494" s="1">
        <f t="shared" si="140"/>
        <v>0</v>
      </c>
      <c r="O1494" s="1">
        <f t="shared" si="144"/>
        <v>0</v>
      </c>
    </row>
    <row r="1495" spans="1:15" x14ac:dyDescent="0.25">
      <c r="A1495" s="1" t="s">
        <v>23</v>
      </c>
      <c r="B1495" s="1" t="s">
        <v>2</v>
      </c>
      <c r="C1495" s="1" t="s">
        <v>24</v>
      </c>
      <c r="D1495" s="1" t="s">
        <v>10</v>
      </c>
      <c r="E1495" s="1" t="s">
        <v>3</v>
      </c>
      <c r="F1495" s="3">
        <v>46357</v>
      </c>
      <c r="G1495" s="1">
        <v>0</v>
      </c>
      <c r="J1495" s="1">
        <f t="shared" si="141"/>
        <v>12</v>
      </c>
      <c r="K1495" s="1">
        <f t="shared" si="142"/>
        <v>2026</v>
      </c>
      <c r="L1495" s="1" t="str">
        <f t="shared" si="143"/>
        <v>MKT.EX.PLV._.___.Palo Verde-Wtr</v>
      </c>
      <c r="M1495" s="1" t="str">
        <f t="shared" si="139"/>
        <v>FOT Winter December-January</v>
      </c>
      <c r="N1495" s="1">
        <f t="shared" si="140"/>
        <v>1488</v>
      </c>
      <c r="O1495" s="1">
        <f t="shared" si="144"/>
        <v>0</v>
      </c>
    </row>
    <row r="1496" spans="1:15" x14ac:dyDescent="0.25">
      <c r="A1496" s="1" t="s">
        <v>23</v>
      </c>
      <c r="B1496" s="1" t="s">
        <v>2</v>
      </c>
      <c r="C1496" s="1" t="s">
        <v>24</v>
      </c>
      <c r="D1496" s="1" t="s">
        <v>10</v>
      </c>
      <c r="E1496" s="1" t="s">
        <v>3</v>
      </c>
      <c r="F1496" s="3">
        <v>46388</v>
      </c>
      <c r="G1496" s="1">
        <v>0</v>
      </c>
      <c r="J1496" s="1">
        <f t="shared" si="141"/>
        <v>1</v>
      </c>
      <c r="K1496" s="1">
        <f t="shared" si="142"/>
        <v>2027</v>
      </c>
      <c r="L1496" s="1" t="str">
        <f t="shared" si="143"/>
        <v>MKT.EX.PLV._.___.Palo Verde-Wtr</v>
      </c>
      <c r="M1496" s="1" t="str">
        <f t="shared" si="139"/>
        <v>FOT Winter December-January</v>
      </c>
      <c r="N1496" s="1">
        <f t="shared" si="140"/>
        <v>1488</v>
      </c>
      <c r="O1496" s="1">
        <f t="shared" si="144"/>
        <v>0</v>
      </c>
    </row>
    <row r="1497" spans="1:15" x14ac:dyDescent="0.25">
      <c r="A1497" s="1" t="s">
        <v>23</v>
      </c>
      <c r="B1497" s="1" t="s">
        <v>2</v>
      </c>
      <c r="C1497" s="1" t="s">
        <v>24</v>
      </c>
      <c r="D1497" s="1" t="s">
        <v>10</v>
      </c>
      <c r="E1497" s="1" t="s">
        <v>3</v>
      </c>
      <c r="F1497" s="3">
        <v>46419</v>
      </c>
      <c r="G1497" s="1">
        <v>0</v>
      </c>
      <c r="J1497" s="1">
        <f t="shared" si="141"/>
        <v>2</v>
      </c>
      <c r="K1497" s="1">
        <f t="shared" si="142"/>
        <v>2027</v>
      </c>
      <c r="L1497" s="1" t="str">
        <f t="shared" si="143"/>
        <v>MKT.EX.PLV._.___.Palo Verde</v>
      </c>
      <c r="M1497" s="1" t="str">
        <f t="shared" si="139"/>
        <v>FOT Other months</v>
      </c>
      <c r="N1497" s="1">
        <f t="shared" si="140"/>
        <v>0</v>
      </c>
      <c r="O1497" s="1">
        <f t="shared" si="144"/>
        <v>0</v>
      </c>
    </row>
    <row r="1498" spans="1:15" x14ac:dyDescent="0.25">
      <c r="A1498" s="1" t="s">
        <v>23</v>
      </c>
      <c r="B1498" s="1" t="s">
        <v>2</v>
      </c>
      <c r="C1498" s="1" t="s">
        <v>24</v>
      </c>
      <c r="D1498" s="1" t="s">
        <v>10</v>
      </c>
      <c r="E1498" s="1" t="s">
        <v>3</v>
      </c>
      <c r="F1498" s="3">
        <v>46447</v>
      </c>
      <c r="G1498" s="1">
        <v>0</v>
      </c>
      <c r="J1498" s="1">
        <f t="shared" si="141"/>
        <v>3</v>
      </c>
      <c r="K1498" s="1">
        <f t="shared" si="142"/>
        <v>2027</v>
      </c>
      <c r="L1498" s="1" t="str">
        <f t="shared" si="143"/>
        <v>MKT.EX.PLV._.___.Palo Verde</v>
      </c>
      <c r="M1498" s="1" t="str">
        <f t="shared" si="139"/>
        <v>FOT Other months</v>
      </c>
      <c r="N1498" s="1">
        <f t="shared" si="140"/>
        <v>0</v>
      </c>
      <c r="O1498" s="1">
        <f t="shared" si="144"/>
        <v>0</v>
      </c>
    </row>
    <row r="1499" spans="1:15" x14ac:dyDescent="0.25">
      <c r="A1499" s="1" t="s">
        <v>23</v>
      </c>
      <c r="B1499" s="1" t="s">
        <v>2</v>
      </c>
      <c r="C1499" s="1" t="s">
        <v>24</v>
      </c>
      <c r="D1499" s="1" t="s">
        <v>10</v>
      </c>
      <c r="E1499" s="1" t="s">
        <v>3</v>
      </c>
      <c r="F1499" s="3">
        <v>46478</v>
      </c>
      <c r="G1499" s="1">
        <v>0</v>
      </c>
      <c r="J1499" s="1">
        <f t="shared" si="141"/>
        <v>4</v>
      </c>
      <c r="K1499" s="1">
        <f t="shared" si="142"/>
        <v>2027</v>
      </c>
      <c r="L1499" s="1" t="str">
        <f t="shared" si="143"/>
        <v>MKT.EX.PLV._.___.Palo Verde</v>
      </c>
      <c r="M1499" s="1" t="str">
        <f t="shared" si="139"/>
        <v>FOT Other months</v>
      </c>
      <c r="N1499" s="1">
        <f t="shared" si="140"/>
        <v>0</v>
      </c>
      <c r="O1499" s="1">
        <f t="shared" si="144"/>
        <v>0</v>
      </c>
    </row>
    <row r="1500" spans="1:15" x14ac:dyDescent="0.25">
      <c r="A1500" s="1" t="s">
        <v>23</v>
      </c>
      <c r="B1500" s="1" t="s">
        <v>2</v>
      </c>
      <c r="C1500" s="1" t="s">
        <v>24</v>
      </c>
      <c r="D1500" s="1" t="s">
        <v>10</v>
      </c>
      <c r="E1500" s="1" t="s">
        <v>3</v>
      </c>
      <c r="F1500" s="3">
        <v>46508</v>
      </c>
      <c r="G1500" s="1">
        <v>0</v>
      </c>
      <c r="J1500" s="1">
        <f t="shared" si="141"/>
        <v>5</v>
      </c>
      <c r="K1500" s="1">
        <f t="shared" si="142"/>
        <v>2027</v>
      </c>
      <c r="L1500" s="1" t="str">
        <f t="shared" si="143"/>
        <v>MKT.EX.PLV._.___.Palo Verde</v>
      </c>
      <c r="M1500" s="1" t="str">
        <f t="shared" si="139"/>
        <v>FOT Other months</v>
      </c>
      <c r="N1500" s="1">
        <f t="shared" si="140"/>
        <v>0</v>
      </c>
      <c r="O1500" s="1">
        <f t="shared" si="144"/>
        <v>0</v>
      </c>
    </row>
    <row r="1501" spans="1:15" x14ac:dyDescent="0.25">
      <c r="A1501" s="1" t="s">
        <v>23</v>
      </c>
      <c r="B1501" s="1" t="s">
        <v>2</v>
      </c>
      <c r="C1501" s="1" t="s">
        <v>24</v>
      </c>
      <c r="D1501" s="1" t="s">
        <v>10</v>
      </c>
      <c r="E1501" s="1" t="s">
        <v>3</v>
      </c>
      <c r="F1501" s="3">
        <v>46539</v>
      </c>
      <c r="G1501" s="1">
        <v>0</v>
      </c>
      <c r="J1501" s="1">
        <f t="shared" si="141"/>
        <v>6</v>
      </c>
      <c r="K1501" s="1">
        <f t="shared" si="142"/>
        <v>2027</v>
      </c>
      <c r="L1501" s="1" t="str">
        <f t="shared" si="143"/>
        <v>MKT.EX.PLV._.___.Palo Verde</v>
      </c>
      <c r="M1501" s="1" t="str">
        <f t="shared" si="139"/>
        <v>FOT Summer June-Sept</v>
      </c>
      <c r="N1501" s="1">
        <f t="shared" si="140"/>
        <v>2928</v>
      </c>
      <c r="O1501" s="1">
        <f t="shared" si="144"/>
        <v>0</v>
      </c>
    </row>
    <row r="1502" spans="1:15" x14ac:dyDescent="0.25">
      <c r="A1502" s="1" t="s">
        <v>23</v>
      </c>
      <c r="B1502" s="1" t="s">
        <v>2</v>
      </c>
      <c r="C1502" s="1" t="s">
        <v>24</v>
      </c>
      <c r="D1502" s="1" t="s">
        <v>10</v>
      </c>
      <c r="E1502" s="1" t="s">
        <v>3</v>
      </c>
      <c r="F1502" s="3">
        <v>46569</v>
      </c>
      <c r="G1502" s="1">
        <v>0</v>
      </c>
      <c r="J1502" s="1">
        <f t="shared" si="141"/>
        <v>7</v>
      </c>
      <c r="K1502" s="1">
        <f t="shared" si="142"/>
        <v>2027</v>
      </c>
      <c r="L1502" s="1" t="str">
        <f t="shared" si="143"/>
        <v>MKT.EX.PLV._.___.Palo Verde</v>
      </c>
      <c r="M1502" s="1" t="str">
        <f t="shared" si="139"/>
        <v>FOT Summer June-Sept</v>
      </c>
      <c r="N1502" s="1">
        <f t="shared" si="140"/>
        <v>2928</v>
      </c>
      <c r="O1502" s="1">
        <f t="shared" si="144"/>
        <v>0</v>
      </c>
    </row>
    <row r="1503" spans="1:15" x14ac:dyDescent="0.25">
      <c r="A1503" s="1" t="s">
        <v>23</v>
      </c>
      <c r="B1503" s="1" t="s">
        <v>2</v>
      </c>
      <c r="C1503" s="1" t="s">
        <v>24</v>
      </c>
      <c r="D1503" s="1" t="s">
        <v>10</v>
      </c>
      <c r="E1503" s="1" t="s">
        <v>3</v>
      </c>
      <c r="F1503" s="3">
        <v>46600</v>
      </c>
      <c r="G1503" s="1">
        <v>0</v>
      </c>
      <c r="J1503" s="1">
        <f t="shared" si="141"/>
        <v>8</v>
      </c>
      <c r="K1503" s="1">
        <f t="shared" si="142"/>
        <v>2027</v>
      </c>
      <c r="L1503" s="1" t="str">
        <f t="shared" si="143"/>
        <v>MKT.EX.PLV._.___.Palo Verde</v>
      </c>
      <c r="M1503" s="1" t="str">
        <f t="shared" si="139"/>
        <v>FOT Summer June-Sept</v>
      </c>
      <c r="N1503" s="1">
        <f t="shared" si="140"/>
        <v>2928</v>
      </c>
      <c r="O1503" s="1">
        <f t="shared" si="144"/>
        <v>0</v>
      </c>
    </row>
    <row r="1504" spans="1:15" x14ac:dyDescent="0.25">
      <c r="A1504" s="1" t="s">
        <v>23</v>
      </c>
      <c r="B1504" s="1" t="s">
        <v>2</v>
      </c>
      <c r="C1504" s="1" t="s">
        <v>24</v>
      </c>
      <c r="D1504" s="1" t="s">
        <v>10</v>
      </c>
      <c r="E1504" s="1" t="s">
        <v>3</v>
      </c>
      <c r="F1504" s="3">
        <v>46631</v>
      </c>
      <c r="G1504" s="1">
        <v>0</v>
      </c>
      <c r="J1504" s="1">
        <f t="shared" si="141"/>
        <v>9</v>
      </c>
      <c r="K1504" s="1">
        <f t="shared" si="142"/>
        <v>2027</v>
      </c>
      <c r="L1504" s="1" t="str">
        <f t="shared" si="143"/>
        <v>MKT.EX.PLV._.___.Palo Verde</v>
      </c>
      <c r="M1504" s="1" t="str">
        <f t="shared" si="139"/>
        <v>FOT Summer June-Sept</v>
      </c>
      <c r="N1504" s="1">
        <f t="shared" si="140"/>
        <v>2928</v>
      </c>
      <c r="O1504" s="1">
        <f t="shared" si="144"/>
        <v>0</v>
      </c>
    </row>
    <row r="1505" spans="1:15" x14ac:dyDescent="0.25">
      <c r="A1505" s="1" t="s">
        <v>23</v>
      </c>
      <c r="B1505" s="1" t="s">
        <v>2</v>
      </c>
      <c r="C1505" s="1" t="s">
        <v>24</v>
      </c>
      <c r="D1505" s="1" t="s">
        <v>10</v>
      </c>
      <c r="E1505" s="1" t="s">
        <v>3</v>
      </c>
      <c r="F1505" s="3">
        <v>46661</v>
      </c>
      <c r="G1505" s="1">
        <v>0</v>
      </c>
      <c r="J1505" s="1">
        <f t="shared" si="141"/>
        <v>10</v>
      </c>
      <c r="K1505" s="1">
        <f t="shared" si="142"/>
        <v>2027</v>
      </c>
      <c r="L1505" s="1" t="str">
        <f t="shared" si="143"/>
        <v>MKT.EX.PLV._.___.Palo Verde</v>
      </c>
      <c r="M1505" s="1" t="str">
        <f t="shared" si="139"/>
        <v>FOT Other months</v>
      </c>
      <c r="N1505" s="1">
        <f t="shared" si="140"/>
        <v>0</v>
      </c>
      <c r="O1505" s="1">
        <f t="shared" si="144"/>
        <v>0</v>
      </c>
    </row>
    <row r="1506" spans="1:15" x14ac:dyDescent="0.25">
      <c r="A1506" s="1" t="s">
        <v>23</v>
      </c>
      <c r="B1506" s="1" t="s">
        <v>2</v>
      </c>
      <c r="C1506" s="1" t="s">
        <v>24</v>
      </c>
      <c r="D1506" s="1" t="s">
        <v>10</v>
      </c>
      <c r="E1506" s="1" t="s">
        <v>3</v>
      </c>
      <c r="F1506" s="3">
        <v>46692</v>
      </c>
      <c r="G1506" s="1">
        <v>0</v>
      </c>
      <c r="J1506" s="1">
        <f t="shared" si="141"/>
        <v>11</v>
      </c>
      <c r="K1506" s="1">
        <f t="shared" si="142"/>
        <v>2027</v>
      </c>
      <c r="L1506" s="1" t="str">
        <f t="shared" si="143"/>
        <v>MKT.EX.PLV._.___.Palo Verde</v>
      </c>
      <c r="M1506" s="1" t="str">
        <f t="shared" si="139"/>
        <v>FOT Other months</v>
      </c>
      <c r="N1506" s="1">
        <f t="shared" si="140"/>
        <v>0</v>
      </c>
      <c r="O1506" s="1">
        <f t="shared" si="144"/>
        <v>0</v>
      </c>
    </row>
    <row r="1507" spans="1:15" x14ac:dyDescent="0.25">
      <c r="A1507" s="1" t="s">
        <v>23</v>
      </c>
      <c r="B1507" s="1" t="s">
        <v>2</v>
      </c>
      <c r="C1507" s="1" t="s">
        <v>24</v>
      </c>
      <c r="D1507" s="1" t="s">
        <v>10</v>
      </c>
      <c r="E1507" s="1" t="s">
        <v>3</v>
      </c>
      <c r="F1507" s="3">
        <v>46722</v>
      </c>
      <c r="G1507" s="1">
        <v>0</v>
      </c>
      <c r="J1507" s="1">
        <f t="shared" si="141"/>
        <v>12</v>
      </c>
      <c r="K1507" s="1">
        <f t="shared" si="142"/>
        <v>2027</v>
      </c>
      <c r="L1507" s="1" t="str">
        <f t="shared" si="143"/>
        <v>MKT.EX.PLV._.___.Palo Verde-Wtr</v>
      </c>
      <c r="M1507" s="1" t="str">
        <f t="shared" si="139"/>
        <v>FOT Winter December-January</v>
      </c>
      <c r="N1507" s="1">
        <f t="shared" si="140"/>
        <v>1488</v>
      </c>
      <c r="O1507" s="1">
        <f t="shared" si="144"/>
        <v>0</v>
      </c>
    </row>
    <row r="1508" spans="1:15" x14ac:dyDescent="0.25">
      <c r="A1508" s="1" t="s">
        <v>23</v>
      </c>
      <c r="B1508" s="1" t="s">
        <v>2</v>
      </c>
      <c r="C1508" s="1" t="s">
        <v>24</v>
      </c>
      <c r="D1508" s="1" t="s">
        <v>10</v>
      </c>
      <c r="E1508" s="1" t="s">
        <v>3</v>
      </c>
      <c r="F1508" s="3">
        <v>46753</v>
      </c>
      <c r="G1508" s="1">
        <v>0</v>
      </c>
      <c r="J1508" s="1">
        <f t="shared" si="141"/>
        <v>1</v>
      </c>
      <c r="K1508" s="1">
        <f t="shared" si="142"/>
        <v>2028</v>
      </c>
      <c r="L1508" s="1" t="str">
        <f t="shared" si="143"/>
        <v>MKT.EX.PLV._.___.Palo Verde-Wtr</v>
      </c>
      <c r="M1508" s="1" t="str">
        <f t="shared" si="139"/>
        <v>FOT Winter December-January</v>
      </c>
      <c r="N1508" s="1">
        <f t="shared" si="140"/>
        <v>1488</v>
      </c>
      <c r="O1508" s="1">
        <f t="shared" si="144"/>
        <v>0</v>
      </c>
    </row>
    <row r="1509" spans="1:15" x14ac:dyDescent="0.25">
      <c r="A1509" s="1" t="s">
        <v>23</v>
      </c>
      <c r="B1509" s="1" t="s">
        <v>2</v>
      </c>
      <c r="C1509" s="1" t="s">
        <v>24</v>
      </c>
      <c r="D1509" s="1" t="s">
        <v>10</v>
      </c>
      <c r="E1509" s="1" t="s">
        <v>3</v>
      </c>
      <c r="F1509" s="3">
        <v>46784</v>
      </c>
      <c r="G1509" s="1">
        <v>0</v>
      </c>
      <c r="J1509" s="1">
        <f t="shared" si="141"/>
        <v>2</v>
      </c>
      <c r="K1509" s="1">
        <f t="shared" si="142"/>
        <v>2028</v>
      </c>
      <c r="L1509" s="1" t="str">
        <f t="shared" si="143"/>
        <v>MKT.EX.PLV._.___.Palo Verde</v>
      </c>
      <c r="M1509" s="1" t="str">
        <f t="shared" si="139"/>
        <v>FOT Other months</v>
      </c>
      <c r="N1509" s="1">
        <f t="shared" si="140"/>
        <v>0</v>
      </c>
      <c r="O1509" s="1">
        <f t="shared" si="144"/>
        <v>0</v>
      </c>
    </row>
    <row r="1510" spans="1:15" x14ac:dyDescent="0.25">
      <c r="A1510" s="1" t="s">
        <v>23</v>
      </c>
      <c r="B1510" s="1" t="s">
        <v>2</v>
      </c>
      <c r="C1510" s="1" t="s">
        <v>24</v>
      </c>
      <c r="D1510" s="1" t="s">
        <v>10</v>
      </c>
      <c r="E1510" s="1" t="s">
        <v>3</v>
      </c>
      <c r="F1510" s="3">
        <v>46813</v>
      </c>
      <c r="G1510" s="1">
        <v>0</v>
      </c>
      <c r="J1510" s="1">
        <f t="shared" si="141"/>
        <v>3</v>
      </c>
      <c r="K1510" s="1">
        <f t="shared" si="142"/>
        <v>2028</v>
      </c>
      <c r="L1510" s="1" t="str">
        <f t="shared" si="143"/>
        <v>MKT.EX.PLV._.___.Palo Verde</v>
      </c>
      <c r="M1510" s="1" t="str">
        <f t="shared" si="139"/>
        <v>FOT Other months</v>
      </c>
      <c r="N1510" s="1">
        <f t="shared" si="140"/>
        <v>0</v>
      </c>
      <c r="O1510" s="1">
        <f t="shared" si="144"/>
        <v>0</v>
      </c>
    </row>
    <row r="1511" spans="1:15" x14ac:dyDescent="0.25">
      <c r="A1511" s="1" t="s">
        <v>23</v>
      </c>
      <c r="B1511" s="1" t="s">
        <v>2</v>
      </c>
      <c r="C1511" s="1" t="s">
        <v>24</v>
      </c>
      <c r="D1511" s="1" t="s">
        <v>10</v>
      </c>
      <c r="E1511" s="1" t="s">
        <v>3</v>
      </c>
      <c r="F1511" s="3">
        <v>46844</v>
      </c>
      <c r="G1511" s="1">
        <v>0</v>
      </c>
      <c r="J1511" s="1">
        <f t="shared" si="141"/>
        <v>4</v>
      </c>
      <c r="K1511" s="1">
        <f t="shared" si="142"/>
        <v>2028</v>
      </c>
      <c r="L1511" s="1" t="str">
        <f t="shared" si="143"/>
        <v>MKT.EX.PLV._.___.Palo Verde</v>
      </c>
      <c r="M1511" s="1" t="str">
        <f t="shared" si="139"/>
        <v>FOT Other months</v>
      </c>
      <c r="N1511" s="1">
        <f t="shared" si="140"/>
        <v>0</v>
      </c>
      <c r="O1511" s="1">
        <f t="shared" si="144"/>
        <v>0</v>
      </c>
    </row>
    <row r="1512" spans="1:15" x14ac:dyDescent="0.25">
      <c r="A1512" s="1" t="s">
        <v>23</v>
      </c>
      <c r="B1512" s="1" t="s">
        <v>2</v>
      </c>
      <c r="C1512" s="1" t="s">
        <v>24</v>
      </c>
      <c r="D1512" s="1" t="s">
        <v>10</v>
      </c>
      <c r="E1512" s="1" t="s">
        <v>3</v>
      </c>
      <c r="F1512" s="3">
        <v>46874</v>
      </c>
      <c r="G1512" s="1">
        <v>0</v>
      </c>
      <c r="J1512" s="1">
        <f t="shared" si="141"/>
        <v>5</v>
      </c>
      <c r="K1512" s="1">
        <f t="shared" si="142"/>
        <v>2028</v>
      </c>
      <c r="L1512" s="1" t="str">
        <f t="shared" si="143"/>
        <v>MKT.EX.PLV._.___.Palo Verde</v>
      </c>
      <c r="M1512" s="1" t="str">
        <f t="shared" si="139"/>
        <v>FOT Other months</v>
      </c>
      <c r="N1512" s="1">
        <f t="shared" si="140"/>
        <v>0</v>
      </c>
      <c r="O1512" s="1">
        <f t="shared" si="144"/>
        <v>0</v>
      </c>
    </row>
    <row r="1513" spans="1:15" x14ac:dyDescent="0.25">
      <c r="A1513" s="1" t="s">
        <v>23</v>
      </c>
      <c r="B1513" s="1" t="s">
        <v>2</v>
      </c>
      <c r="C1513" s="1" t="s">
        <v>24</v>
      </c>
      <c r="D1513" s="1" t="s">
        <v>10</v>
      </c>
      <c r="E1513" s="1" t="s">
        <v>3</v>
      </c>
      <c r="F1513" s="3">
        <v>46905</v>
      </c>
      <c r="G1513" s="1">
        <v>0</v>
      </c>
      <c r="J1513" s="1">
        <f t="shared" si="141"/>
        <v>6</v>
      </c>
      <c r="K1513" s="1">
        <f t="shared" si="142"/>
        <v>2028</v>
      </c>
      <c r="L1513" s="1" t="str">
        <f t="shared" si="143"/>
        <v>MKT.EX.PLV._.___.Palo Verde</v>
      </c>
      <c r="M1513" s="1" t="str">
        <f t="shared" si="139"/>
        <v>FOT Summer June-Sept</v>
      </c>
      <c r="N1513" s="1">
        <f t="shared" si="140"/>
        <v>2928</v>
      </c>
      <c r="O1513" s="1">
        <f t="shared" si="144"/>
        <v>0</v>
      </c>
    </row>
    <row r="1514" spans="1:15" x14ac:dyDescent="0.25">
      <c r="A1514" s="1" t="s">
        <v>23</v>
      </c>
      <c r="B1514" s="1" t="s">
        <v>2</v>
      </c>
      <c r="C1514" s="1" t="s">
        <v>24</v>
      </c>
      <c r="D1514" s="1" t="s">
        <v>10</v>
      </c>
      <c r="E1514" s="1" t="s">
        <v>3</v>
      </c>
      <c r="F1514" s="3">
        <v>46935</v>
      </c>
      <c r="G1514" s="1">
        <v>0</v>
      </c>
      <c r="J1514" s="1">
        <f t="shared" si="141"/>
        <v>7</v>
      </c>
      <c r="K1514" s="1">
        <f t="shared" si="142"/>
        <v>2028</v>
      </c>
      <c r="L1514" s="1" t="str">
        <f t="shared" si="143"/>
        <v>MKT.EX.PLV._.___.Palo Verde</v>
      </c>
      <c r="M1514" s="1" t="str">
        <f t="shared" si="139"/>
        <v>FOT Summer June-Sept</v>
      </c>
      <c r="N1514" s="1">
        <f t="shared" si="140"/>
        <v>2928</v>
      </c>
      <c r="O1514" s="1">
        <f t="shared" si="144"/>
        <v>0</v>
      </c>
    </row>
    <row r="1515" spans="1:15" x14ac:dyDescent="0.25">
      <c r="A1515" s="1" t="s">
        <v>23</v>
      </c>
      <c r="B1515" s="1" t="s">
        <v>2</v>
      </c>
      <c r="C1515" s="1" t="s">
        <v>24</v>
      </c>
      <c r="D1515" s="1" t="s">
        <v>10</v>
      </c>
      <c r="E1515" s="1" t="s">
        <v>3</v>
      </c>
      <c r="F1515" s="3">
        <v>46966</v>
      </c>
      <c r="G1515" s="1">
        <v>0</v>
      </c>
      <c r="J1515" s="1">
        <f t="shared" si="141"/>
        <v>8</v>
      </c>
      <c r="K1515" s="1">
        <f t="shared" si="142"/>
        <v>2028</v>
      </c>
      <c r="L1515" s="1" t="str">
        <f t="shared" si="143"/>
        <v>MKT.EX.PLV._.___.Palo Verde</v>
      </c>
      <c r="M1515" s="1" t="str">
        <f t="shared" si="139"/>
        <v>FOT Summer June-Sept</v>
      </c>
      <c r="N1515" s="1">
        <f t="shared" si="140"/>
        <v>2928</v>
      </c>
      <c r="O1515" s="1">
        <f t="shared" si="144"/>
        <v>0</v>
      </c>
    </row>
    <row r="1516" spans="1:15" x14ac:dyDescent="0.25">
      <c r="A1516" s="1" t="s">
        <v>23</v>
      </c>
      <c r="B1516" s="1" t="s">
        <v>2</v>
      </c>
      <c r="C1516" s="1" t="s">
        <v>24</v>
      </c>
      <c r="D1516" s="1" t="s">
        <v>10</v>
      </c>
      <c r="E1516" s="1" t="s">
        <v>3</v>
      </c>
      <c r="F1516" s="3">
        <v>46997</v>
      </c>
      <c r="G1516" s="1">
        <v>0</v>
      </c>
      <c r="J1516" s="1">
        <f t="shared" si="141"/>
        <v>9</v>
      </c>
      <c r="K1516" s="1">
        <f t="shared" si="142"/>
        <v>2028</v>
      </c>
      <c r="L1516" s="1" t="str">
        <f t="shared" si="143"/>
        <v>MKT.EX.PLV._.___.Palo Verde</v>
      </c>
      <c r="M1516" s="1" t="str">
        <f t="shared" si="139"/>
        <v>FOT Summer June-Sept</v>
      </c>
      <c r="N1516" s="1">
        <f t="shared" si="140"/>
        <v>2928</v>
      </c>
      <c r="O1516" s="1">
        <f t="shared" si="144"/>
        <v>0</v>
      </c>
    </row>
    <row r="1517" spans="1:15" x14ac:dyDescent="0.25">
      <c r="A1517" s="1" t="s">
        <v>23</v>
      </c>
      <c r="B1517" s="1" t="s">
        <v>2</v>
      </c>
      <c r="C1517" s="1" t="s">
        <v>24</v>
      </c>
      <c r="D1517" s="1" t="s">
        <v>10</v>
      </c>
      <c r="E1517" s="1" t="s">
        <v>3</v>
      </c>
      <c r="F1517" s="3">
        <v>47027</v>
      </c>
      <c r="G1517" s="1">
        <v>0</v>
      </c>
      <c r="J1517" s="1">
        <f t="shared" si="141"/>
        <v>10</v>
      </c>
      <c r="K1517" s="1">
        <f t="shared" si="142"/>
        <v>2028</v>
      </c>
      <c r="L1517" s="1" t="str">
        <f t="shared" si="143"/>
        <v>MKT.EX.PLV._.___.Palo Verde</v>
      </c>
      <c r="M1517" s="1" t="str">
        <f t="shared" si="139"/>
        <v>FOT Other months</v>
      </c>
      <c r="N1517" s="1">
        <f t="shared" si="140"/>
        <v>0</v>
      </c>
      <c r="O1517" s="1">
        <f t="shared" si="144"/>
        <v>0</v>
      </c>
    </row>
    <row r="1518" spans="1:15" x14ac:dyDescent="0.25">
      <c r="A1518" s="1" t="s">
        <v>23</v>
      </c>
      <c r="B1518" s="1" t="s">
        <v>2</v>
      </c>
      <c r="C1518" s="1" t="s">
        <v>24</v>
      </c>
      <c r="D1518" s="1" t="s">
        <v>10</v>
      </c>
      <c r="E1518" s="1" t="s">
        <v>3</v>
      </c>
      <c r="F1518" s="3">
        <v>47058</v>
      </c>
      <c r="G1518" s="1">
        <v>0</v>
      </c>
      <c r="J1518" s="1">
        <f t="shared" si="141"/>
        <v>11</v>
      </c>
      <c r="K1518" s="1">
        <f t="shared" si="142"/>
        <v>2028</v>
      </c>
      <c r="L1518" s="1" t="str">
        <f t="shared" si="143"/>
        <v>MKT.EX.PLV._.___.Palo Verde</v>
      </c>
      <c r="M1518" s="1" t="str">
        <f t="shared" si="139"/>
        <v>FOT Other months</v>
      </c>
      <c r="N1518" s="1">
        <f t="shared" si="140"/>
        <v>0</v>
      </c>
      <c r="O1518" s="1">
        <f t="shared" si="144"/>
        <v>0</v>
      </c>
    </row>
    <row r="1519" spans="1:15" x14ac:dyDescent="0.25">
      <c r="A1519" s="1" t="s">
        <v>23</v>
      </c>
      <c r="B1519" s="1" t="s">
        <v>2</v>
      </c>
      <c r="C1519" s="1" t="s">
        <v>24</v>
      </c>
      <c r="D1519" s="1" t="s">
        <v>10</v>
      </c>
      <c r="E1519" s="1" t="s">
        <v>3</v>
      </c>
      <c r="F1519" s="3">
        <v>47088</v>
      </c>
      <c r="G1519" s="1">
        <v>0</v>
      </c>
      <c r="J1519" s="1">
        <f t="shared" si="141"/>
        <v>12</v>
      </c>
      <c r="K1519" s="1">
        <f t="shared" si="142"/>
        <v>2028</v>
      </c>
      <c r="L1519" s="1" t="str">
        <f t="shared" si="143"/>
        <v>MKT.EX.PLV._.___.Palo Verde-Wtr</v>
      </c>
      <c r="M1519" s="1" t="str">
        <f t="shared" si="139"/>
        <v>FOT Winter December-January</v>
      </c>
      <c r="N1519" s="1">
        <f t="shared" si="140"/>
        <v>1488</v>
      </c>
      <c r="O1519" s="1">
        <f t="shared" si="144"/>
        <v>0</v>
      </c>
    </row>
    <row r="1520" spans="1:15" x14ac:dyDescent="0.25">
      <c r="A1520" s="1" t="s">
        <v>23</v>
      </c>
      <c r="B1520" s="1" t="s">
        <v>2</v>
      </c>
      <c r="C1520" s="1" t="s">
        <v>24</v>
      </c>
      <c r="D1520" s="1" t="s">
        <v>10</v>
      </c>
      <c r="E1520" s="1" t="s">
        <v>3</v>
      </c>
      <c r="F1520" s="3">
        <v>47119</v>
      </c>
      <c r="G1520" s="1">
        <v>0</v>
      </c>
      <c r="J1520" s="1">
        <f t="shared" si="141"/>
        <v>1</v>
      </c>
      <c r="K1520" s="1">
        <f t="shared" si="142"/>
        <v>2029</v>
      </c>
      <c r="L1520" s="1" t="str">
        <f t="shared" si="143"/>
        <v>MKT.EX.PLV._.___.Palo Verde-Wtr</v>
      </c>
      <c r="M1520" s="1" t="str">
        <f t="shared" si="139"/>
        <v>FOT Winter December-January</v>
      </c>
      <c r="N1520" s="1">
        <f t="shared" si="140"/>
        <v>1488</v>
      </c>
      <c r="O1520" s="1">
        <f t="shared" si="144"/>
        <v>0</v>
      </c>
    </row>
    <row r="1521" spans="1:15" x14ac:dyDescent="0.25">
      <c r="A1521" s="1" t="s">
        <v>23</v>
      </c>
      <c r="B1521" s="1" t="s">
        <v>2</v>
      </c>
      <c r="C1521" s="1" t="s">
        <v>24</v>
      </c>
      <c r="D1521" s="1" t="s">
        <v>10</v>
      </c>
      <c r="E1521" s="1" t="s">
        <v>3</v>
      </c>
      <c r="F1521" s="3">
        <v>47150</v>
      </c>
      <c r="G1521" s="1">
        <v>0</v>
      </c>
      <c r="J1521" s="1">
        <f t="shared" si="141"/>
        <v>2</v>
      </c>
      <c r="K1521" s="1">
        <f t="shared" si="142"/>
        <v>2029</v>
      </c>
      <c r="L1521" s="1" t="str">
        <f t="shared" si="143"/>
        <v>MKT.EX.PLV._.___.Palo Verde</v>
      </c>
      <c r="M1521" s="1" t="str">
        <f t="shared" si="139"/>
        <v>FOT Other months</v>
      </c>
      <c r="N1521" s="1">
        <f t="shared" si="140"/>
        <v>0</v>
      </c>
      <c r="O1521" s="1">
        <f t="shared" si="144"/>
        <v>0</v>
      </c>
    </row>
    <row r="1522" spans="1:15" x14ac:dyDescent="0.25">
      <c r="A1522" s="1" t="s">
        <v>23</v>
      </c>
      <c r="B1522" s="1" t="s">
        <v>2</v>
      </c>
      <c r="C1522" s="1" t="s">
        <v>24</v>
      </c>
      <c r="D1522" s="1" t="s">
        <v>10</v>
      </c>
      <c r="E1522" s="1" t="s">
        <v>3</v>
      </c>
      <c r="F1522" s="3">
        <v>47178</v>
      </c>
      <c r="G1522" s="1">
        <v>0</v>
      </c>
      <c r="J1522" s="1">
        <f t="shared" si="141"/>
        <v>3</v>
      </c>
      <c r="K1522" s="1">
        <f t="shared" si="142"/>
        <v>2029</v>
      </c>
      <c r="L1522" s="1" t="str">
        <f t="shared" si="143"/>
        <v>MKT.EX.PLV._.___.Palo Verde</v>
      </c>
      <c r="M1522" s="1" t="str">
        <f t="shared" si="139"/>
        <v>FOT Other months</v>
      </c>
      <c r="N1522" s="1">
        <f t="shared" si="140"/>
        <v>0</v>
      </c>
      <c r="O1522" s="1">
        <f t="shared" si="144"/>
        <v>0</v>
      </c>
    </row>
    <row r="1523" spans="1:15" x14ac:dyDescent="0.25">
      <c r="A1523" s="1" t="s">
        <v>23</v>
      </c>
      <c r="B1523" s="1" t="s">
        <v>2</v>
      </c>
      <c r="C1523" s="1" t="s">
        <v>24</v>
      </c>
      <c r="D1523" s="1" t="s">
        <v>10</v>
      </c>
      <c r="E1523" s="1" t="s">
        <v>3</v>
      </c>
      <c r="F1523" s="3">
        <v>47209</v>
      </c>
      <c r="G1523" s="1">
        <v>0</v>
      </c>
      <c r="J1523" s="1">
        <f t="shared" si="141"/>
        <v>4</v>
      </c>
      <c r="K1523" s="1">
        <f t="shared" si="142"/>
        <v>2029</v>
      </c>
      <c r="L1523" s="1" t="str">
        <f t="shared" si="143"/>
        <v>MKT.EX.PLV._.___.Palo Verde</v>
      </c>
      <c r="M1523" s="1" t="str">
        <f t="shared" si="139"/>
        <v>FOT Other months</v>
      </c>
      <c r="N1523" s="1">
        <f t="shared" si="140"/>
        <v>0</v>
      </c>
      <c r="O1523" s="1">
        <f t="shared" si="144"/>
        <v>0</v>
      </c>
    </row>
    <row r="1524" spans="1:15" x14ac:dyDescent="0.25">
      <c r="A1524" s="1" t="s">
        <v>23</v>
      </c>
      <c r="B1524" s="1" t="s">
        <v>2</v>
      </c>
      <c r="C1524" s="1" t="s">
        <v>24</v>
      </c>
      <c r="D1524" s="1" t="s">
        <v>10</v>
      </c>
      <c r="E1524" s="1" t="s">
        <v>3</v>
      </c>
      <c r="F1524" s="3">
        <v>47239</v>
      </c>
      <c r="G1524" s="1">
        <v>0</v>
      </c>
      <c r="J1524" s="1">
        <f t="shared" si="141"/>
        <v>5</v>
      </c>
      <c r="K1524" s="1">
        <f t="shared" si="142"/>
        <v>2029</v>
      </c>
      <c r="L1524" s="1" t="str">
        <f t="shared" si="143"/>
        <v>MKT.EX.PLV._.___.Palo Verde</v>
      </c>
      <c r="M1524" s="1" t="str">
        <f t="shared" si="139"/>
        <v>FOT Other months</v>
      </c>
      <c r="N1524" s="1">
        <f t="shared" si="140"/>
        <v>0</v>
      </c>
      <c r="O1524" s="1">
        <f t="shared" si="144"/>
        <v>0</v>
      </c>
    </row>
    <row r="1525" spans="1:15" x14ac:dyDescent="0.25">
      <c r="A1525" s="1" t="s">
        <v>23</v>
      </c>
      <c r="B1525" s="1" t="s">
        <v>2</v>
      </c>
      <c r="C1525" s="1" t="s">
        <v>24</v>
      </c>
      <c r="D1525" s="1" t="s">
        <v>10</v>
      </c>
      <c r="E1525" s="1" t="s">
        <v>3</v>
      </c>
      <c r="F1525" s="3">
        <v>47270</v>
      </c>
      <c r="G1525" s="1">
        <v>0</v>
      </c>
      <c r="J1525" s="1">
        <f t="shared" si="141"/>
        <v>6</v>
      </c>
      <c r="K1525" s="1">
        <f t="shared" si="142"/>
        <v>2029</v>
      </c>
      <c r="L1525" s="1" t="str">
        <f t="shared" si="143"/>
        <v>MKT.EX.PLV._.___.Palo Verde</v>
      </c>
      <c r="M1525" s="1" t="str">
        <f t="shared" si="139"/>
        <v>FOT Summer June-Sept</v>
      </c>
      <c r="N1525" s="1">
        <f t="shared" si="140"/>
        <v>2928</v>
      </c>
      <c r="O1525" s="1">
        <f t="shared" si="144"/>
        <v>0</v>
      </c>
    </row>
    <row r="1526" spans="1:15" x14ac:dyDescent="0.25">
      <c r="A1526" s="1" t="s">
        <v>23</v>
      </c>
      <c r="B1526" s="1" t="s">
        <v>2</v>
      </c>
      <c r="C1526" s="1" t="s">
        <v>24</v>
      </c>
      <c r="D1526" s="1" t="s">
        <v>10</v>
      </c>
      <c r="E1526" s="1" t="s">
        <v>3</v>
      </c>
      <c r="F1526" s="3">
        <v>47300</v>
      </c>
      <c r="G1526" s="1">
        <v>0</v>
      </c>
      <c r="J1526" s="1">
        <f t="shared" si="141"/>
        <v>7</v>
      </c>
      <c r="K1526" s="1">
        <f t="shared" si="142"/>
        <v>2029</v>
      </c>
      <c r="L1526" s="1" t="str">
        <f t="shared" si="143"/>
        <v>MKT.EX.PLV._.___.Palo Verde</v>
      </c>
      <c r="M1526" s="1" t="str">
        <f t="shared" si="139"/>
        <v>FOT Summer June-Sept</v>
      </c>
      <c r="N1526" s="1">
        <f t="shared" si="140"/>
        <v>2928</v>
      </c>
      <c r="O1526" s="1">
        <f t="shared" si="144"/>
        <v>0</v>
      </c>
    </row>
    <row r="1527" spans="1:15" x14ac:dyDescent="0.25">
      <c r="A1527" s="1" t="s">
        <v>23</v>
      </c>
      <c r="B1527" s="1" t="s">
        <v>2</v>
      </c>
      <c r="C1527" s="1" t="s">
        <v>24</v>
      </c>
      <c r="D1527" s="1" t="s">
        <v>10</v>
      </c>
      <c r="E1527" s="1" t="s">
        <v>3</v>
      </c>
      <c r="F1527" s="3">
        <v>47331</v>
      </c>
      <c r="G1527" s="1">
        <v>0</v>
      </c>
      <c r="J1527" s="1">
        <f t="shared" si="141"/>
        <v>8</v>
      </c>
      <c r="K1527" s="1">
        <f t="shared" si="142"/>
        <v>2029</v>
      </c>
      <c r="L1527" s="1" t="str">
        <f t="shared" si="143"/>
        <v>MKT.EX.PLV._.___.Palo Verde</v>
      </c>
      <c r="M1527" s="1" t="str">
        <f t="shared" si="139"/>
        <v>FOT Summer June-Sept</v>
      </c>
      <c r="N1527" s="1">
        <f t="shared" si="140"/>
        <v>2928</v>
      </c>
      <c r="O1527" s="1">
        <f t="shared" si="144"/>
        <v>0</v>
      </c>
    </row>
    <row r="1528" spans="1:15" x14ac:dyDescent="0.25">
      <c r="A1528" s="1" t="s">
        <v>23</v>
      </c>
      <c r="B1528" s="1" t="s">
        <v>2</v>
      </c>
      <c r="C1528" s="1" t="s">
        <v>24</v>
      </c>
      <c r="D1528" s="1" t="s">
        <v>10</v>
      </c>
      <c r="E1528" s="1" t="s">
        <v>3</v>
      </c>
      <c r="F1528" s="3">
        <v>47362</v>
      </c>
      <c r="G1528" s="1">
        <v>0</v>
      </c>
      <c r="J1528" s="1">
        <f t="shared" si="141"/>
        <v>9</v>
      </c>
      <c r="K1528" s="1">
        <f t="shared" si="142"/>
        <v>2029</v>
      </c>
      <c r="L1528" s="1" t="str">
        <f t="shared" si="143"/>
        <v>MKT.EX.PLV._.___.Palo Verde</v>
      </c>
      <c r="M1528" s="1" t="str">
        <f t="shared" si="139"/>
        <v>FOT Summer June-Sept</v>
      </c>
      <c r="N1528" s="1">
        <f t="shared" si="140"/>
        <v>2928</v>
      </c>
      <c r="O1528" s="1">
        <f t="shared" si="144"/>
        <v>0</v>
      </c>
    </row>
    <row r="1529" spans="1:15" x14ac:dyDescent="0.25">
      <c r="A1529" s="1" t="s">
        <v>23</v>
      </c>
      <c r="B1529" s="1" t="s">
        <v>2</v>
      </c>
      <c r="C1529" s="1" t="s">
        <v>24</v>
      </c>
      <c r="D1529" s="1" t="s">
        <v>10</v>
      </c>
      <c r="E1529" s="1" t="s">
        <v>3</v>
      </c>
      <c r="F1529" s="3">
        <v>47392</v>
      </c>
      <c r="G1529" s="1">
        <v>0</v>
      </c>
      <c r="J1529" s="1">
        <f t="shared" si="141"/>
        <v>10</v>
      </c>
      <c r="K1529" s="1">
        <f t="shared" si="142"/>
        <v>2029</v>
      </c>
      <c r="L1529" s="1" t="str">
        <f t="shared" si="143"/>
        <v>MKT.EX.PLV._.___.Palo Verde</v>
      </c>
      <c r="M1529" s="1" t="str">
        <f t="shared" si="139"/>
        <v>FOT Other months</v>
      </c>
      <c r="N1529" s="1">
        <f t="shared" si="140"/>
        <v>0</v>
      </c>
      <c r="O1529" s="1">
        <f t="shared" si="144"/>
        <v>0</v>
      </c>
    </row>
    <row r="1530" spans="1:15" x14ac:dyDescent="0.25">
      <c r="A1530" s="1" t="s">
        <v>23</v>
      </c>
      <c r="B1530" s="1" t="s">
        <v>2</v>
      </c>
      <c r="C1530" s="1" t="s">
        <v>24</v>
      </c>
      <c r="D1530" s="1" t="s">
        <v>10</v>
      </c>
      <c r="E1530" s="1" t="s">
        <v>3</v>
      </c>
      <c r="F1530" s="3">
        <v>47423</v>
      </c>
      <c r="G1530" s="1">
        <v>0</v>
      </c>
      <c r="J1530" s="1">
        <f t="shared" si="141"/>
        <v>11</v>
      </c>
      <c r="K1530" s="1">
        <f t="shared" si="142"/>
        <v>2029</v>
      </c>
      <c r="L1530" s="1" t="str">
        <f t="shared" si="143"/>
        <v>MKT.EX.PLV._.___.Palo Verde</v>
      </c>
      <c r="M1530" s="1" t="str">
        <f t="shared" si="139"/>
        <v>FOT Other months</v>
      </c>
      <c r="N1530" s="1">
        <f t="shared" si="140"/>
        <v>0</v>
      </c>
      <c r="O1530" s="1">
        <f t="shared" si="144"/>
        <v>0</v>
      </c>
    </row>
    <row r="1531" spans="1:15" x14ac:dyDescent="0.25">
      <c r="A1531" s="1" t="s">
        <v>23</v>
      </c>
      <c r="B1531" s="1" t="s">
        <v>2</v>
      </c>
      <c r="C1531" s="1" t="s">
        <v>24</v>
      </c>
      <c r="D1531" s="1" t="s">
        <v>10</v>
      </c>
      <c r="E1531" s="1" t="s">
        <v>3</v>
      </c>
      <c r="F1531" s="3">
        <v>47453</v>
      </c>
      <c r="G1531" s="1">
        <v>0</v>
      </c>
      <c r="J1531" s="1">
        <f t="shared" si="141"/>
        <v>12</v>
      </c>
      <c r="K1531" s="1">
        <f t="shared" si="142"/>
        <v>2029</v>
      </c>
      <c r="L1531" s="1" t="str">
        <f t="shared" si="143"/>
        <v>MKT.EX.PLV._.___.Palo Verde-Wtr</v>
      </c>
      <c r="M1531" s="1" t="str">
        <f t="shared" si="139"/>
        <v>FOT Winter December-January</v>
      </c>
      <c r="N1531" s="1">
        <f t="shared" si="140"/>
        <v>1488</v>
      </c>
      <c r="O1531" s="1">
        <f t="shared" si="144"/>
        <v>0</v>
      </c>
    </row>
    <row r="1532" spans="1:15" x14ac:dyDescent="0.25">
      <c r="A1532" s="1" t="s">
        <v>23</v>
      </c>
      <c r="B1532" s="1" t="s">
        <v>2</v>
      </c>
      <c r="C1532" s="1" t="s">
        <v>24</v>
      </c>
      <c r="D1532" s="1" t="s">
        <v>10</v>
      </c>
      <c r="E1532" s="1" t="s">
        <v>3</v>
      </c>
      <c r="F1532" s="3">
        <v>47484</v>
      </c>
      <c r="G1532" s="1">
        <v>0</v>
      </c>
      <c r="J1532" s="1">
        <f t="shared" si="141"/>
        <v>1</v>
      </c>
      <c r="K1532" s="1">
        <f t="shared" si="142"/>
        <v>2030</v>
      </c>
      <c r="L1532" s="1" t="str">
        <f t="shared" si="143"/>
        <v>MKT.EX.PLV._.___.Palo Verde-Wtr</v>
      </c>
      <c r="M1532" s="1" t="str">
        <f t="shared" si="139"/>
        <v>FOT Winter December-January</v>
      </c>
      <c r="N1532" s="1">
        <f t="shared" si="140"/>
        <v>1488</v>
      </c>
      <c r="O1532" s="1">
        <f t="shared" si="144"/>
        <v>0</v>
      </c>
    </row>
    <row r="1533" spans="1:15" x14ac:dyDescent="0.25">
      <c r="A1533" s="1" t="s">
        <v>23</v>
      </c>
      <c r="B1533" s="1" t="s">
        <v>2</v>
      </c>
      <c r="C1533" s="1" t="s">
        <v>24</v>
      </c>
      <c r="D1533" s="1" t="s">
        <v>10</v>
      </c>
      <c r="E1533" s="1" t="s">
        <v>3</v>
      </c>
      <c r="F1533" s="3">
        <v>47515</v>
      </c>
      <c r="G1533" s="1">
        <v>0</v>
      </c>
      <c r="J1533" s="1">
        <f t="shared" si="141"/>
        <v>2</v>
      </c>
      <c r="K1533" s="1">
        <f t="shared" si="142"/>
        <v>2030</v>
      </c>
      <c r="L1533" s="1" t="str">
        <f t="shared" si="143"/>
        <v>MKT.EX.PLV._.___.Palo Verde</v>
      </c>
      <c r="M1533" s="1" t="str">
        <f t="shared" si="139"/>
        <v>FOT Other months</v>
      </c>
      <c r="N1533" s="1">
        <f t="shared" si="140"/>
        <v>0</v>
      </c>
      <c r="O1533" s="1">
        <f t="shared" si="144"/>
        <v>0</v>
      </c>
    </row>
    <row r="1534" spans="1:15" x14ac:dyDescent="0.25">
      <c r="A1534" s="1" t="s">
        <v>23</v>
      </c>
      <c r="B1534" s="1" t="s">
        <v>2</v>
      </c>
      <c r="C1534" s="1" t="s">
        <v>24</v>
      </c>
      <c r="D1534" s="1" t="s">
        <v>10</v>
      </c>
      <c r="E1534" s="1" t="s">
        <v>3</v>
      </c>
      <c r="F1534" s="3">
        <v>47543</v>
      </c>
      <c r="G1534" s="1">
        <v>0</v>
      </c>
      <c r="J1534" s="1">
        <f t="shared" si="141"/>
        <v>3</v>
      </c>
      <c r="K1534" s="1">
        <f t="shared" si="142"/>
        <v>2030</v>
      </c>
      <c r="L1534" s="1" t="str">
        <f t="shared" si="143"/>
        <v>MKT.EX.PLV._.___.Palo Verde</v>
      </c>
      <c r="M1534" s="1" t="str">
        <f t="shared" si="139"/>
        <v>FOT Other months</v>
      </c>
      <c r="N1534" s="1">
        <f t="shared" si="140"/>
        <v>0</v>
      </c>
      <c r="O1534" s="1">
        <f t="shared" si="144"/>
        <v>0</v>
      </c>
    </row>
    <row r="1535" spans="1:15" x14ac:dyDescent="0.25">
      <c r="A1535" s="1" t="s">
        <v>23</v>
      </c>
      <c r="B1535" s="1" t="s">
        <v>2</v>
      </c>
      <c r="C1535" s="1" t="s">
        <v>24</v>
      </c>
      <c r="D1535" s="1" t="s">
        <v>10</v>
      </c>
      <c r="E1535" s="1" t="s">
        <v>3</v>
      </c>
      <c r="F1535" s="3">
        <v>47574</v>
      </c>
      <c r="G1535" s="1">
        <v>0</v>
      </c>
      <c r="J1535" s="1">
        <f t="shared" si="141"/>
        <v>4</v>
      </c>
      <c r="K1535" s="1">
        <f t="shared" si="142"/>
        <v>2030</v>
      </c>
      <c r="L1535" s="1" t="str">
        <f t="shared" si="143"/>
        <v>MKT.EX.PLV._.___.Palo Verde</v>
      </c>
      <c r="M1535" s="1" t="str">
        <f t="shared" si="139"/>
        <v>FOT Other months</v>
      </c>
      <c r="N1535" s="1">
        <f t="shared" si="140"/>
        <v>0</v>
      </c>
      <c r="O1535" s="1">
        <f t="shared" si="144"/>
        <v>0</v>
      </c>
    </row>
    <row r="1536" spans="1:15" x14ac:dyDescent="0.25">
      <c r="A1536" s="1" t="s">
        <v>23</v>
      </c>
      <c r="B1536" s="1" t="s">
        <v>2</v>
      </c>
      <c r="C1536" s="1" t="s">
        <v>24</v>
      </c>
      <c r="D1536" s="1" t="s">
        <v>10</v>
      </c>
      <c r="E1536" s="1" t="s">
        <v>3</v>
      </c>
      <c r="F1536" s="3">
        <v>47604</v>
      </c>
      <c r="G1536" s="1">
        <v>0</v>
      </c>
      <c r="J1536" s="1">
        <f t="shared" si="141"/>
        <v>5</v>
      </c>
      <c r="K1536" s="1">
        <f t="shared" si="142"/>
        <v>2030</v>
      </c>
      <c r="L1536" s="1" t="str">
        <f t="shared" si="143"/>
        <v>MKT.EX.PLV._.___.Palo Verde</v>
      </c>
      <c r="M1536" s="1" t="str">
        <f t="shared" si="139"/>
        <v>FOT Other months</v>
      </c>
      <c r="N1536" s="1">
        <f t="shared" si="140"/>
        <v>0</v>
      </c>
      <c r="O1536" s="1">
        <f t="shared" si="144"/>
        <v>0</v>
      </c>
    </row>
    <row r="1537" spans="1:15" x14ac:dyDescent="0.25">
      <c r="A1537" s="1" t="s">
        <v>23</v>
      </c>
      <c r="B1537" s="1" t="s">
        <v>2</v>
      </c>
      <c r="C1537" s="1" t="s">
        <v>24</v>
      </c>
      <c r="D1537" s="1" t="s">
        <v>10</v>
      </c>
      <c r="E1537" s="1" t="s">
        <v>3</v>
      </c>
      <c r="F1537" s="3">
        <v>47635</v>
      </c>
      <c r="G1537" s="1">
        <v>0</v>
      </c>
      <c r="J1537" s="1">
        <f t="shared" si="141"/>
        <v>6</v>
      </c>
      <c r="K1537" s="1">
        <f t="shared" si="142"/>
        <v>2030</v>
      </c>
      <c r="L1537" s="1" t="str">
        <f t="shared" si="143"/>
        <v>MKT.EX.PLV._.___.Palo Verde</v>
      </c>
      <c r="M1537" s="1" t="str">
        <f t="shared" si="139"/>
        <v>FOT Summer June-Sept</v>
      </c>
      <c r="N1537" s="1">
        <f t="shared" si="140"/>
        <v>2928</v>
      </c>
      <c r="O1537" s="1">
        <f t="shared" si="144"/>
        <v>0</v>
      </c>
    </row>
    <row r="1538" spans="1:15" x14ac:dyDescent="0.25">
      <c r="A1538" s="1" t="s">
        <v>23</v>
      </c>
      <c r="B1538" s="1" t="s">
        <v>2</v>
      </c>
      <c r="C1538" s="1" t="s">
        <v>24</v>
      </c>
      <c r="D1538" s="1" t="s">
        <v>10</v>
      </c>
      <c r="E1538" s="1" t="s">
        <v>3</v>
      </c>
      <c r="F1538" s="3">
        <v>47665</v>
      </c>
      <c r="G1538" s="1">
        <v>0</v>
      </c>
      <c r="J1538" s="1">
        <f t="shared" si="141"/>
        <v>7</v>
      </c>
      <c r="K1538" s="1">
        <f t="shared" si="142"/>
        <v>2030</v>
      </c>
      <c r="L1538" s="1" t="str">
        <f t="shared" si="143"/>
        <v>MKT.EX.PLV._.___.Palo Verde</v>
      </c>
      <c r="M1538" s="1" t="str">
        <f t="shared" ref="M1538:M1601" si="145">INDEX($Q$1:$S$13,MATCH($J1538,$Q$1:$Q$13,0),MATCH(M$1,$Q$1:$S$1,0))</f>
        <v>FOT Summer June-Sept</v>
      </c>
      <c r="N1538" s="1">
        <f t="shared" ref="N1538:N1601" si="146">INDEX($U$1:$W$4,MATCH($M1538,$U$1:$U$4,0),MATCH(N$1,$U$1:$W$1,0))</f>
        <v>2928</v>
      </c>
      <c r="O1538" s="1">
        <f t="shared" si="144"/>
        <v>0</v>
      </c>
    </row>
    <row r="1539" spans="1:15" x14ac:dyDescent="0.25">
      <c r="A1539" s="1" t="s">
        <v>23</v>
      </c>
      <c r="B1539" s="1" t="s">
        <v>2</v>
      </c>
      <c r="C1539" s="1" t="s">
        <v>24</v>
      </c>
      <c r="D1539" s="1" t="s">
        <v>10</v>
      </c>
      <c r="E1539" s="1" t="s">
        <v>3</v>
      </c>
      <c r="F1539" s="3">
        <v>47696</v>
      </c>
      <c r="G1539" s="1">
        <v>0</v>
      </c>
      <c r="J1539" s="1">
        <f t="shared" ref="J1539:J1602" si="147">MONTH(F1539)</f>
        <v>8</v>
      </c>
      <c r="K1539" s="1">
        <f t="shared" ref="K1539:K1602" si="148">YEAR(F1539)</f>
        <v>2030</v>
      </c>
      <c r="L1539" s="1" t="str">
        <f t="shared" ref="L1539:L1602" si="149">D1539&amp;INDEX($U$1:$W$4,MATCH($M1539,$U$1:$U$4,0),MATCH(L$1,$U$1:$W$1,0))</f>
        <v>MKT.EX.PLV._.___.Palo Verde</v>
      </c>
      <c r="M1539" s="1" t="str">
        <f t="shared" si="145"/>
        <v>FOT Summer June-Sept</v>
      </c>
      <c r="N1539" s="1">
        <f t="shared" si="146"/>
        <v>2928</v>
      </c>
      <c r="O1539" s="1">
        <f t="shared" ref="O1539:O1602" si="150">IF(N1539=0,0,(G1539*1000)/N1539)</f>
        <v>0</v>
      </c>
    </row>
    <row r="1540" spans="1:15" x14ac:dyDescent="0.25">
      <c r="A1540" s="1" t="s">
        <v>23</v>
      </c>
      <c r="B1540" s="1" t="s">
        <v>2</v>
      </c>
      <c r="C1540" s="1" t="s">
        <v>24</v>
      </c>
      <c r="D1540" s="1" t="s">
        <v>10</v>
      </c>
      <c r="E1540" s="1" t="s">
        <v>3</v>
      </c>
      <c r="F1540" s="3">
        <v>47727</v>
      </c>
      <c r="G1540" s="1">
        <v>0</v>
      </c>
      <c r="J1540" s="1">
        <f t="shared" si="147"/>
        <v>9</v>
      </c>
      <c r="K1540" s="1">
        <f t="shared" si="148"/>
        <v>2030</v>
      </c>
      <c r="L1540" s="1" t="str">
        <f t="shared" si="149"/>
        <v>MKT.EX.PLV._.___.Palo Verde</v>
      </c>
      <c r="M1540" s="1" t="str">
        <f t="shared" si="145"/>
        <v>FOT Summer June-Sept</v>
      </c>
      <c r="N1540" s="1">
        <f t="shared" si="146"/>
        <v>2928</v>
      </c>
      <c r="O1540" s="1">
        <f t="shared" si="150"/>
        <v>0</v>
      </c>
    </row>
    <row r="1541" spans="1:15" x14ac:dyDescent="0.25">
      <c r="A1541" s="1" t="s">
        <v>23</v>
      </c>
      <c r="B1541" s="1" t="s">
        <v>2</v>
      </c>
      <c r="C1541" s="1" t="s">
        <v>24</v>
      </c>
      <c r="D1541" s="1" t="s">
        <v>10</v>
      </c>
      <c r="E1541" s="1" t="s">
        <v>3</v>
      </c>
      <c r="F1541" s="3">
        <v>47757</v>
      </c>
      <c r="G1541" s="1">
        <v>0</v>
      </c>
      <c r="J1541" s="1">
        <f t="shared" si="147"/>
        <v>10</v>
      </c>
      <c r="K1541" s="1">
        <f t="shared" si="148"/>
        <v>2030</v>
      </c>
      <c r="L1541" s="1" t="str">
        <f t="shared" si="149"/>
        <v>MKT.EX.PLV._.___.Palo Verde</v>
      </c>
      <c r="M1541" s="1" t="str">
        <f t="shared" si="145"/>
        <v>FOT Other months</v>
      </c>
      <c r="N1541" s="1">
        <f t="shared" si="146"/>
        <v>0</v>
      </c>
      <c r="O1541" s="1">
        <f t="shared" si="150"/>
        <v>0</v>
      </c>
    </row>
    <row r="1542" spans="1:15" x14ac:dyDescent="0.25">
      <c r="A1542" s="1" t="s">
        <v>23</v>
      </c>
      <c r="B1542" s="1" t="s">
        <v>2</v>
      </c>
      <c r="C1542" s="1" t="s">
        <v>24</v>
      </c>
      <c r="D1542" s="1" t="s">
        <v>10</v>
      </c>
      <c r="E1542" s="1" t="s">
        <v>3</v>
      </c>
      <c r="F1542" s="3">
        <v>47788</v>
      </c>
      <c r="G1542" s="1">
        <v>0</v>
      </c>
      <c r="J1542" s="1">
        <f t="shared" si="147"/>
        <v>11</v>
      </c>
      <c r="K1542" s="1">
        <f t="shared" si="148"/>
        <v>2030</v>
      </c>
      <c r="L1542" s="1" t="str">
        <f t="shared" si="149"/>
        <v>MKT.EX.PLV._.___.Palo Verde</v>
      </c>
      <c r="M1542" s="1" t="str">
        <f t="shared" si="145"/>
        <v>FOT Other months</v>
      </c>
      <c r="N1542" s="1">
        <f t="shared" si="146"/>
        <v>0</v>
      </c>
      <c r="O1542" s="1">
        <f t="shared" si="150"/>
        <v>0</v>
      </c>
    </row>
    <row r="1543" spans="1:15" x14ac:dyDescent="0.25">
      <c r="A1543" s="1" t="s">
        <v>23</v>
      </c>
      <c r="B1543" s="1" t="s">
        <v>2</v>
      </c>
      <c r="C1543" s="1" t="s">
        <v>24</v>
      </c>
      <c r="D1543" s="1" t="s">
        <v>10</v>
      </c>
      <c r="E1543" s="1" t="s">
        <v>3</v>
      </c>
      <c r="F1543" s="3">
        <v>47818</v>
      </c>
      <c r="G1543" s="1">
        <v>0</v>
      </c>
      <c r="J1543" s="1">
        <f t="shared" si="147"/>
        <v>12</v>
      </c>
      <c r="K1543" s="1">
        <f t="shared" si="148"/>
        <v>2030</v>
      </c>
      <c r="L1543" s="1" t="str">
        <f t="shared" si="149"/>
        <v>MKT.EX.PLV._.___.Palo Verde-Wtr</v>
      </c>
      <c r="M1543" s="1" t="str">
        <f t="shared" si="145"/>
        <v>FOT Winter December-January</v>
      </c>
      <c r="N1543" s="1">
        <f t="shared" si="146"/>
        <v>1488</v>
      </c>
      <c r="O1543" s="1">
        <f t="shared" si="150"/>
        <v>0</v>
      </c>
    </row>
    <row r="1544" spans="1:15" x14ac:dyDescent="0.25">
      <c r="A1544" s="1" t="s">
        <v>23</v>
      </c>
      <c r="B1544" s="1" t="s">
        <v>2</v>
      </c>
      <c r="C1544" s="1" t="s">
        <v>24</v>
      </c>
      <c r="D1544" s="1" t="s">
        <v>10</v>
      </c>
      <c r="E1544" s="1" t="s">
        <v>3</v>
      </c>
      <c r="F1544" s="3">
        <v>47849</v>
      </c>
      <c r="G1544" s="1">
        <v>0</v>
      </c>
      <c r="J1544" s="1">
        <f t="shared" si="147"/>
        <v>1</v>
      </c>
      <c r="K1544" s="1">
        <f t="shared" si="148"/>
        <v>2031</v>
      </c>
      <c r="L1544" s="1" t="str">
        <f t="shared" si="149"/>
        <v>MKT.EX.PLV._.___.Palo Verde-Wtr</v>
      </c>
      <c r="M1544" s="1" t="str">
        <f t="shared" si="145"/>
        <v>FOT Winter December-January</v>
      </c>
      <c r="N1544" s="1">
        <f t="shared" si="146"/>
        <v>1488</v>
      </c>
      <c r="O1544" s="1">
        <f t="shared" si="150"/>
        <v>0</v>
      </c>
    </row>
    <row r="1545" spans="1:15" x14ac:dyDescent="0.25">
      <c r="A1545" s="1" t="s">
        <v>23</v>
      </c>
      <c r="B1545" s="1" t="s">
        <v>2</v>
      </c>
      <c r="C1545" s="1" t="s">
        <v>24</v>
      </c>
      <c r="D1545" s="1" t="s">
        <v>10</v>
      </c>
      <c r="E1545" s="1" t="s">
        <v>3</v>
      </c>
      <c r="F1545" s="3">
        <v>47880</v>
      </c>
      <c r="G1545" s="1">
        <v>0</v>
      </c>
      <c r="J1545" s="1">
        <f t="shared" si="147"/>
        <v>2</v>
      </c>
      <c r="K1545" s="1">
        <f t="shared" si="148"/>
        <v>2031</v>
      </c>
      <c r="L1545" s="1" t="str">
        <f t="shared" si="149"/>
        <v>MKT.EX.PLV._.___.Palo Verde</v>
      </c>
      <c r="M1545" s="1" t="str">
        <f t="shared" si="145"/>
        <v>FOT Other months</v>
      </c>
      <c r="N1545" s="1">
        <f t="shared" si="146"/>
        <v>0</v>
      </c>
      <c r="O1545" s="1">
        <f t="shared" si="150"/>
        <v>0</v>
      </c>
    </row>
    <row r="1546" spans="1:15" x14ac:dyDescent="0.25">
      <c r="A1546" s="1" t="s">
        <v>23</v>
      </c>
      <c r="B1546" s="1" t="s">
        <v>2</v>
      </c>
      <c r="C1546" s="1" t="s">
        <v>24</v>
      </c>
      <c r="D1546" s="1" t="s">
        <v>10</v>
      </c>
      <c r="E1546" s="1" t="s">
        <v>3</v>
      </c>
      <c r="F1546" s="3">
        <v>47908</v>
      </c>
      <c r="G1546" s="1">
        <v>0</v>
      </c>
      <c r="J1546" s="1">
        <f t="shared" si="147"/>
        <v>3</v>
      </c>
      <c r="K1546" s="1">
        <f t="shared" si="148"/>
        <v>2031</v>
      </c>
      <c r="L1546" s="1" t="str">
        <f t="shared" si="149"/>
        <v>MKT.EX.PLV._.___.Palo Verde</v>
      </c>
      <c r="M1546" s="1" t="str">
        <f t="shared" si="145"/>
        <v>FOT Other months</v>
      </c>
      <c r="N1546" s="1">
        <f t="shared" si="146"/>
        <v>0</v>
      </c>
      <c r="O1546" s="1">
        <f t="shared" si="150"/>
        <v>0</v>
      </c>
    </row>
    <row r="1547" spans="1:15" x14ac:dyDescent="0.25">
      <c r="A1547" s="1" t="s">
        <v>23</v>
      </c>
      <c r="B1547" s="1" t="s">
        <v>2</v>
      </c>
      <c r="C1547" s="1" t="s">
        <v>24</v>
      </c>
      <c r="D1547" s="1" t="s">
        <v>10</v>
      </c>
      <c r="E1547" s="1" t="s">
        <v>3</v>
      </c>
      <c r="F1547" s="3">
        <v>47939</v>
      </c>
      <c r="G1547" s="1">
        <v>0</v>
      </c>
      <c r="J1547" s="1">
        <f t="shared" si="147"/>
        <v>4</v>
      </c>
      <c r="K1547" s="1">
        <f t="shared" si="148"/>
        <v>2031</v>
      </c>
      <c r="L1547" s="1" t="str">
        <f t="shared" si="149"/>
        <v>MKT.EX.PLV._.___.Palo Verde</v>
      </c>
      <c r="M1547" s="1" t="str">
        <f t="shared" si="145"/>
        <v>FOT Other months</v>
      </c>
      <c r="N1547" s="1">
        <f t="shared" si="146"/>
        <v>0</v>
      </c>
      <c r="O1547" s="1">
        <f t="shared" si="150"/>
        <v>0</v>
      </c>
    </row>
    <row r="1548" spans="1:15" x14ac:dyDescent="0.25">
      <c r="A1548" s="1" t="s">
        <v>23</v>
      </c>
      <c r="B1548" s="1" t="s">
        <v>2</v>
      </c>
      <c r="C1548" s="1" t="s">
        <v>24</v>
      </c>
      <c r="D1548" s="1" t="s">
        <v>10</v>
      </c>
      <c r="E1548" s="1" t="s">
        <v>3</v>
      </c>
      <c r="F1548" s="3">
        <v>47969</v>
      </c>
      <c r="G1548" s="1">
        <v>0</v>
      </c>
      <c r="J1548" s="1">
        <f t="shared" si="147"/>
        <v>5</v>
      </c>
      <c r="K1548" s="1">
        <f t="shared" si="148"/>
        <v>2031</v>
      </c>
      <c r="L1548" s="1" t="str">
        <f t="shared" si="149"/>
        <v>MKT.EX.PLV._.___.Palo Verde</v>
      </c>
      <c r="M1548" s="1" t="str">
        <f t="shared" si="145"/>
        <v>FOT Other months</v>
      </c>
      <c r="N1548" s="1">
        <f t="shared" si="146"/>
        <v>0</v>
      </c>
      <c r="O1548" s="1">
        <f t="shared" si="150"/>
        <v>0</v>
      </c>
    </row>
    <row r="1549" spans="1:15" x14ac:dyDescent="0.25">
      <c r="A1549" s="1" t="s">
        <v>23</v>
      </c>
      <c r="B1549" s="1" t="s">
        <v>2</v>
      </c>
      <c r="C1549" s="1" t="s">
        <v>24</v>
      </c>
      <c r="D1549" s="1" t="s">
        <v>10</v>
      </c>
      <c r="E1549" s="1" t="s">
        <v>3</v>
      </c>
      <c r="F1549" s="3">
        <v>48000</v>
      </c>
      <c r="G1549" s="1">
        <v>0</v>
      </c>
      <c r="J1549" s="1">
        <f t="shared" si="147"/>
        <v>6</v>
      </c>
      <c r="K1549" s="1">
        <f t="shared" si="148"/>
        <v>2031</v>
      </c>
      <c r="L1549" s="1" t="str">
        <f t="shared" si="149"/>
        <v>MKT.EX.PLV._.___.Palo Verde</v>
      </c>
      <c r="M1549" s="1" t="str">
        <f t="shared" si="145"/>
        <v>FOT Summer June-Sept</v>
      </c>
      <c r="N1549" s="1">
        <f t="shared" si="146"/>
        <v>2928</v>
      </c>
      <c r="O1549" s="1">
        <f t="shared" si="150"/>
        <v>0</v>
      </c>
    </row>
    <row r="1550" spans="1:15" x14ac:dyDescent="0.25">
      <c r="A1550" s="1" t="s">
        <v>23</v>
      </c>
      <c r="B1550" s="1" t="s">
        <v>2</v>
      </c>
      <c r="C1550" s="1" t="s">
        <v>24</v>
      </c>
      <c r="D1550" s="1" t="s">
        <v>10</v>
      </c>
      <c r="E1550" s="1" t="s">
        <v>3</v>
      </c>
      <c r="F1550" s="3">
        <v>48030</v>
      </c>
      <c r="G1550" s="1">
        <v>0</v>
      </c>
      <c r="J1550" s="1">
        <f t="shared" si="147"/>
        <v>7</v>
      </c>
      <c r="K1550" s="1">
        <f t="shared" si="148"/>
        <v>2031</v>
      </c>
      <c r="L1550" s="1" t="str">
        <f t="shared" si="149"/>
        <v>MKT.EX.PLV._.___.Palo Verde</v>
      </c>
      <c r="M1550" s="1" t="str">
        <f t="shared" si="145"/>
        <v>FOT Summer June-Sept</v>
      </c>
      <c r="N1550" s="1">
        <f t="shared" si="146"/>
        <v>2928</v>
      </c>
      <c r="O1550" s="1">
        <f t="shared" si="150"/>
        <v>0</v>
      </c>
    </row>
    <row r="1551" spans="1:15" x14ac:dyDescent="0.25">
      <c r="A1551" s="1" t="s">
        <v>23</v>
      </c>
      <c r="B1551" s="1" t="s">
        <v>2</v>
      </c>
      <c r="C1551" s="1" t="s">
        <v>24</v>
      </c>
      <c r="D1551" s="1" t="s">
        <v>10</v>
      </c>
      <c r="E1551" s="1" t="s">
        <v>3</v>
      </c>
      <c r="F1551" s="3">
        <v>48061</v>
      </c>
      <c r="G1551" s="1">
        <v>0</v>
      </c>
      <c r="J1551" s="1">
        <f t="shared" si="147"/>
        <v>8</v>
      </c>
      <c r="K1551" s="1">
        <f t="shared" si="148"/>
        <v>2031</v>
      </c>
      <c r="L1551" s="1" t="str">
        <f t="shared" si="149"/>
        <v>MKT.EX.PLV._.___.Palo Verde</v>
      </c>
      <c r="M1551" s="1" t="str">
        <f t="shared" si="145"/>
        <v>FOT Summer June-Sept</v>
      </c>
      <c r="N1551" s="1">
        <f t="shared" si="146"/>
        <v>2928</v>
      </c>
      <c r="O1551" s="1">
        <f t="shared" si="150"/>
        <v>0</v>
      </c>
    </row>
    <row r="1552" spans="1:15" x14ac:dyDescent="0.25">
      <c r="A1552" s="1" t="s">
        <v>23</v>
      </c>
      <c r="B1552" s="1" t="s">
        <v>2</v>
      </c>
      <c r="C1552" s="1" t="s">
        <v>24</v>
      </c>
      <c r="D1552" s="1" t="s">
        <v>10</v>
      </c>
      <c r="E1552" s="1" t="s">
        <v>3</v>
      </c>
      <c r="F1552" s="3">
        <v>48092</v>
      </c>
      <c r="G1552" s="1">
        <v>0</v>
      </c>
      <c r="J1552" s="1">
        <f t="shared" si="147"/>
        <v>9</v>
      </c>
      <c r="K1552" s="1">
        <f t="shared" si="148"/>
        <v>2031</v>
      </c>
      <c r="L1552" s="1" t="str">
        <f t="shared" si="149"/>
        <v>MKT.EX.PLV._.___.Palo Verde</v>
      </c>
      <c r="M1552" s="1" t="str">
        <f t="shared" si="145"/>
        <v>FOT Summer June-Sept</v>
      </c>
      <c r="N1552" s="1">
        <f t="shared" si="146"/>
        <v>2928</v>
      </c>
      <c r="O1552" s="1">
        <f t="shared" si="150"/>
        <v>0</v>
      </c>
    </row>
    <row r="1553" spans="1:15" x14ac:dyDescent="0.25">
      <c r="A1553" s="1" t="s">
        <v>23</v>
      </c>
      <c r="B1553" s="1" t="s">
        <v>2</v>
      </c>
      <c r="C1553" s="1" t="s">
        <v>24</v>
      </c>
      <c r="D1553" s="1" t="s">
        <v>10</v>
      </c>
      <c r="E1553" s="1" t="s">
        <v>3</v>
      </c>
      <c r="F1553" s="3">
        <v>48122</v>
      </c>
      <c r="G1553" s="1">
        <v>0</v>
      </c>
      <c r="J1553" s="1">
        <f t="shared" si="147"/>
        <v>10</v>
      </c>
      <c r="K1553" s="1">
        <f t="shared" si="148"/>
        <v>2031</v>
      </c>
      <c r="L1553" s="1" t="str">
        <f t="shared" si="149"/>
        <v>MKT.EX.PLV._.___.Palo Verde</v>
      </c>
      <c r="M1553" s="1" t="str">
        <f t="shared" si="145"/>
        <v>FOT Other months</v>
      </c>
      <c r="N1553" s="1">
        <f t="shared" si="146"/>
        <v>0</v>
      </c>
      <c r="O1553" s="1">
        <f t="shared" si="150"/>
        <v>0</v>
      </c>
    </row>
    <row r="1554" spans="1:15" x14ac:dyDescent="0.25">
      <c r="A1554" s="1" t="s">
        <v>23</v>
      </c>
      <c r="B1554" s="1" t="s">
        <v>2</v>
      </c>
      <c r="C1554" s="1" t="s">
        <v>24</v>
      </c>
      <c r="D1554" s="1" t="s">
        <v>10</v>
      </c>
      <c r="E1554" s="1" t="s">
        <v>3</v>
      </c>
      <c r="F1554" s="3">
        <v>48153</v>
      </c>
      <c r="G1554" s="1">
        <v>0</v>
      </c>
      <c r="J1554" s="1">
        <f t="shared" si="147"/>
        <v>11</v>
      </c>
      <c r="K1554" s="1">
        <f t="shared" si="148"/>
        <v>2031</v>
      </c>
      <c r="L1554" s="1" t="str">
        <f t="shared" si="149"/>
        <v>MKT.EX.PLV._.___.Palo Verde</v>
      </c>
      <c r="M1554" s="1" t="str">
        <f t="shared" si="145"/>
        <v>FOT Other months</v>
      </c>
      <c r="N1554" s="1">
        <f t="shared" si="146"/>
        <v>0</v>
      </c>
      <c r="O1554" s="1">
        <f t="shared" si="150"/>
        <v>0</v>
      </c>
    </row>
    <row r="1555" spans="1:15" x14ac:dyDescent="0.25">
      <c r="A1555" s="1" t="s">
        <v>23</v>
      </c>
      <c r="B1555" s="1" t="s">
        <v>2</v>
      </c>
      <c r="C1555" s="1" t="s">
        <v>24</v>
      </c>
      <c r="D1555" s="1" t="s">
        <v>10</v>
      </c>
      <c r="E1555" s="1" t="s">
        <v>3</v>
      </c>
      <c r="F1555" s="3">
        <v>48183</v>
      </c>
      <c r="G1555" s="1">
        <v>0</v>
      </c>
      <c r="J1555" s="1">
        <f t="shared" si="147"/>
        <v>12</v>
      </c>
      <c r="K1555" s="1">
        <f t="shared" si="148"/>
        <v>2031</v>
      </c>
      <c r="L1555" s="1" t="str">
        <f t="shared" si="149"/>
        <v>MKT.EX.PLV._.___.Palo Verde-Wtr</v>
      </c>
      <c r="M1555" s="1" t="str">
        <f t="shared" si="145"/>
        <v>FOT Winter December-January</v>
      </c>
      <c r="N1555" s="1">
        <f t="shared" si="146"/>
        <v>1488</v>
      </c>
      <c r="O1555" s="1">
        <f t="shared" si="150"/>
        <v>0</v>
      </c>
    </row>
    <row r="1556" spans="1:15" x14ac:dyDescent="0.25">
      <c r="A1556" s="1" t="s">
        <v>23</v>
      </c>
      <c r="B1556" s="1" t="s">
        <v>2</v>
      </c>
      <c r="C1556" s="1" t="s">
        <v>24</v>
      </c>
      <c r="D1556" s="1" t="s">
        <v>10</v>
      </c>
      <c r="E1556" s="1" t="s">
        <v>3</v>
      </c>
      <c r="F1556" s="3">
        <v>48214</v>
      </c>
      <c r="G1556" s="1">
        <v>0</v>
      </c>
      <c r="J1556" s="1">
        <f t="shared" si="147"/>
        <v>1</v>
      </c>
      <c r="K1556" s="1">
        <f t="shared" si="148"/>
        <v>2032</v>
      </c>
      <c r="L1556" s="1" t="str">
        <f t="shared" si="149"/>
        <v>MKT.EX.PLV._.___.Palo Verde-Wtr</v>
      </c>
      <c r="M1556" s="1" t="str">
        <f t="shared" si="145"/>
        <v>FOT Winter December-January</v>
      </c>
      <c r="N1556" s="1">
        <f t="shared" si="146"/>
        <v>1488</v>
      </c>
      <c r="O1556" s="1">
        <f t="shared" si="150"/>
        <v>0</v>
      </c>
    </row>
    <row r="1557" spans="1:15" x14ac:dyDescent="0.25">
      <c r="A1557" s="1" t="s">
        <v>23</v>
      </c>
      <c r="B1557" s="1" t="s">
        <v>2</v>
      </c>
      <c r="C1557" s="1" t="s">
        <v>24</v>
      </c>
      <c r="D1557" s="1" t="s">
        <v>10</v>
      </c>
      <c r="E1557" s="1" t="s">
        <v>3</v>
      </c>
      <c r="F1557" s="3">
        <v>48245</v>
      </c>
      <c r="G1557" s="1">
        <v>0</v>
      </c>
      <c r="J1557" s="1">
        <f t="shared" si="147"/>
        <v>2</v>
      </c>
      <c r="K1557" s="1">
        <f t="shared" si="148"/>
        <v>2032</v>
      </c>
      <c r="L1557" s="1" t="str">
        <f t="shared" si="149"/>
        <v>MKT.EX.PLV._.___.Palo Verde</v>
      </c>
      <c r="M1557" s="1" t="str">
        <f t="shared" si="145"/>
        <v>FOT Other months</v>
      </c>
      <c r="N1557" s="1">
        <f t="shared" si="146"/>
        <v>0</v>
      </c>
      <c r="O1557" s="1">
        <f t="shared" si="150"/>
        <v>0</v>
      </c>
    </row>
    <row r="1558" spans="1:15" x14ac:dyDescent="0.25">
      <c r="A1558" s="1" t="s">
        <v>23</v>
      </c>
      <c r="B1558" s="1" t="s">
        <v>2</v>
      </c>
      <c r="C1558" s="1" t="s">
        <v>24</v>
      </c>
      <c r="D1558" s="1" t="s">
        <v>10</v>
      </c>
      <c r="E1558" s="1" t="s">
        <v>3</v>
      </c>
      <c r="F1558" s="3">
        <v>48274</v>
      </c>
      <c r="G1558" s="1">
        <v>0</v>
      </c>
      <c r="J1558" s="1">
        <f t="shared" si="147"/>
        <v>3</v>
      </c>
      <c r="K1558" s="1">
        <f t="shared" si="148"/>
        <v>2032</v>
      </c>
      <c r="L1558" s="1" t="str">
        <f t="shared" si="149"/>
        <v>MKT.EX.PLV._.___.Palo Verde</v>
      </c>
      <c r="M1558" s="1" t="str">
        <f t="shared" si="145"/>
        <v>FOT Other months</v>
      </c>
      <c r="N1558" s="1">
        <f t="shared" si="146"/>
        <v>0</v>
      </c>
      <c r="O1558" s="1">
        <f t="shared" si="150"/>
        <v>0</v>
      </c>
    </row>
    <row r="1559" spans="1:15" x14ac:dyDescent="0.25">
      <c r="A1559" s="1" t="s">
        <v>23</v>
      </c>
      <c r="B1559" s="1" t="s">
        <v>2</v>
      </c>
      <c r="C1559" s="1" t="s">
        <v>24</v>
      </c>
      <c r="D1559" s="1" t="s">
        <v>10</v>
      </c>
      <c r="E1559" s="1" t="s">
        <v>3</v>
      </c>
      <c r="F1559" s="3">
        <v>48305</v>
      </c>
      <c r="G1559" s="1">
        <v>0</v>
      </c>
      <c r="J1559" s="1">
        <f t="shared" si="147"/>
        <v>4</v>
      </c>
      <c r="K1559" s="1">
        <f t="shared" si="148"/>
        <v>2032</v>
      </c>
      <c r="L1559" s="1" t="str">
        <f t="shared" si="149"/>
        <v>MKT.EX.PLV._.___.Palo Verde</v>
      </c>
      <c r="M1559" s="1" t="str">
        <f t="shared" si="145"/>
        <v>FOT Other months</v>
      </c>
      <c r="N1559" s="1">
        <f t="shared" si="146"/>
        <v>0</v>
      </c>
      <c r="O1559" s="1">
        <f t="shared" si="150"/>
        <v>0</v>
      </c>
    </row>
    <row r="1560" spans="1:15" x14ac:dyDescent="0.25">
      <c r="A1560" s="1" t="s">
        <v>23</v>
      </c>
      <c r="B1560" s="1" t="s">
        <v>2</v>
      </c>
      <c r="C1560" s="1" t="s">
        <v>24</v>
      </c>
      <c r="D1560" s="1" t="s">
        <v>10</v>
      </c>
      <c r="E1560" s="1" t="s">
        <v>3</v>
      </c>
      <c r="F1560" s="3">
        <v>48335</v>
      </c>
      <c r="G1560" s="1">
        <v>0</v>
      </c>
      <c r="J1560" s="1">
        <f t="shared" si="147"/>
        <v>5</v>
      </c>
      <c r="K1560" s="1">
        <f t="shared" si="148"/>
        <v>2032</v>
      </c>
      <c r="L1560" s="1" t="str">
        <f t="shared" si="149"/>
        <v>MKT.EX.PLV._.___.Palo Verde</v>
      </c>
      <c r="M1560" s="1" t="str">
        <f t="shared" si="145"/>
        <v>FOT Other months</v>
      </c>
      <c r="N1560" s="1">
        <f t="shared" si="146"/>
        <v>0</v>
      </c>
      <c r="O1560" s="1">
        <f t="shared" si="150"/>
        <v>0</v>
      </c>
    </row>
    <row r="1561" spans="1:15" x14ac:dyDescent="0.25">
      <c r="A1561" s="1" t="s">
        <v>23</v>
      </c>
      <c r="B1561" s="1" t="s">
        <v>2</v>
      </c>
      <c r="C1561" s="1" t="s">
        <v>24</v>
      </c>
      <c r="D1561" s="1" t="s">
        <v>10</v>
      </c>
      <c r="E1561" s="1" t="s">
        <v>3</v>
      </c>
      <c r="F1561" s="3">
        <v>48366</v>
      </c>
      <c r="G1561" s="1">
        <v>0</v>
      </c>
      <c r="J1561" s="1">
        <f t="shared" si="147"/>
        <v>6</v>
      </c>
      <c r="K1561" s="1">
        <f t="shared" si="148"/>
        <v>2032</v>
      </c>
      <c r="L1561" s="1" t="str">
        <f t="shared" si="149"/>
        <v>MKT.EX.PLV._.___.Palo Verde</v>
      </c>
      <c r="M1561" s="1" t="str">
        <f t="shared" si="145"/>
        <v>FOT Summer June-Sept</v>
      </c>
      <c r="N1561" s="1">
        <f t="shared" si="146"/>
        <v>2928</v>
      </c>
      <c r="O1561" s="1">
        <f t="shared" si="150"/>
        <v>0</v>
      </c>
    </row>
    <row r="1562" spans="1:15" x14ac:dyDescent="0.25">
      <c r="A1562" s="1" t="s">
        <v>23</v>
      </c>
      <c r="B1562" s="1" t="s">
        <v>2</v>
      </c>
      <c r="C1562" s="1" t="s">
        <v>24</v>
      </c>
      <c r="D1562" s="1" t="s">
        <v>10</v>
      </c>
      <c r="E1562" s="1" t="s">
        <v>3</v>
      </c>
      <c r="F1562" s="3">
        <v>48396</v>
      </c>
      <c r="G1562" s="1">
        <v>0</v>
      </c>
      <c r="J1562" s="1">
        <f t="shared" si="147"/>
        <v>7</v>
      </c>
      <c r="K1562" s="1">
        <f t="shared" si="148"/>
        <v>2032</v>
      </c>
      <c r="L1562" s="1" t="str">
        <f t="shared" si="149"/>
        <v>MKT.EX.PLV._.___.Palo Verde</v>
      </c>
      <c r="M1562" s="1" t="str">
        <f t="shared" si="145"/>
        <v>FOT Summer June-Sept</v>
      </c>
      <c r="N1562" s="1">
        <f t="shared" si="146"/>
        <v>2928</v>
      </c>
      <c r="O1562" s="1">
        <f t="shared" si="150"/>
        <v>0</v>
      </c>
    </row>
    <row r="1563" spans="1:15" x14ac:dyDescent="0.25">
      <c r="A1563" s="1" t="s">
        <v>23</v>
      </c>
      <c r="B1563" s="1" t="s">
        <v>2</v>
      </c>
      <c r="C1563" s="1" t="s">
        <v>24</v>
      </c>
      <c r="D1563" s="1" t="s">
        <v>10</v>
      </c>
      <c r="E1563" s="1" t="s">
        <v>3</v>
      </c>
      <c r="F1563" s="3">
        <v>48427</v>
      </c>
      <c r="G1563" s="1">
        <v>0</v>
      </c>
      <c r="J1563" s="1">
        <f t="shared" si="147"/>
        <v>8</v>
      </c>
      <c r="K1563" s="1">
        <f t="shared" si="148"/>
        <v>2032</v>
      </c>
      <c r="L1563" s="1" t="str">
        <f t="shared" si="149"/>
        <v>MKT.EX.PLV._.___.Palo Verde</v>
      </c>
      <c r="M1563" s="1" t="str">
        <f t="shared" si="145"/>
        <v>FOT Summer June-Sept</v>
      </c>
      <c r="N1563" s="1">
        <f t="shared" si="146"/>
        <v>2928</v>
      </c>
      <c r="O1563" s="1">
        <f t="shared" si="150"/>
        <v>0</v>
      </c>
    </row>
    <row r="1564" spans="1:15" x14ac:dyDescent="0.25">
      <c r="A1564" s="1" t="s">
        <v>23</v>
      </c>
      <c r="B1564" s="1" t="s">
        <v>2</v>
      </c>
      <c r="C1564" s="1" t="s">
        <v>24</v>
      </c>
      <c r="D1564" s="1" t="s">
        <v>10</v>
      </c>
      <c r="E1564" s="1" t="s">
        <v>3</v>
      </c>
      <c r="F1564" s="3">
        <v>48458</v>
      </c>
      <c r="G1564" s="1">
        <v>0</v>
      </c>
      <c r="J1564" s="1">
        <f t="shared" si="147"/>
        <v>9</v>
      </c>
      <c r="K1564" s="1">
        <f t="shared" si="148"/>
        <v>2032</v>
      </c>
      <c r="L1564" s="1" t="str">
        <f t="shared" si="149"/>
        <v>MKT.EX.PLV._.___.Palo Verde</v>
      </c>
      <c r="M1564" s="1" t="str">
        <f t="shared" si="145"/>
        <v>FOT Summer June-Sept</v>
      </c>
      <c r="N1564" s="1">
        <f t="shared" si="146"/>
        <v>2928</v>
      </c>
      <c r="O1564" s="1">
        <f t="shared" si="150"/>
        <v>0</v>
      </c>
    </row>
    <row r="1565" spans="1:15" x14ac:dyDescent="0.25">
      <c r="A1565" s="1" t="s">
        <v>23</v>
      </c>
      <c r="B1565" s="1" t="s">
        <v>2</v>
      </c>
      <c r="C1565" s="1" t="s">
        <v>24</v>
      </c>
      <c r="D1565" s="1" t="s">
        <v>10</v>
      </c>
      <c r="E1565" s="1" t="s">
        <v>3</v>
      </c>
      <c r="F1565" s="3">
        <v>48488</v>
      </c>
      <c r="G1565" s="1">
        <v>0</v>
      </c>
      <c r="J1565" s="1">
        <f t="shared" si="147"/>
        <v>10</v>
      </c>
      <c r="K1565" s="1">
        <f t="shared" si="148"/>
        <v>2032</v>
      </c>
      <c r="L1565" s="1" t="str">
        <f t="shared" si="149"/>
        <v>MKT.EX.PLV._.___.Palo Verde</v>
      </c>
      <c r="M1565" s="1" t="str">
        <f t="shared" si="145"/>
        <v>FOT Other months</v>
      </c>
      <c r="N1565" s="1">
        <f t="shared" si="146"/>
        <v>0</v>
      </c>
      <c r="O1565" s="1">
        <f t="shared" si="150"/>
        <v>0</v>
      </c>
    </row>
    <row r="1566" spans="1:15" x14ac:dyDescent="0.25">
      <c r="A1566" s="1" t="s">
        <v>23</v>
      </c>
      <c r="B1566" s="1" t="s">
        <v>2</v>
      </c>
      <c r="C1566" s="1" t="s">
        <v>24</v>
      </c>
      <c r="D1566" s="1" t="s">
        <v>10</v>
      </c>
      <c r="E1566" s="1" t="s">
        <v>3</v>
      </c>
      <c r="F1566" s="3">
        <v>48519</v>
      </c>
      <c r="G1566" s="1">
        <v>0</v>
      </c>
      <c r="J1566" s="1">
        <f t="shared" si="147"/>
        <v>11</v>
      </c>
      <c r="K1566" s="1">
        <f t="shared" si="148"/>
        <v>2032</v>
      </c>
      <c r="L1566" s="1" t="str">
        <f t="shared" si="149"/>
        <v>MKT.EX.PLV._.___.Palo Verde</v>
      </c>
      <c r="M1566" s="1" t="str">
        <f t="shared" si="145"/>
        <v>FOT Other months</v>
      </c>
      <c r="N1566" s="1">
        <f t="shared" si="146"/>
        <v>0</v>
      </c>
      <c r="O1566" s="1">
        <f t="shared" si="150"/>
        <v>0</v>
      </c>
    </row>
    <row r="1567" spans="1:15" x14ac:dyDescent="0.25">
      <c r="A1567" s="1" t="s">
        <v>23</v>
      </c>
      <c r="B1567" s="1" t="s">
        <v>2</v>
      </c>
      <c r="C1567" s="1" t="s">
        <v>24</v>
      </c>
      <c r="D1567" s="1" t="s">
        <v>10</v>
      </c>
      <c r="E1567" s="1" t="s">
        <v>3</v>
      </c>
      <c r="F1567" s="3">
        <v>48549</v>
      </c>
      <c r="G1567" s="1">
        <v>0</v>
      </c>
      <c r="J1567" s="1">
        <f t="shared" si="147"/>
        <v>12</v>
      </c>
      <c r="K1567" s="1">
        <f t="shared" si="148"/>
        <v>2032</v>
      </c>
      <c r="L1567" s="1" t="str">
        <f t="shared" si="149"/>
        <v>MKT.EX.PLV._.___.Palo Verde-Wtr</v>
      </c>
      <c r="M1567" s="1" t="str">
        <f t="shared" si="145"/>
        <v>FOT Winter December-January</v>
      </c>
      <c r="N1567" s="1">
        <f t="shared" si="146"/>
        <v>1488</v>
      </c>
      <c r="O1567" s="1">
        <f t="shared" si="150"/>
        <v>0</v>
      </c>
    </row>
    <row r="1568" spans="1:15" x14ac:dyDescent="0.25">
      <c r="A1568" s="1" t="s">
        <v>23</v>
      </c>
      <c r="B1568" s="1" t="s">
        <v>2</v>
      </c>
      <c r="C1568" s="1" t="s">
        <v>24</v>
      </c>
      <c r="D1568" s="1" t="s">
        <v>10</v>
      </c>
      <c r="E1568" s="1" t="s">
        <v>3</v>
      </c>
      <c r="F1568" s="3">
        <v>48580</v>
      </c>
      <c r="G1568" s="1">
        <v>0</v>
      </c>
      <c r="J1568" s="1">
        <f t="shared" si="147"/>
        <v>1</v>
      </c>
      <c r="K1568" s="1">
        <f t="shared" si="148"/>
        <v>2033</v>
      </c>
      <c r="L1568" s="1" t="str">
        <f t="shared" si="149"/>
        <v>MKT.EX.PLV._.___.Palo Verde-Wtr</v>
      </c>
      <c r="M1568" s="1" t="str">
        <f t="shared" si="145"/>
        <v>FOT Winter December-January</v>
      </c>
      <c r="N1568" s="1">
        <f t="shared" si="146"/>
        <v>1488</v>
      </c>
      <c r="O1568" s="1">
        <f t="shared" si="150"/>
        <v>0</v>
      </c>
    </row>
    <row r="1569" spans="1:15" x14ac:dyDescent="0.25">
      <c r="A1569" s="1" t="s">
        <v>23</v>
      </c>
      <c r="B1569" s="1" t="s">
        <v>2</v>
      </c>
      <c r="C1569" s="1" t="s">
        <v>24</v>
      </c>
      <c r="D1569" s="1" t="s">
        <v>10</v>
      </c>
      <c r="E1569" s="1" t="s">
        <v>3</v>
      </c>
      <c r="F1569" s="3">
        <v>48611</v>
      </c>
      <c r="G1569" s="1">
        <v>0</v>
      </c>
      <c r="J1569" s="1">
        <f t="shared" si="147"/>
        <v>2</v>
      </c>
      <c r="K1569" s="1">
        <f t="shared" si="148"/>
        <v>2033</v>
      </c>
      <c r="L1569" s="1" t="str">
        <f t="shared" si="149"/>
        <v>MKT.EX.PLV._.___.Palo Verde</v>
      </c>
      <c r="M1569" s="1" t="str">
        <f t="shared" si="145"/>
        <v>FOT Other months</v>
      </c>
      <c r="N1569" s="1">
        <f t="shared" si="146"/>
        <v>0</v>
      </c>
      <c r="O1569" s="1">
        <f t="shared" si="150"/>
        <v>0</v>
      </c>
    </row>
    <row r="1570" spans="1:15" x14ac:dyDescent="0.25">
      <c r="A1570" s="1" t="s">
        <v>23</v>
      </c>
      <c r="B1570" s="1" t="s">
        <v>2</v>
      </c>
      <c r="C1570" s="1" t="s">
        <v>24</v>
      </c>
      <c r="D1570" s="1" t="s">
        <v>10</v>
      </c>
      <c r="E1570" s="1" t="s">
        <v>3</v>
      </c>
      <c r="F1570" s="3">
        <v>48639</v>
      </c>
      <c r="G1570" s="1">
        <v>0</v>
      </c>
      <c r="J1570" s="1">
        <f t="shared" si="147"/>
        <v>3</v>
      </c>
      <c r="K1570" s="1">
        <f t="shared" si="148"/>
        <v>2033</v>
      </c>
      <c r="L1570" s="1" t="str">
        <f t="shared" si="149"/>
        <v>MKT.EX.PLV._.___.Palo Verde</v>
      </c>
      <c r="M1570" s="1" t="str">
        <f t="shared" si="145"/>
        <v>FOT Other months</v>
      </c>
      <c r="N1570" s="1">
        <f t="shared" si="146"/>
        <v>0</v>
      </c>
      <c r="O1570" s="1">
        <f t="shared" si="150"/>
        <v>0</v>
      </c>
    </row>
    <row r="1571" spans="1:15" x14ac:dyDescent="0.25">
      <c r="A1571" s="1" t="s">
        <v>23</v>
      </c>
      <c r="B1571" s="1" t="s">
        <v>2</v>
      </c>
      <c r="C1571" s="1" t="s">
        <v>24</v>
      </c>
      <c r="D1571" s="1" t="s">
        <v>10</v>
      </c>
      <c r="E1571" s="1" t="s">
        <v>3</v>
      </c>
      <c r="F1571" s="3">
        <v>48670</v>
      </c>
      <c r="G1571" s="1">
        <v>0</v>
      </c>
      <c r="J1571" s="1">
        <f t="shared" si="147"/>
        <v>4</v>
      </c>
      <c r="K1571" s="1">
        <f t="shared" si="148"/>
        <v>2033</v>
      </c>
      <c r="L1571" s="1" t="str">
        <f t="shared" si="149"/>
        <v>MKT.EX.PLV._.___.Palo Verde</v>
      </c>
      <c r="M1571" s="1" t="str">
        <f t="shared" si="145"/>
        <v>FOT Other months</v>
      </c>
      <c r="N1571" s="1">
        <f t="shared" si="146"/>
        <v>0</v>
      </c>
      <c r="O1571" s="1">
        <f t="shared" si="150"/>
        <v>0</v>
      </c>
    </row>
    <row r="1572" spans="1:15" x14ac:dyDescent="0.25">
      <c r="A1572" s="1" t="s">
        <v>23</v>
      </c>
      <c r="B1572" s="1" t="s">
        <v>2</v>
      </c>
      <c r="C1572" s="1" t="s">
        <v>24</v>
      </c>
      <c r="D1572" s="1" t="s">
        <v>10</v>
      </c>
      <c r="E1572" s="1" t="s">
        <v>3</v>
      </c>
      <c r="F1572" s="3">
        <v>48700</v>
      </c>
      <c r="G1572" s="1">
        <v>0</v>
      </c>
      <c r="J1572" s="1">
        <f t="shared" si="147"/>
        <v>5</v>
      </c>
      <c r="K1572" s="1">
        <f t="shared" si="148"/>
        <v>2033</v>
      </c>
      <c r="L1572" s="1" t="str">
        <f t="shared" si="149"/>
        <v>MKT.EX.PLV._.___.Palo Verde</v>
      </c>
      <c r="M1572" s="1" t="str">
        <f t="shared" si="145"/>
        <v>FOT Other months</v>
      </c>
      <c r="N1572" s="1">
        <f t="shared" si="146"/>
        <v>0</v>
      </c>
      <c r="O1572" s="1">
        <f t="shared" si="150"/>
        <v>0</v>
      </c>
    </row>
    <row r="1573" spans="1:15" x14ac:dyDescent="0.25">
      <c r="A1573" s="1" t="s">
        <v>23</v>
      </c>
      <c r="B1573" s="1" t="s">
        <v>2</v>
      </c>
      <c r="C1573" s="1" t="s">
        <v>24</v>
      </c>
      <c r="D1573" s="1" t="s">
        <v>10</v>
      </c>
      <c r="E1573" s="1" t="s">
        <v>3</v>
      </c>
      <c r="F1573" s="3">
        <v>48731</v>
      </c>
      <c r="G1573" s="1">
        <v>0</v>
      </c>
      <c r="J1573" s="1">
        <f t="shared" si="147"/>
        <v>6</v>
      </c>
      <c r="K1573" s="1">
        <f t="shared" si="148"/>
        <v>2033</v>
      </c>
      <c r="L1573" s="1" t="str">
        <f t="shared" si="149"/>
        <v>MKT.EX.PLV._.___.Palo Verde</v>
      </c>
      <c r="M1573" s="1" t="str">
        <f t="shared" si="145"/>
        <v>FOT Summer June-Sept</v>
      </c>
      <c r="N1573" s="1">
        <f t="shared" si="146"/>
        <v>2928</v>
      </c>
      <c r="O1573" s="1">
        <f t="shared" si="150"/>
        <v>0</v>
      </c>
    </row>
    <row r="1574" spans="1:15" x14ac:dyDescent="0.25">
      <c r="A1574" s="1" t="s">
        <v>23</v>
      </c>
      <c r="B1574" s="1" t="s">
        <v>2</v>
      </c>
      <c r="C1574" s="1" t="s">
        <v>24</v>
      </c>
      <c r="D1574" s="1" t="s">
        <v>10</v>
      </c>
      <c r="E1574" s="1" t="s">
        <v>3</v>
      </c>
      <c r="F1574" s="3">
        <v>48761</v>
      </c>
      <c r="G1574" s="1">
        <v>0</v>
      </c>
      <c r="J1574" s="1">
        <f t="shared" si="147"/>
        <v>7</v>
      </c>
      <c r="K1574" s="1">
        <f t="shared" si="148"/>
        <v>2033</v>
      </c>
      <c r="L1574" s="1" t="str">
        <f t="shared" si="149"/>
        <v>MKT.EX.PLV._.___.Palo Verde</v>
      </c>
      <c r="M1574" s="1" t="str">
        <f t="shared" si="145"/>
        <v>FOT Summer June-Sept</v>
      </c>
      <c r="N1574" s="1">
        <f t="shared" si="146"/>
        <v>2928</v>
      </c>
      <c r="O1574" s="1">
        <f t="shared" si="150"/>
        <v>0</v>
      </c>
    </row>
    <row r="1575" spans="1:15" x14ac:dyDescent="0.25">
      <c r="A1575" s="1" t="s">
        <v>23</v>
      </c>
      <c r="B1575" s="1" t="s">
        <v>2</v>
      </c>
      <c r="C1575" s="1" t="s">
        <v>24</v>
      </c>
      <c r="D1575" s="1" t="s">
        <v>10</v>
      </c>
      <c r="E1575" s="1" t="s">
        <v>3</v>
      </c>
      <c r="F1575" s="3">
        <v>48792</v>
      </c>
      <c r="G1575" s="1">
        <v>0</v>
      </c>
      <c r="J1575" s="1">
        <f t="shared" si="147"/>
        <v>8</v>
      </c>
      <c r="K1575" s="1">
        <f t="shared" si="148"/>
        <v>2033</v>
      </c>
      <c r="L1575" s="1" t="str">
        <f t="shared" si="149"/>
        <v>MKT.EX.PLV._.___.Palo Verde</v>
      </c>
      <c r="M1575" s="1" t="str">
        <f t="shared" si="145"/>
        <v>FOT Summer June-Sept</v>
      </c>
      <c r="N1575" s="1">
        <f t="shared" si="146"/>
        <v>2928</v>
      </c>
      <c r="O1575" s="1">
        <f t="shared" si="150"/>
        <v>0</v>
      </c>
    </row>
    <row r="1576" spans="1:15" x14ac:dyDescent="0.25">
      <c r="A1576" s="1" t="s">
        <v>23</v>
      </c>
      <c r="B1576" s="1" t="s">
        <v>2</v>
      </c>
      <c r="C1576" s="1" t="s">
        <v>24</v>
      </c>
      <c r="D1576" s="1" t="s">
        <v>10</v>
      </c>
      <c r="E1576" s="1" t="s">
        <v>3</v>
      </c>
      <c r="F1576" s="3">
        <v>48823</v>
      </c>
      <c r="G1576" s="1">
        <v>0</v>
      </c>
      <c r="J1576" s="1">
        <f t="shared" si="147"/>
        <v>9</v>
      </c>
      <c r="K1576" s="1">
        <f t="shared" si="148"/>
        <v>2033</v>
      </c>
      <c r="L1576" s="1" t="str">
        <f t="shared" si="149"/>
        <v>MKT.EX.PLV._.___.Palo Verde</v>
      </c>
      <c r="M1576" s="1" t="str">
        <f t="shared" si="145"/>
        <v>FOT Summer June-Sept</v>
      </c>
      <c r="N1576" s="1">
        <f t="shared" si="146"/>
        <v>2928</v>
      </c>
      <c r="O1576" s="1">
        <f t="shared" si="150"/>
        <v>0</v>
      </c>
    </row>
    <row r="1577" spans="1:15" x14ac:dyDescent="0.25">
      <c r="A1577" s="1" t="s">
        <v>23</v>
      </c>
      <c r="B1577" s="1" t="s">
        <v>2</v>
      </c>
      <c r="C1577" s="1" t="s">
        <v>24</v>
      </c>
      <c r="D1577" s="1" t="s">
        <v>10</v>
      </c>
      <c r="E1577" s="1" t="s">
        <v>3</v>
      </c>
      <c r="F1577" s="3">
        <v>48853</v>
      </c>
      <c r="G1577" s="1">
        <v>0</v>
      </c>
      <c r="J1577" s="1">
        <f t="shared" si="147"/>
        <v>10</v>
      </c>
      <c r="K1577" s="1">
        <f t="shared" si="148"/>
        <v>2033</v>
      </c>
      <c r="L1577" s="1" t="str">
        <f t="shared" si="149"/>
        <v>MKT.EX.PLV._.___.Palo Verde</v>
      </c>
      <c r="M1577" s="1" t="str">
        <f t="shared" si="145"/>
        <v>FOT Other months</v>
      </c>
      <c r="N1577" s="1">
        <f t="shared" si="146"/>
        <v>0</v>
      </c>
      <c r="O1577" s="1">
        <f t="shared" si="150"/>
        <v>0</v>
      </c>
    </row>
    <row r="1578" spans="1:15" x14ac:dyDescent="0.25">
      <c r="A1578" s="1" t="s">
        <v>23</v>
      </c>
      <c r="B1578" s="1" t="s">
        <v>2</v>
      </c>
      <c r="C1578" s="1" t="s">
        <v>24</v>
      </c>
      <c r="D1578" s="1" t="s">
        <v>10</v>
      </c>
      <c r="E1578" s="1" t="s">
        <v>3</v>
      </c>
      <c r="F1578" s="3">
        <v>48884</v>
      </c>
      <c r="G1578" s="1">
        <v>0</v>
      </c>
      <c r="J1578" s="1">
        <f t="shared" si="147"/>
        <v>11</v>
      </c>
      <c r="K1578" s="1">
        <f t="shared" si="148"/>
        <v>2033</v>
      </c>
      <c r="L1578" s="1" t="str">
        <f t="shared" si="149"/>
        <v>MKT.EX.PLV._.___.Palo Verde</v>
      </c>
      <c r="M1578" s="1" t="str">
        <f t="shared" si="145"/>
        <v>FOT Other months</v>
      </c>
      <c r="N1578" s="1">
        <f t="shared" si="146"/>
        <v>0</v>
      </c>
      <c r="O1578" s="1">
        <f t="shared" si="150"/>
        <v>0</v>
      </c>
    </row>
    <row r="1579" spans="1:15" x14ac:dyDescent="0.25">
      <c r="A1579" s="1" t="s">
        <v>23</v>
      </c>
      <c r="B1579" s="1" t="s">
        <v>2</v>
      </c>
      <c r="C1579" s="1" t="s">
        <v>24</v>
      </c>
      <c r="D1579" s="1" t="s">
        <v>10</v>
      </c>
      <c r="E1579" s="1" t="s">
        <v>3</v>
      </c>
      <c r="F1579" s="3">
        <v>48914</v>
      </c>
      <c r="G1579" s="1">
        <v>0</v>
      </c>
      <c r="J1579" s="1">
        <f t="shared" si="147"/>
        <v>12</v>
      </c>
      <c r="K1579" s="1">
        <f t="shared" si="148"/>
        <v>2033</v>
      </c>
      <c r="L1579" s="1" t="str">
        <f t="shared" si="149"/>
        <v>MKT.EX.PLV._.___.Palo Verde-Wtr</v>
      </c>
      <c r="M1579" s="1" t="str">
        <f t="shared" si="145"/>
        <v>FOT Winter December-January</v>
      </c>
      <c r="N1579" s="1">
        <f t="shared" si="146"/>
        <v>1488</v>
      </c>
      <c r="O1579" s="1">
        <f t="shared" si="150"/>
        <v>0</v>
      </c>
    </row>
    <row r="1580" spans="1:15" x14ac:dyDescent="0.25">
      <c r="A1580" s="1" t="s">
        <v>23</v>
      </c>
      <c r="B1580" s="1" t="s">
        <v>2</v>
      </c>
      <c r="C1580" s="1" t="s">
        <v>24</v>
      </c>
      <c r="D1580" s="1" t="s">
        <v>10</v>
      </c>
      <c r="E1580" s="1" t="s">
        <v>3</v>
      </c>
      <c r="F1580" s="3">
        <v>48945</v>
      </c>
      <c r="G1580" s="1">
        <v>0</v>
      </c>
      <c r="J1580" s="1">
        <f t="shared" si="147"/>
        <v>1</v>
      </c>
      <c r="K1580" s="1">
        <f t="shared" si="148"/>
        <v>2034</v>
      </c>
      <c r="L1580" s="1" t="str">
        <f t="shared" si="149"/>
        <v>MKT.EX.PLV._.___.Palo Verde-Wtr</v>
      </c>
      <c r="M1580" s="1" t="str">
        <f t="shared" si="145"/>
        <v>FOT Winter December-January</v>
      </c>
      <c r="N1580" s="1">
        <f t="shared" si="146"/>
        <v>1488</v>
      </c>
      <c r="O1580" s="1">
        <f t="shared" si="150"/>
        <v>0</v>
      </c>
    </row>
    <row r="1581" spans="1:15" x14ac:dyDescent="0.25">
      <c r="A1581" s="1" t="s">
        <v>23</v>
      </c>
      <c r="B1581" s="1" t="s">
        <v>2</v>
      </c>
      <c r="C1581" s="1" t="s">
        <v>24</v>
      </c>
      <c r="D1581" s="1" t="s">
        <v>10</v>
      </c>
      <c r="E1581" s="1" t="s">
        <v>3</v>
      </c>
      <c r="F1581" s="3">
        <v>48976</v>
      </c>
      <c r="G1581" s="1">
        <v>0</v>
      </c>
      <c r="J1581" s="1">
        <f t="shared" si="147"/>
        <v>2</v>
      </c>
      <c r="K1581" s="1">
        <f t="shared" si="148"/>
        <v>2034</v>
      </c>
      <c r="L1581" s="1" t="str">
        <f t="shared" si="149"/>
        <v>MKT.EX.PLV._.___.Palo Verde</v>
      </c>
      <c r="M1581" s="1" t="str">
        <f t="shared" si="145"/>
        <v>FOT Other months</v>
      </c>
      <c r="N1581" s="1">
        <f t="shared" si="146"/>
        <v>0</v>
      </c>
      <c r="O1581" s="1">
        <f t="shared" si="150"/>
        <v>0</v>
      </c>
    </row>
    <row r="1582" spans="1:15" x14ac:dyDescent="0.25">
      <c r="A1582" s="1" t="s">
        <v>23</v>
      </c>
      <c r="B1582" s="1" t="s">
        <v>2</v>
      </c>
      <c r="C1582" s="1" t="s">
        <v>24</v>
      </c>
      <c r="D1582" s="1" t="s">
        <v>10</v>
      </c>
      <c r="E1582" s="1" t="s">
        <v>3</v>
      </c>
      <c r="F1582" s="3">
        <v>49004</v>
      </c>
      <c r="G1582" s="1">
        <v>0</v>
      </c>
      <c r="J1582" s="1">
        <f t="shared" si="147"/>
        <v>3</v>
      </c>
      <c r="K1582" s="1">
        <f t="shared" si="148"/>
        <v>2034</v>
      </c>
      <c r="L1582" s="1" t="str">
        <f t="shared" si="149"/>
        <v>MKT.EX.PLV._.___.Palo Verde</v>
      </c>
      <c r="M1582" s="1" t="str">
        <f t="shared" si="145"/>
        <v>FOT Other months</v>
      </c>
      <c r="N1582" s="1">
        <f t="shared" si="146"/>
        <v>0</v>
      </c>
      <c r="O1582" s="1">
        <f t="shared" si="150"/>
        <v>0</v>
      </c>
    </row>
    <row r="1583" spans="1:15" x14ac:dyDescent="0.25">
      <c r="A1583" s="1" t="s">
        <v>23</v>
      </c>
      <c r="B1583" s="1" t="s">
        <v>2</v>
      </c>
      <c r="C1583" s="1" t="s">
        <v>24</v>
      </c>
      <c r="D1583" s="1" t="s">
        <v>10</v>
      </c>
      <c r="E1583" s="1" t="s">
        <v>3</v>
      </c>
      <c r="F1583" s="3">
        <v>49035</v>
      </c>
      <c r="G1583" s="1">
        <v>0</v>
      </c>
      <c r="J1583" s="1">
        <f t="shared" si="147"/>
        <v>4</v>
      </c>
      <c r="K1583" s="1">
        <f t="shared" si="148"/>
        <v>2034</v>
      </c>
      <c r="L1583" s="1" t="str">
        <f t="shared" si="149"/>
        <v>MKT.EX.PLV._.___.Palo Verde</v>
      </c>
      <c r="M1583" s="1" t="str">
        <f t="shared" si="145"/>
        <v>FOT Other months</v>
      </c>
      <c r="N1583" s="1">
        <f t="shared" si="146"/>
        <v>0</v>
      </c>
      <c r="O1583" s="1">
        <f t="shared" si="150"/>
        <v>0</v>
      </c>
    </row>
    <row r="1584" spans="1:15" x14ac:dyDescent="0.25">
      <c r="A1584" s="1" t="s">
        <v>23</v>
      </c>
      <c r="B1584" s="1" t="s">
        <v>2</v>
      </c>
      <c r="C1584" s="1" t="s">
        <v>24</v>
      </c>
      <c r="D1584" s="1" t="s">
        <v>10</v>
      </c>
      <c r="E1584" s="1" t="s">
        <v>3</v>
      </c>
      <c r="F1584" s="3">
        <v>49065</v>
      </c>
      <c r="G1584" s="1">
        <v>0</v>
      </c>
      <c r="J1584" s="1">
        <f t="shared" si="147"/>
        <v>5</v>
      </c>
      <c r="K1584" s="1">
        <f t="shared" si="148"/>
        <v>2034</v>
      </c>
      <c r="L1584" s="1" t="str">
        <f t="shared" si="149"/>
        <v>MKT.EX.PLV._.___.Palo Verde</v>
      </c>
      <c r="M1584" s="1" t="str">
        <f t="shared" si="145"/>
        <v>FOT Other months</v>
      </c>
      <c r="N1584" s="1">
        <f t="shared" si="146"/>
        <v>0</v>
      </c>
      <c r="O1584" s="1">
        <f t="shared" si="150"/>
        <v>0</v>
      </c>
    </row>
    <row r="1585" spans="1:15" x14ac:dyDescent="0.25">
      <c r="A1585" s="1" t="s">
        <v>23</v>
      </c>
      <c r="B1585" s="1" t="s">
        <v>2</v>
      </c>
      <c r="C1585" s="1" t="s">
        <v>24</v>
      </c>
      <c r="D1585" s="1" t="s">
        <v>10</v>
      </c>
      <c r="E1585" s="1" t="s">
        <v>3</v>
      </c>
      <c r="F1585" s="3">
        <v>49096</v>
      </c>
      <c r="G1585" s="1">
        <v>0</v>
      </c>
      <c r="J1585" s="1">
        <f t="shared" si="147"/>
        <v>6</v>
      </c>
      <c r="K1585" s="1">
        <f t="shared" si="148"/>
        <v>2034</v>
      </c>
      <c r="L1585" s="1" t="str">
        <f t="shared" si="149"/>
        <v>MKT.EX.PLV._.___.Palo Verde</v>
      </c>
      <c r="M1585" s="1" t="str">
        <f t="shared" si="145"/>
        <v>FOT Summer June-Sept</v>
      </c>
      <c r="N1585" s="1">
        <f t="shared" si="146"/>
        <v>2928</v>
      </c>
      <c r="O1585" s="1">
        <f t="shared" si="150"/>
        <v>0</v>
      </c>
    </row>
    <row r="1586" spans="1:15" x14ac:dyDescent="0.25">
      <c r="A1586" s="1" t="s">
        <v>23</v>
      </c>
      <c r="B1586" s="1" t="s">
        <v>2</v>
      </c>
      <c r="C1586" s="1" t="s">
        <v>24</v>
      </c>
      <c r="D1586" s="1" t="s">
        <v>10</v>
      </c>
      <c r="E1586" s="1" t="s">
        <v>3</v>
      </c>
      <c r="F1586" s="3">
        <v>49126</v>
      </c>
      <c r="G1586" s="1">
        <v>0</v>
      </c>
      <c r="J1586" s="1">
        <f t="shared" si="147"/>
        <v>7</v>
      </c>
      <c r="K1586" s="1">
        <f t="shared" si="148"/>
        <v>2034</v>
      </c>
      <c r="L1586" s="1" t="str">
        <f t="shared" si="149"/>
        <v>MKT.EX.PLV._.___.Palo Verde</v>
      </c>
      <c r="M1586" s="1" t="str">
        <f t="shared" si="145"/>
        <v>FOT Summer June-Sept</v>
      </c>
      <c r="N1586" s="1">
        <f t="shared" si="146"/>
        <v>2928</v>
      </c>
      <c r="O1586" s="1">
        <f t="shared" si="150"/>
        <v>0</v>
      </c>
    </row>
    <row r="1587" spans="1:15" x14ac:dyDescent="0.25">
      <c r="A1587" s="1" t="s">
        <v>23</v>
      </c>
      <c r="B1587" s="1" t="s">
        <v>2</v>
      </c>
      <c r="C1587" s="1" t="s">
        <v>24</v>
      </c>
      <c r="D1587" s="1" t="s">
        <v>10</v>
      </c>
      <c r="E1587" s="1" t="s">
        <v>3</v>
      </c>
      <c r="F1587" s="3">
        <v>49157</v>
      </c>
      <c r="G1587" s="1">
        <v>0</v>
      </c>
      <c r="J1587" s="1">
        <f t="shared" si="147"/>
        <v>8</v>
      </c>
      <c r="K1587" s="1">
        <f t="shared" si="148"/>
        <v>2034</v>
      </c>
      <c r="L1587" s="1" t="str">
        <f t="shared" si="149"/>
        <v>MKT.EX.PLV._.___.Palo Verde</v>
      </c>
      <c r="M1587" s="1" t="str">
        <f t="shared" si="145"/>
        <v>FOT Summer June-Sept</v>
      </c>
      <c r="N1587" s="1">
        <f t="shared" si="146"/>
        <v>2928</v>
      </c>
      <c r="O1587" s="1">
        <f t="shared" si="150"/>
        <v>0</v>
      </c>
    </row>
    <row r="1588" spans="1:15" x14ac:dyDescent="0.25">
      <c r="A1588" s="1" t="s">
        <v>23</v>
      </c>
      <c r="B1588" s="1" t="s">
        <v>2</v>
      </c>
      <c r="C1588" s="1" t="s">
        <v>24</v>
      </c>
      <c r="D1588" s="1" t="s">
        <v>10</v>
      </c>
      <c r="E1588" s="1" t="s">
        <v>3</v>
      </c>
      <c r="F1588" s="3">
        <v>49188</v>
      </c>
      <c r="G1588" s="1">
        <v>0</v>
      </c>
      <c r="J1588" s="1">
        <f t="shared" si="147"/>
        <v>9</v>
      </c>
      <c r="K1588" s="1">
        <f t="shared" si="148"/>
        <v>2034</v>
      </c>
      <c r="L1588" s="1" t="str">
        <f t="shared" si="149"/>
        <v>MKT.EX.PLV._.___.Palo Verde</v>
      </c>
      <c r="M1588" s="1" t="str">
        <f t="shared" si="145"/>
        <v>FOT Summer June-Sept</v>
      </c>
      <c r="N1588" s="1">
        <f t="shared" si="146"/>
        <v>2928</v>
      </c>
      <c r="O1588" s="1">
        <f t="shared" si="150"/>
        <v>0</v>
      </c>
    </row>
    <row r="1589" spans="1:15" x14ac:dyDescent="0.25">
      <c r="A1589" s="1" t="s">
        <v>23</v>
      </c>
      <c r="B1589" s="1" t="s">
        <v>2</v>
      </c>
      <c r="C1589" s="1" t="s">
        <v>24</v>
      </c>
      <c r="D1589" s="1" t="s">
        <v>10</v>
      </c>
      <c r="E1589" s="1" t="s">
        <v>3</v>
      </c>
      <c r="F1589" s="3">
        <v>49218</v>
      </c>
      <c r="G1589" s="1">
        <v>0</v>
      </c>
      <c r="J1589" s="1">
        <f t="shared" si="147"/>
        <v>10</v>
      </c>
      <c r="K1589" s="1">
        <f t="shared" si="148"/>
        <v>2034</v>
      </c>
      <c r="L1589" s="1" t="str">
        <f t="shared" si="149"/>
        <v>MKT.EX.PLV._.___.Palo Verde</v>
      </c>
      <c r="M1589" s="1" t="str">
        <f t="shared" si="145"/>
        <v>FOT Other months</v>
      </c>
      <c r="N1589" s="1">
        <f t="shared" si="146"/>
        <v>0</v>
      </c>
      <c r="O1589" s="1">
        <f t="shared" si="150"/>
        <v>0</v>
      </c>
    </row>
    <row r="1590" spans="1:15" x14ac:dyDescent="0.25">
      <c r="A1590" s="1" t="s">
        <v>23</v>
      </c>
      <c r="B1590" s="1" t="s">
        <v>2</v>
      </c>
      <c r="C1590" s="1" t="s">
        <v>24</v>
      </c>
      <c r="D1590" s="1" t="s">
        <v>10</v>
      </c>
      <c r="E1590" s="1" t="s">
        <v>3</v>
      </c>
      <c r="F1590" s="3">
        <v>49249</v>
      </c>
      <c r="G1590" s="1">
        <v>0</v>
      </c>
      <c r="J1590" s="1">
        <f t="shared" si="147"/>
        <v>11</v>
      </c>
      <c r="K1590" s="1">
        <f t="shared" si="148"/>
        <v>2034</v>
      </c>
      <c r="L1590" s="1" t="str">
        <f t="shared" si="149"/>
        <v>MKT.EX.PLV._.___.Palo Verde</v>
      </c>
      <c r="M1590" s="1" t="str">
        <f t="shared" si="145"/>
        <v>FOT Other months</v>
      </c>
      <c r="N1590" s="1">
        <f t="shared" si="146"/>
        <v>0</v>
      </c>
      <c r="O1590" s="1">
        <f t="shared" si="150"/>
        <v>0</v>
      </c>
    </row>
    <row r="1591" spans="1:15" x14ac:dyDescent="0.25">
      <c r="A1591" s="1" t="s">
        <v>23</v>
      </c>
      <c r="B1591" s="1" t="s">
        <v>2</v>
      </c>
      <c r="C1591" s="1" t="s">
        <v>24</v>
      </c>
      <c r="D1591" s="1" t="s">
        <v>10</v>
      </c>
      <c r="E1591" s="1" t="s">
        <v>3</v>
      </c>
      <c r="F1591" s="3">
        <v>49279</v>
      </c>
      <c r="G1591" s="1">
        <v>0</v>
      </c>
      <c r="J1591" s="1">
        <f t="shared" si="147"/>
        <v>12</v>
      </c>
      <c r="K1591" s="1">
        <f t="shared" si="148"/>
        <v>2034</v>
      </c>
      <c r="L1591" s="1" t="str">
        <f t="shared" si="149"/>
        <v>MKT.EX.PLV._.___.Palo Verde-Wtr</v>
      </c>
      <c r="M1591" s="1" t="str">
        <f t="shared" si="145"/>
        <v>FOT Winter December-January</v>
      </c>
      <c r="N1591" s="1">
        <f t="shared" si="146"/>
        <v>1488</v>
      </c>
      <c r="O1591" s="1">
        <f t="shared" si="150"/>
        <v>0</v>
      </c>
    </row>
    <row r="1592" spans="1:15" x14ac:dyDescent="0.25">
      <c r="A1592" s="1" t="s">
        <v>23</v>
      </c>
      <c r="B1592" s="1" t="s">
        <v>2</v>
      </c>
      <c r="C1592" s="1" t="s">
        <v>24</v>
      </c>
      <c r="D1592" s="1" t="s">
        <v>10</v>
      </c>
      <c r="E1592" s="1" t="s">
        <v>3</v>
      </c>
      <c r="F1592" s="3">
        <v>49310</v>
      </c>
      <c r="G1592" s="1">
        <v>0</v>
      </c>
      <c r="J1592" s="1">
        <f t="shared" si="147"/>
        <v>1</v>
      </c>
      <c r="K1592" s="1">
        <f t="shared" si="148"/>
        <v>2035</v>
      </c>
      <c r="L1592" s="1" t="str">
        <f t="shared" si="149"/>
        <v>MKT.EX.PLV._.___.Palo Verde-Wtr</v>
      </c>
      <c r="M1592" s="1" t="str">
        <f t="shared" si="145"/>
        <v>FOT Winter December-January</v>
      </c>
      <c r="N1592" s="1">
        <f t="shared" si="146"/>
        <v>1488</v>
      </c>
      <c r="O1592" s="1">
        <f t="shared" si="150"/>
        <v>0</v>
      </c>
    </row>
    <row r="1593" spans="1:15" x14ac:dyDescent="0.25">
      <c r="A1593" s="1" t="s">
        <v>23</v>
      </c>
      <c r="B1593" s="1" t="s">
        <v>2</v>
      </c>
      <c r="C1593" s="1" t="s">
        <v>24</v>
      </c>
      <c r="D1593" s="1" t="s">
        <v>10</v>
      </c>
      <c r="E1593" s="1" t="s">
        <v>3</v>
      </c>
      <c r="F1593" s="3">
        <v>49341</v>
      </c>
      <c r="G1593" s="1">
        <v>0</v>
      </c>
      <c r="J1593" s="1">
        <f t="shared" si="147"/>
        <v>2</v>
      </c>
      <c r="K1593" s="1">
        <f t="shared" si="148"/>
        <v>2035</v>
      </c>
      <c r="L1593" s="1" t="str">
        <f t="shared" si="149"/>
        <v>MKT.EX.PLV._.___.Palo Verde</v>
      </c>
      <c r="M1593" s="1" t="str">
        <f t="shared" si="145"/>
        <v>FOT Other months</v>
      </c>
      <c r="N1593" s="1">
        <f t="shared" si="146"/>
        <v>0</v>
      </c>
      <c r="O1593" s="1">
        <f t="shared" si="150"/>
        <v>0</v>
      </c>
    </row>
    <row r="1594" spans="1:15" x14ac:dyDescent="0.25">
      <c r="A1594" s="1" t="s">
        <v>23</v>
      </c>
      <c r="B1594" s="1" t="s">
        <v>2</v>
      </c>
      <c r="C1594" s="1" t="s">
        <v>24</v>
      </c>
      <c r="D1594" s="1" t="s">
        <v>10</v>
      </c>
      <c r="E1594" s="1" t="s">
        <v>3</v>
      </c>
      <c r="F1594" s="3">
        <v>49369</v>
      </c>
      <c r="G1594" s="1">
        <v>0</v>
      </c>
      <c r="J1594" s="1">
        <f t="shared" si="147"/>
        <v>3</v>
      </c>
      <c r="K1594" s="1">
        <f t="shared" si="148"/>
        <v>2035</v>
      </c>
      <c r="L1594" s="1" t="str">
        <f t="shared" si="149"/>
        <v>MKT.EX.PLV._.___.Palo Verde</v>
      </c>
      <c r="M1594" s="1" t="str">
        <f t="shared" si="145"/>
        <v>FOT Other months</v>
      </c>
      <c r="N1594" s="1">
        <f t="shared" si="146"/>
        <v>0</v>
      </c>
      <c r="O1594" s="1">
        <f t="shared" si="150"/>
        <v>0</v>
      </c>
    </row>
    <row r="1595" spans="1:15" x14ac:dyDescent="0.25">
      <c r="A1595" s="1" t="s">
        <v>23</v>
      </c>
      <c r="B1595" s="1" t="s">
        <v>2</v>
      </c>
      <c r="C1595" s="1" t="s">
        <v>24</v>
      </c>
      <c r="D1595" s="1" t="s">
        <v>10</v>
      </c>
      <c r="E1595" s="1" t="s">
        <v>3</v>
      </c>
      <c r="F1595" s="3">
        <v>49400</v>
      </c>
      <c r="G1595" s="1">
        <v>0</v>
      </c>
      <c r="J1595" s="1">
        <f t="shared" si="147"/>
        <v>4</v>
      </c>
      <c r="K1595" s="1">
        <f t="shared" si="148"/>
        <v>2035</v>
      </c>
      <c r="L1595" s="1" t="str">
        <f t="shared" si="149"/>
        <v>MKT.EX.PLV._.___.Palo Verde</v>
      </c>
      <c r="M1595" s="1" t="str">
        <f t="shared" si="145"/>
        <v>FOT Other months</v>
      </c>
      <c r="N1595" s="1">
        <f t="shared" si="146"/>
        <v>0</v>
      </c>
      <c r="O1595" s="1">
        <f t="shared" si="150"/>
        <v>0</v>
      </c>
    </row>
    <row r="1596" spans="1:15" x14ac:dyDescent="0.25">
      <c r="A1596" s="1" t="s">
        <v>23</v>
      </c>
      <c r="B1596" s="1" t="s">
        <v>2</v>
      </c>
      <c r="C1596" s="1" t="s">
        <v>24</v>
      </c>
      <c r="D1596" s="1" t="s">
        <v>10</v>
      </c>
      <c r="E1596" s="1" t="s">
        <v>3</v>
      </c>
      <c r="F1596" s="3">
        <v>49430</v>
      </c>
      <c r="G1596" s="1">
        <v>0</v>
      </c>
      <c r="J1596" s="1">
        <f t="shared" si="147"/>
        <v>5</v>
      </c>
      <c r="K1596" s="1">
        <f t="shared" si="148"/>
        <v>2035</v>
      </c>
      <c r="L1596" s="1" t="str">
        <f t="shared" si="149"/>
        <v>MKT.EX.PLV._.___.Palo Verde</v>
      </c>
      <c r="M1596" s="1" t="str">
        <f t="shared" si="145"/>
        <v>FOT Other months</v>
      </c>
      <c r="N1596" s="1">
        <f t="shared" si="146"/>
        <v>0</v>
      </c>
      <c r="O1596" s="1">
        <f t="shared" si="150"/>
        <v>0</v>
      </c>
    </row>
    <row r="1597" spans="1:15" x14ac:dyDescent="0.25">
      <c r="A1597" s="1" t="s">
        <v>23</v>
      </c>
      <c r="B1597" s="1" t="s">
        <v>2</v>
      </c>
      <c r="C1597" s="1" t="s">
        <v>24</v>
      </c>
      <c r="D1597" s="1" t="s">
        <v>10</v>
      </c>
      <c r="E1597" s="1" t="s">
        <v>3</v>
      </c>
      <c r="F1597" s="3">
        <v>49461</v>
      </c>
      <c r="G1597" s="1">
        <v>0</v>
      </c>
      <c r="J1597" s="1">
        <f t="shared" si="147"/>
        <v>6</v>
      </c>
      <c r="K1597" s="1">
        <f t="shared" si="148"/>
        <v>2035</v>
      </c>
      <c r="L1597" s="1" t="str">
        <f t="shared" si="149"/>
        <v>MKT.EX.PLV._.___.Palo Verde</v>
      </c>
      <c r="M1597" s="1" t="str">
        <f t="shared" si="145"/>
        <v>FOT Summer June-Sept</v>
      </c>
      <c r="N1597" s="1">
        <f t="shared" si="146"/>
        <v>2928</v>
      </c>
      <c r="O1597" s="1">
        <f t="shared" si="150"/>
        <v>0</v>
      </c>
    </row>
    <row r="1598" spans="1:15" x14ac:dyDescent="0.25">
      <c r="A1598" s="1" t="s">
        <v>23</v>
      </c>
      <c r="B1598" s="1" t="s">
        <v>2</v>
      </c>
      <c r="C1598" s="1" t="s">
        <v>24</v>
      </c>
      <c r="D1598" s="1" t="s">
        <v>10</v>
      </c>
      <c r="E1598" s="1" t="s">
        <v>3</v>
      </c>
      <c r="F1598" s="3">
        <v>49491</v>
      </c>
      <c r="G1598" s="1">
        <v>0</v>
      </c>
      <c r="J1598" s="1">
        <f t="shared" si="147"/>
        <v>7</v>
      </c>
      <c r="K1598" s="1">
        <f t="shared" si="148"/>
        <v>2035</v>
      </c>
      <c r="L1598" s="1" t="str">
        <f t="shared" si="149"/>
        <v>MKT.EX.PLV._.___.Palo Verde</v>
      </c>
      <c r="M1598" s="1" t="str">
        <f t="shared" si="145"/>
        <v>FOT Summer June-Sept</v>
      </c>
      <c r="N1598" s="1">
        <f t="shared" si="146"/>
        <v>2928</v>
      </c>
      <c r="O1598" s="1">
        <f t="shared" si="150"/>
        <v>0</v>
      </c>
    </row>
    <row r="1599" spans="1:15" x14ac:dyDescent="0.25">
      <c r="A1599" s="1" t="s">
        <v>23</v>
      </c>
      <c r="B1599" s="1" t="s">
        <v>2</v>
      </c>
      <c r="C1599" s="1" t="s">
        <v>24</v>
      </c>
      <c r="D1599" s="1" t="s">
        <v>10</v>
      </c>
      <c r="E1599" s="1" t="s">
        <v>3</v>
      </c>
      <c r="F1599" s="3">
        <v>49522</v>
      </c>
      <c r="G1599" s="1">
        <v>0</v>
      </c>
      <c r="J1599" s="1">
        <f t="shared" si="147"/>
        <v>8</v>
      </c>
      <c r="K1599" s="1">
        <f t="shared" si="148"/>
        <v>2035</v>
      </c>
      <c r="L1599" s="1" t="str">
        <f t="shared" si="149"/>
        <v>MKT.EX.PLV._.___.Palo Verde</v>
      </c>
      <c r="M1599" s="1" t="str">
        <f t="shared" si="145"/>
        <v>FOT Summer June-Sept</v>
      </c>
      <c r="N1599" s="1">
        <f t="shared" si="146"/>
        <v>2928</v>
      </c>
      <c r="O1599" s="1">
        <f t="shared" si="150"/>
        <v>0</v>
      </c>
    </row>
    <row r="1600" spans="1:15" x14ac:dyDescent="0.25">
      <c r="A1600" s="1" t="s">
        <v>23</v>
      </c>
      <c r="B1600" s="1" t="s">
        <v>2</v>
      </c>
      <c r="C1600" s="1" t="s">
        <v>24</v>
      </c>
      <c r="D1600" s="1" t="s">
        <v>10</v>
      </c>
      <c r="E1600" s="1" t="s">
        <v>3</v>
      </c>
      <c r="F1600" s="3">
        <v>49553</v>
      </c>
      <c r="G1600" s="1">
        <v>0</v>
      </c>
      <c r="J1600" s="1">
        <f t="shared" si="147"/>
        <v>9</v>
      </c>
      <c r="K1600" s="1">
        <f t="shared" si="148"/>
        <v>2035</v>
      </c>
      <c r="L1600" s="1" t="str">
        <f t="shared" si="149"/>
        <v>MKT.EX.PLV._.___.Palo Verde</v>
      </c>
      <c r="M1600" s="1" t="str">
        <f t="shared" si="145"/>
        <v>FOT Summer June-Sept</v>
      </c>
      <c r="N1600" s="1">
        <f t="shared" si="146"/>
        <v>2928</v>
      </c>
      <c r="O1600" s="1">
        <f t="shared" si="150"/>
        <v>0</v>
      </c>
    </row>
    <row r="1601" spans="1:15" x14ac:dyDescent="0.25">
      <c r="A1601" s="1" t="s">
        <v>23</v>
      </c>
      <c r="B1601" s="1" t="s">
        <v>2</v>
      </c>
      <c r="C1601" s="1" t="s">
        <v>24</v>
      </c>
      <c r="D1601" s="1" t="s">
        <v>10</v>
      </c>
      <c r="E1601" s="1" t="s">
        <v>3</v>
      </c>
      <c r="F1601" s="3">
        <v>49583</v>
      </c>
      <c r="G1601" s="1">
        <v>0</v>
      </c>
      <c r="J1601" s="1">
        <f t="shared" si="147"/>
        <v>10</v>
      </c>
      <c r="K1601" s="1">
        <f t="shared" si="148"/>
        <v>2035</v>
      </c>
      <c r="L1601" s="1" t="str">
        <f t="shared" si="149"/>
        <v>MKT.EX.PLV._.___.Palo Verde</v>
      </c>
      <c r="M1601" s="1" t="str">
        <f t="shared" si="145"/>
        <v>FOT Other months</v>
      </c>
      <c r="N1601" s="1">
        <f t="shared" si="146"/>
        <v>0</v>
      </c>
      <c r="O1601" s="1">
        <f t="shared" si="150"/>
        <v>0</v>
      </c>
    </row>
    <row r="1602" spans="1:15" x14ac:dyDescent="0.25">
      <c r="A1602" s="1" t="s">
        <v>23</v>
      </c>
      <c r="B1602" s="1" t="s">
        <v>2</v>
      </c>
      <c r="C1602" s="1" t="s">
        <v>24</v>
      </c>
      <c r="D1602" s="1" t="s">
        <v>10</v>
      </c>
      <c r="E1602" s="1" t="s">
        <v>3</v>
      </c>
      <c r="F1602" s="3">
        <v>49614</v>
      </c>
      <c r="G1602" s="1">
        <v>0</v>
      </c>
      <c r="J1602" s="1">
        <f t="shared" si="147"/>
        <v>11</v>
      </c>
      <c r="K1602" s="1">
        <f t="shared" si="148"/>
        <v>2035</v>
      </c>
      <c r="L1602" s="1" t="str">
        <f t="shared" si="149"/>
        <v>MKT.EX.PLV._.___.Palo Verde</v>
      </c>
      <c r="M1602" s="1" t="str">
        <f t="shared" ref="M1602:M1665" si="151">INDEX($Q$1:$S$13,MATCH($J1602,$Q$1:$Q$13,0),MATCH(M$1,$Q$1:$S$1,0))</f>
        <v>FOT Other months</v>
      </c>
      <c r="N1602" s="1">
        <f t="shared" ref="N1602:N1665" si="152">INDEX($U$1:$W$4,MATCH($M1602,$U$1:$U$4,0),MATCH(N$1,$U$1:$W$1,0))</f>
        <v>0</v>
      </c>
      <c r="O1602" s="1">
        <f t="shared" si="150"/>
        <v>0</v>
      </c>
    </row>
    <row r="1603" spans="1:15" x14ac:dyDescent="0.25">
      <c r="A1603" s="1" t="s">
        <v>23</v>
      </c>
      <c r="B1603" s="1" t="s">
        <v>2</v>
      </c>
      <c r="C1603" s="1" t="s">
        <v>24</v>
      </c>
      <c r="D1603" s="1" t="s">
        <v>10</v>
      </c>
      <c r="E1603" s="1" t="s">
        <v>3</v>
      </c>
      <c r="F1603" s="3">
        <v>49644</v>
      </c>
      <c r="G1603" s="1">
        <v>0</v>
      </c>
      <c r="J1603" s="1">
        <f t="shared" ref="J1603:J1666" si="153">MONTH(F1603)</f>
        <v>12</v>
      </c>
      <c r="K1603" s="1">
        <f t="shared" ref="K1603:K1666" si="154">YEAR(F1603)</f>
        <v>2035</v>
      </c>
      <c r="L1603" s="1" t="str">
        <f t="shared" ref="L1603:L1666" si="155">D1603&amp;INDEX($U$1:$W$4,MATCH($M1603,$U$1:$U$4,0),MATCH(L$1,$U$1:$W$1,0))</f>
        <v>MKT.EX.PLV._.___.Palo Verde-Wtr</v>
      </c>
      <c r="M1603" s="1" t="str">
        <f t="shared" si="151"/>
        <v>FOT Winter December-January</v>
      </c>
      <c r="N1603" s="1">
        <f t="shared" si="152"/>
        <v>1488</v>
      </c>
      <c r="O1603" s="1">
        <f t="shared" ref="O1603:O1666" si="156">IF(N1603=0,0,(G1603*1000)/N1603)</f>
        <v>0</v>
      </c>
    </row>
    <row r="1604" spans="1:15" x14ac:dyDescent="0.25">
      <c r="A1604" s="1" t="s">
        <v>23</v>
      </c>
      <c r="B1604" s="1" t="s">
        <v>2</v>
      </c>
      <c r="C1604" s="1" t="s">
        <v>24</v>
      </c>
      <c r="D1604" s="1" t="s">
        <v>10</v>
      </c>
      <c r="E1604" s="1" t="s">
        <v>3</v>
      </c>
      <c r="F1604" s="3">
        <v>49675</v>
      </c>
      <c r="G1604" s="1">
        <v>0</v>
      </c>
      <c r="J1604" s="1">
        <f t="shared" si="153"/>
        <v>1</v>
      </c>
      <c r="K1604" s="1">
        <f t="shared" si="154"/>
        <v>2036</v>
      </c>
      <c r="L1604" s="1" t="str">
        <f t="shared" si="155"/>
        <v>MKT.EX.PLV._.___.Palo Verde-Wtr</v>
      </c>
      <c r="M1604" s="1" t="str">
        <f t="shared" si="151"/>
        <v>FOT Winter December-January</v>
      </c>
      <c r="N1604" s="1">
        <f t="shared" si="152"/>
        <v>1488</v>
      </c>
      <c r="O1604" s="1">
        <f t="shared" si="156"/>
        <v>0</v>
      </c>
    </row>
    <row r="1605" spans="1:15" x14ac:dyDescent="0.25">
      <c r="A1605" s="1" t="s">
        <v>23</v>
      </c>
      <c r="B1605" s="1" t="s">
        <v>2</v>
      </c>
      <c r="C1605" s="1" t="s">
        <v>24</v>
      </c>
      <c r="D1605" s="1" t="s">
        <v>10</v>
      </c>
      <c r="E1605" s="1" t="s">
        <v>3</v>
      </c>
      <c r="F1605" s="3">
        <v>49706</v>
      </c>
      <c r="G1605" s="1">
        <v>0</v>
      </c>
      <c r="J1605" s="1">
        <f t="shared" si="153"/>
        <v>2</v>
      </c>
      <c r="K1605" s="1">
        <f t="shared" si="154"/>
        <v>2036</v>
      </c>
      <c r="L1605" s="1" t="str">
        <f t="shared" si="155"/>
        <v>MKT.EX.PLV._.___.Palo Verde</v>
      </c>
      <c r="M1605" s="1" t="str">
        <f t="shared" si="151"/>
        <v>FOT Other months</v>
      </c>
      <c r="N1605" s="1">
        <f t="shared" si="152"/>
        <v>0</v>
      </c>
      <c r="O1605" s="1">
        <f t="shared" si="156"/>
        <v>0</v>
      </c>
    </row>
    <row r="1606" spans="1:15" x14ac:dyDescent="0.25">
      <c r="A1606" s="1" t="s">
        <v>23</v>
      </c>
      <c r="B1606" s="1" t="s">
        <v>2</v>
      </c>
      <c r="C1606" s="1" t="s">
        <v>24</v>
      </c>
      <c r="D1606" s="1" t="s">
        <v>10</v>
      </c>
      <c r="E1606" s="1" t="s">
        <v>3</v>
      </c>
      <c r="F1606" s="3">
        <v>49735</v>
      </c>
      <c r="G1606" s="1">
        <v>0</v>
      </c>
      <c r="J1606" s="1">
        <f t="shared" si="153"/>
        <v>3</v>
      </c>
      <c r="K1606" s="1">
        <f t="shared" si="154"/>
        <v>2036</v>
      </c>
      <c r="L1606" s="1" t="str">
        <f t="shared" si="155"/>
        <v>MKT.EX.PLV._.___.Palo Verde</v>
      </c>
      <c r="M1606" s="1" t="str">
        <f t="shared" si="151"/>
        <v>FOT Other months</v>
      </c>
      <c r="N1606" s="1">
        <f t="shared" si="152"/>
        <v>0</v>
      </c>
      <c r="O1606" s="1">
        <f t="shared" si="156"/>
        <v>0</v>
      </c>
    </row>
    <row r="1607" spans="1:15" x14ac:dyDescent="0.25">
      <c r="A1607" s="1" t="s">
        <v>23</v>
      </c>
      <c r="B1607" s="1" t="s">
        <v>2</v>
      </c>
      <c r="C1607" s="1" t="s">
        <v>24</v>
      </c>
      <c r="D1607" s="1" t="s">
        <v>10</v>
      </c>
      <c r="E1607" s="1" t="s">
        <v>3</v>
      </c>
      <c r="F1607" s="3">
        <v>49766</v>
      </c>
      <c r="G1607" s="1">
        <v>0</v>
      </c>
      <c r="J1607" s="1">
        <f t="shared" si="153"/>
        <v>4</v>
      </c>
      <c r="K1607" s="1">
        <f t="shared" si="154"/>
        <v>2036</v>
      </c>
      <c r="L1607" s="1" t="str">
        <f t="shared" si="155"/>
        <v>MKT.EX.PLV._.___.Palo Verde</v>
      </c>
      <c r="M1607" s="1" t="str">
        <f t="shared" si="151"/>
        <v>FOT Other months</v>
      </c>
      <c r="N1607" s="1">
        <f t="shared" si="152"/>
        <v>0</v>
      </c>
      <c r="O1607" s="1">
        <f t="shared" si="156"/>
        <v>0</v>
      </c>
    </row>
    <row r="1608" spans="1:15" x14ac:dyDescent="0.25">
      <c r="A1608" s="1" t="s">
        <v>23</v>
      </c>
      <c r="B1608" s="1" t="s">
        <v>2</v>
      </c>
      <c r="C1608" s="1" t="s">
        <v>24</v>
      </c>
      <c r="D1608" s="1" t="s">
        <v>10</v>
      </c>
      <c r="E1608" s="1" t="s">
        <v>3</v>
      </c>
      <c r="F1608" s="3">
        <v>49796</v>
      </c>
      <c r="G1608" s="1">
        <v>0</v>
      </c>
      <c r="J1608" s="1">
        <f t="shared" si="153"/>
        <v>5</v>
      </c>
      <c r="K1608" s="1">
        <f t="shared" si="154"/>
        <v>2036</v>
      </c>
      <c r="L1608" s="1" t="str">
        <f t="shared" si="155"/>
        <v>MKT.EX.PLV._.___.Palo Verde</v>
      </c>
      <c r="M1608" s="1" t="str">
        <f t="shared" si="151"/>
        <v>FOT Other months</v>
      </c>
      <c r="N1608" s="1">
        <f t="shared" si="152"/>
        <v>0</v>
      </c>
      <c r="O1608" s="1">
        <f t="shared" si="156"/>
        <v>0</v>
      </c>
    </row>
    <row r="1609" spans="1:15" x14ac:dyDescent="0.25">
      <c r="A1609" s="1" t="s">
        <v>23</v>
      </c>
      <c r="B1609" s="1" t="s">
        <v>2</v>
      </c>
      <c r="C1609" s="1" t="s">
        <v>24</v>
      </c>
      <c r="D1609" s="1" t="s">
        <v>10</v>
      </c>
      <c r="E1609" s="1" t="s">
        <v>3</v>
      </c>
      <c r="F1609" s="3">
        <v>49827</v>
      </c>
      <c r="G1609" s="1">
        <v>0</v>
      </c>
      <c r="J1609" s="1">
        <f t="shared" si="153"/>
        <v>6</v>
      </c>
      <c r="K1609" s="1">
        <f t="shared" si="154"/>
        <v>2036</v>
      </c>
      <c r="L1609" s="1" t="str">
        <f t="shared" si="155"/>
        <v>MKT.EX.PLV._.___.Palo Verde</v>
      </c>
      <c r="M1609" s="1" t="str">
        <f t="shared" si="151"/>
        <v>FOT Summer June-Sept</v>
      </c>
      <c r="N1609" s="1">
        <f t="shared" si="152"/>
        <v>2928</v>
      </c>
      <c r="O1609" s="1">
        <f t="shared" si="156"/>
        <v>0</v>
      </c>
    </row>
    <row r="1610" spans="1:15" x14ac:dyDescent="0.25">
      <c r="A1610" s="1" t="s">
        <v>23</v>
      </c>
      <c r="B1610" s="1" t="s">
        <v>2</v>
      </c>
      <c r="C1610" s="1" t="s">
        <v>24</v>
      </c>
      <c r="D1610" s="1" t="s">
        <v>10</v>
      </c>
      <c r="E1610" s="1" t="s">
        <v>3</v>
      </c>
      <c r="F1610" s="3">
        <v>49857</v>
      </c>
      <c r="G1610" s="1">
        <v>0</v>
      </c>
      <c r="J1610" s="1">
        <f t="shared" si="153"/>
        <v>7</v>
      </c>
      <c r="K1610" s="1">
        <f t="shared" si="154"/>
        <v>2036</v>
      </c>
      <c r="L1610" s="1" t="str">
        <f t="shared" si="155"/>
        <v>MKT.EX.PLV._.___.Palo Verde</v>
      </c>
      <c r="M1610" s="1" t="str">
        <f t="shared" si="151"/>
        <v>FOT Summer June-Sept</v>
      </c>
      <c r="N1610" s="1">
        <f t="shared" si="152"/>
        <v>2928</v>
      </c>
      <c r="O1610" s="1">
        <f t="shared" si="156"/>
        <v>0</v>
      </c>
    </row>
    <row r="1611" spans="1:15" x14ac:dyDescent="0.25">
      <c r="A1611" s="1" t="s">
        <v>23</v>
      </c>
      <c r="B1611" s="1" t="s">
        <v>2</v>
      </c>
      <c r="C1611" s="1" t="s">
        <v>24</v>
      </c>
      <c r="D1611" s="1" t="s">
        <v>10</v>
      </c>
      <c r="E1611" s="1" t="s">
        <v>3</v>
      </c>
      <c r="F1611" s="3">
        <v>49888</v>
      </c>
      <c r="G1611" s="1">
        <v>0</v>
      </c>
      <c r="J1611" s="1">
        <f t="shared" si="153"/>
        <v>8</v>
      </c>
      <c r="K1611" s="1">
        <f t="shared" si="154"/>
        <v>2036</v>
      </c>
      <c r="L1611" s="1" t="str">
        <f t="shared" si="155"/>
        <v>MKT.EX.PLV._.___.Palo Verde</v>
      </c>
      <c r="M1611" s="1" t="str">
        <f t="shared" si="151"/>
        <v>FOT Summer June-Sept</v>
      </c>
      <c r="N1611" s="1">
        <f t="shared" si="152"/>
        <v>2928</v>
      </c>
      <c r="O1611" s="1">
        <f t="shared" si="156"/>
        <v>0</v>
      </c>
    </row>
    <row r="1612" spans="1:15" x14ac:dyDescent="0.25">
      <c r="A1612" s="1" t="s">
        <v>23</v>
      </c>
      <c r="B1612" s="1" t="s">
        <v>2</v>
      </c>
      <c r="C1612" s="1" t="s">
        <v>24</v>
      </c>
      <c r="D1612" s="1" t="s">
        <v>10</v>
      </c>
      <c r="E1612" s="1" t="s">
        <v>3</v>
      </c>
      <c r="F1612" s="3">
        <v>49919</v>
      </c>
      <c r="G1612" s="1">
        <v>0</v>
      </c>
      <c r="J1612" s="1">
        <f t="shared" si="153"/>
        <v>9</v>
      </c>
      <c r="K1612" s="1">
        <f t="shared" si="154"/>
        <v>2036</v>
      </c>
      <c r="L1612" s="1" t="str">
        <f t="shared" si="155"/>
        <v>MKT.EX.PLV._.___.Palo Verde</v>
      </c>
      <c r="M1612" s="1" t="str">
        <f t="shared" si="151"/>
        <v>FOT Summer June-Sept</v>
      </c>
      <c r="N1612" s="1">
        <f t="shared" si="152"/>
        <v>2928</v>
      </c>
      <c r="O1612" s="1">
        <f t="shared" si="156"/>
        <v>0</v>
      </c>
    </row>
    <row r="1613" spans="1:15" x14ac:dyDescent="0.25">
      <c r="A1613" s="1" t="s">
        <v>23</v>
      </c>
      <c r="B1613" s="1" t="s">
        <v>2</v>
      </c>
      <c r="C1613" s="1" t="s">
        <v>24</v>
      </c>
      <c r="D1613" s="1" t="s">
        <v>10</v>
      </c>
      <c r="E1613" s="1" t="s">
        <v>3</v>
      </c>
      <c r="F1613" s="3">
        <v>49949</v>
      </c>
      <c r="G1613" s="1">
        <v>0</v>
      </c>
      <c r="J1613" s="1">
        <f t="shared" si="153"/>
        <v>10</v>
      </c>
      <c r="K1613" s="1">
        <f t="shared" si="154"/>
        <v>2036</v>
      </c>
      <c r="L1613" s="1" t="str">
        <f t="shared" si="155"/>
        <v>MKT.EX.PLV._.___.Palo Verde</v>
      </c>
      <c r="M1613" s="1" t="str">
        <f t="shared" si="151"/>
        <v>FOT Other months</v>
      </c>
      <c r="N1613" s="1">
        <f t="shared" si="152"/>
        <v>0</v>
      </c>
      <c r="O1613" s="1">
        <f t="shared" si="156"/>
        <v>0</v>
      </c>
    </row>
    <row r="1614" spans="1:15" x14ac:dyDescent="0.25">
      <c r="A1614" s="1" t="s">
        <v>23</v>
      </c>
      <c r="B1614" s="1" t="s">
        <v>2</v>
      </c>
      <c r="C1614" s="1" t="s">
        <v>24</v>
      </c>
      <c r="D1614" s="1" t="s">
        <v>10</v>
      </c>
      <c r="E1614" s="1" t="s">
        <v>3</v>
      </c>
      <c r="F1614" s="3">
        <v>49980</v>
      </c>
      <c r="G1614" s="1">
        <v>0</v>
      </c>
      <c r="J1614" s="1">
        <f t="shared" si="153"/>
        <v>11</v>
      </c>
      <c r="K1614" s="1">
        <f t="shared" si="154"/>
        <v>2036</v>
      </c>
      <c r="L1614" s="1" t="str">
        <f t="shared" si="155"/>
        <v>MKT.EX.PLV._.___.Palo Verde</v>
      </c>
      <c r="M1614" s="1" t="str">
        <f t="shared" si="151"/>
        <v>FOT Other months</v>
      </c>
      <c r="N1614" s="1">
        <f t="shared" si="152"/>
        <v>0</v>
      </c>
      <c r="O1614" s="1">
        <f t="shared" si="156"/>
        <v>0</v>
      </c>
    </row>
    <row r="1615" spans="1:15" x14ac:dyDescent="0.25">
      <c r="A1615" s="1" t="s">
        <v>23</v>
      </c>
      <c r="B1615" s="1" t="s">
        <v>2</v>
      </c>
      <c r="C1615" s="1" t="s">
        <v>24</v>
      </c>
      <c r="D1615" s="1" t="s">
        <v>10</v>
      </c>
      <c r="E1615" s="1" t="s">
        <v>3</v>
      </c>
      <c r="F1615" s="3">
        <v>50010</v>
      </c>
      <c r="G1615" s="1">
        <v>0</v>
      </c>
      <c r="J1615" s="1">
        <f t="shared" si="153"/>
        <v>12</v>
      </c>
      <c r="K1615" s="1">
        <f t="shared" si="154"/>
        <v>2036</v>
      </c>
      <c r="L1615" s="1" t="str">
        <f t="shared" si="155"/>
        <v>MKT.EX.PLV._.___.Palo Verde-Wtr</v>
      </c>
      <c r="M1615" s="1" t="str">
        <f t="shared" si="151"/>
        <v>FOT Winter December-January</v>
      </c>
      <c r="N1615" s="1">
        <f t="shared" si="152"/>
        <v>1488</v>
      </c>
      <c r="O1615" s="1">
        <f t="shared" si="156"/>
        <v>0</v>
      </c>
    </row>
    <row r="1616" spans="1:15" x14ac:dyDescent="0.25">
      <c r="A1616" s="1" t="s">
        <v>23</v>
      </c>
      <c r="B1616" s="1" t="s">
        <v>2</v>
      </c>
      <c r="C1616" s="1" t="s">
        <v>24</v>
      </c>
      <c r="D1616" s="1" t="s">
        <v>10</v>
      </c>
      <c r="E1616" s="1" t="s">
        <v>3</v>
      </c>
      <c r="F1616" s="3">
        <v>50041</v>
      </c>
      <c r="G1616" s="1">
        <v>0</v>
      </c>
      <c r="J1616" s="1">
        <f t="shared" si="153"/>
        <v>1</v>
      </c>
      <c r="K1616" s="1">
        <f t="shared" si="154"/>
        <v>2037</v>
      </c>
      <c r="L1616" s="1" t="str">
        <f t="shared" si="155"/>
        <v>MKT.EX.PLV._.___.Palo Verde-Wtr</v>
      </c>
      <c r="M1616" s="1" t="str">
        <f t="shared" si="151"/>
        <v>FOT Winter December-January</v>
      </c>
      <c r="N1616" s="1">
        <f t="shared" si="152"/>
        <v>1488</v>
      </c>
      <c r="O1616" s="1">
        <f t="shared" si="156"/>
        <v>0</v>
      </c>
    </row>
    <row r="1617" spans="1:15" x14ac:dyDescent="0.25">
      <c r="A1617" s="1" t="s">
        <v>23</v>
      </c>
      <c r="B1617" s="1" t="s">
        <v>2</v>
      </c>
      <c r="C1617" s="1" t="s">
        <v>24</v>
      </c>
      <c r="D1617" s="1" t="s">
        <v>10</v>
      </c>
      <c r="E1617" s="1" t="s">
        <v>3</v>
      </c>
      <c r="F1617" s="3">
        <v>50072</v>
      </c>
      <c r="G1617" s="1">
        <v>0</v>
      </c>
      <c r="J1617" s="1">
        <f t="shared" si="153"/>
        <v>2</v>
      </c>
      <c r="K1617" s="1">
        <f t="shared" si="154"/>
        <v>2037</v>
      </c>
      <c r="L1617" s="1" t="str">
        <f t="shared" si="155"/>
        <v>MKT.EX.PLV._.___.Palo Verde</v>
      </c>
      <c r="M1617" s="1" t="str">
        <f t="shared" si="151"/>
        <v>FOT Other months</v>
      </c>
      <c r="N1617" s="1">
        <f t="shared" si="152"/>
        <v>0</v>
      </c>
      <c r="O1617" s="1">
        <f t="shared" si="156"/>
        <v>0</v>
      </c>
    </row>
    <row r="1618" spans="1:15" x14ac:dyDescent="0.25">
      <c r="A1618" s="1" t="s">
        <v>23</v>
      </c>
      <c r="B1618" s="1" t="s">
        <v>2</v>
      </c>
      <c r="C1618" s="1" t="s">
        <v>24</v>
      </c>
      <c r="D1618" s="1" t="s">
        <v>10</v>
      </c>
      <c r="E1618" s="1" t="s">
        <v>3</v>
      </c>
      <c r="F1618" s="3">
        <v>50100</v>
      </c>
      <c r="G1618" s="1">
        <v>0</v>
      </c>
      <c r="J1618" s="1">
        <f t="shared" si="153"/>
        <v>3</v>
      </c>
      <c r="K1618" s="1">
        <f t="shared" si="154"/>
        <v>2037</v>
      </c>
      <c r="L1618" s="1" t="str">
        <f t="shared" si="155"/>
        <v>MKT.EX.PLV._.___.Palo Verde</v>
      </c>
      <c r="M1618" s="1" t="str">
        <f t="shared" si="151"/>
        <v>FOT Other months</v>
      </c>
      <c r="N1618" s="1">
        <f t="shared" si="152"/>
        <v>0</v>
      </c>
      <c r="O1618" s="1">
        <f t="shared" si="156"/>
        <v>0</v>
      </c>
    </row>
    <row r="1619" spans="1:15" x14ac:dyDescent="0.25">
      <c r="A1619" s="1" t="s">
        <v>23</v>
      </c>
      <c r="B1619" s="1" t="s">
        <v>2</v>
      </c>
      <c r="C1619" s="1" t="s">
        <v>24</v>
      </c>
      <c r="D1619" s="1" t="s">
        <v>10</v>
      </c>
      <c r="E1619" s="1" t="s">
        <v>3</v>
      </c>
      <c r="F1619" s="3">
        <v>50131</v>
      </c>
      <c r="G1619" s="1">
        <v>0</v>
      </c>
      <c r="J1619" s="1">
        <f t="shared" si="153"/>
        <v>4</v>
      </c>
      <c r="K1619" s="1">
        <f t="shared" si="154"/>
        <v>2037</v>
      </c>
      <c r="L1619" s="1" t="str">
        <f t="shared" si="155"/>
        <v>MKT.EX.PLV._.___.Palo Verde</v>
      </c>
      <c r="M1619" s="1" t="str">
        <f t="shared" si="151"/>
        <v>FOT Other months</v>
      </c>
      <c r="N1619" s="1">
        <f t="shared" si="152"/>
        <v>0</v>
      </c>
      <c r="O1619" s="1">
        <f t="shared" si="156"/>
        <v>0</v>
      </c>
    </row>
    <row r="1620" spans="1:15" x14ac:dyDescent="0.25">
      <c r="A1620" s="1" t="s">
        <v>23</v>
      </c>
      <c r="B1620" s="1" t="s">
        <v>2</v>
      </c>
      <c r="C1620" s="1" t="s">
        <v>24</v>
      </c>
      <c r="D1620" s="1" t="s">
        <v>10</v>
      </c>
      <c r="E1620" s="1" t="s">
        <v>3</v>
      </c>
      <c r="F1620" s="3">
        <v>50161</v>
      </c>
      <c r="G1620" s="1">
        <v>0</v>
      </c>
      <c r="J1620" s="1">
        <f t="shared" si="153"/>
        <v>5</v>
      </c>
      <c r="K1620" s="1">
        <f t="shared" si="154"/>
        <v>2037</v>
      </c>
      <c r="L1620" s="1" t="str">
        <f t="shared" si="155"/>
        <v>MKT.EX.PLV._.___.Palo Verde</v>
      </c>
      <c r="M1620" s="1" t="str">
        <f t="shared" si="151"/>
        <v>FOT Other months</v>
      </c>
      <c r="N1620" s="1">
        <f t="shared" si="152"/>
        <v>0</v>
      </c>
      <c r="O1620" s="1">
        <f t="shared" si="156"/>
        <v>0</v>
      </c>
    </row>
    <row r="1621" spans="1:15" x14ac:dyDescent="0.25">
      <c r="A1621" s="1" t="s">
        <v>23</v>
      </c>
      <c r="B1621" s="1" t="s">
        <v>2</v>
      </c>
      <c r="C1621" s="1" t="s">
        <v>24</v>
      </c>
      <c r="D1621" s="1" t="s">
        <v>10</v>
      </c>
      <c r="E1621" s="1" t="s">
        <v>3</v>
      </c>
      <c r="F1621" s="3">
        <v>50192</v>
      </c>
      <c r="G1621" s="1">
        <v>0</v>
      </c>
      <c r="J1621" s="1">
        <f t="shared" si="153"/>
        <v>6</v>
      </c>
      <c r="K1621" s="1">
        <f t="shared" si="154"/>
        <v>2037</v>
      </c>
      <c r="L1621" s="1" t="str">
        <f t="shared" si="155"/>
        <v>MKT.EX.PLV._.___.Palo Verde</v>
      </c>
      <c r="M1621" s="1" t="str">
        <f t="shared" si="151"/>
        <v>FOT Summer June-Sept</v>
      </c>
      <c r="N1621" s="1">
        <f t="shared" si="152"/>
        <v>2928</v>
      </c>
      <c r="O1621" s="1">
        <f t="shared" si="156"/>
        <v>0</v>
      </c>
    </row>
    <row r="1622" spans="1:15" x14ac:dyDescent="0.25">
      <c r="A1622" s="1" t="s">
        <v>23</v>
      </c>
      <c r="B1622" s="1" t="s">
        <v>2</v>
      </c>
      <c r="C1622" s="1" t="s">
        <v>24</v>
      </c>
      <c r="D1622" s="1" t="s">
        <v>10</v>
      </c>
      <c r="E1622" s="1" t="s">
        <v>3</v>
      </c>
      <c r="F1622" s="3">
        <v>50222</v>
      </c>
      <c r="G1622" s="1">
        <v>0</v>
      </c>
      <c r="J1622" s="1">
        <f t="shared" si="153"/>
        <v>7</v>
      </c>
      <c r="K1622" s="1">
        <f t="shared" si="154"/>
        <v>2037</v>
      </c>
      <c r="L1622" s="1" t="str">
        <f t="shared" si="155"/>
        <v>MKT.EX.PLV._.___.Palo Verde</v>
      </c>
      <c r="M1622" s="1" t="str">
        <f t="shared" si="151"/>
        <v>FOT Summer June-Sept</v>
      </c>
      <c r="N1622" s="1">
        <f t="shared" si="152"/>
        <v>2928</v>
      </c>
      <c r="O1622" s="1">
        <f t="shared" si="156"/>
        <v>0</v>
      </c>
    </row>
    <row r="1623" spans="1:15" x14ac:dyDescent="0.25">
      <c r="A1623" s="1" t="s">
        <v>23</v>
      </c>
      <c r="B1623" s="1" t="s">
        <v>2</v>
      </c>
      <c r="C1623" s="1" t="s">
        <v>24</v>
      </c>
      <c r="D1623" s="1" t="s">
        <v>10</v>
      </c>
      <c r="E1623" s="1" t="s">
        <v>3</v>
      </c>
      <c r="F1623" s="3">
        <v>50253</v>
      </c>
      <c r="G1623" s="1">
        <v>0</v>
      </c>
      <c r="J1623" s="1">
        <f t="shared" si="153"/>
        <v>8</v>
      </c>
      <c r="K1623" s="1">
        <f t="shared" si="154"/>
        <v>2037</v>
      </c>
      <c r="L1623" s="1" t="str">
        <f t="shared" si="155"/>
        <v>MKT.EX.PLV._.___.Palo Verde</v>
      </c>
      <c r="M1623" s="1" t="str">
        <f t="shared" si="151"/>
        <v>FOT Summer June-Sept</v>
      </c>
      <c r="N1623" s="1">
        <f t="shared" si="152"/>
        <v>2928</v>
      </c>
      <c r="O1623" s="1">
        <f t="shared" si="156"/>
        <v>0</v>
      </c>
    </row>
    <row r="1624" spans="1:15" x14ac:dyDescent="0.25">
      <c r="A1624" s="1" t="s">
        <v>23</v>
      </c>
      <c r="B1624" s="1" t="s">
        <v>2</v>
      </c>
      <c r="C1624" s="1" t="s">
        <v>24</v>
      </c>
      <c r="D1624" s="1" t="s">
        <v>10</v>
      </c>
      <c r="E1624" s="1" t="s">
        <v>3</v>
      </c>
      <c r="F1624" s="3">
        <v>50284</v>
      </c>
      <c r="G1624" s="1">
        <v>0</v>
      </c>
      <c r="J1624" s="1">
        <f t="shared" si="153"/>
        <v>9</v>
      </c>
      <c r="K1624" s="1">
        <f t="shared" si="154"/>
        <v>2037</v>
      </c>
      <c r="L1624" s="1" t="str">
        <f t="shared" si="155"/>
        <v>MKT.EX.PLV._.___.Palo Verde</v>
      </c>
      <c r="M1624" s="1" t="str">
        <f t="shared" si="151"/>
        <v>FOT Summer June-Sept</v>
      </c>
      <c r="N1624" s="1">
        <f t="shared" si="152"/>
        <v>2928</v>
      </c>
      <c r="O1624" s="1">
        <f t="shared" si="156"/>
        <v>0</v>
      </c>
    </row>
    <row r="1625" spans="1:15" x14ac:dyDescent="0.25">
      <c r="A1625" s="1" t="s">
        <v>23</v>
      </c>
      <c r="B1625" s="1" t="s">
        <v>2</v>
      </c>
      <c r="C1625" s="1" t="s">
        <v>24</v>
      </c>
      <c r="D1625" s="1" t="s">
        <v>10</v>
      </c>
      <c r="E1625" s="1" t="s">
        <v>3</v>
      </c>
      <c r="F1625" s="3">
        <v>50314</v>
      </c>
      <c r="G1625" s="1">
        <v>0</v>
      </c>
      <c r="J1625" s="1">
        <f t="shared" si="153"/>
        <v>10</v>
      </c>
      <c r="K1625" s="1">
        <f t="shared" si="154"/>
        <v>2037</v>
      </c>
      <c r="L1625" s="1" t="str">
        <f t="shared" si="155"/>
        <v>MKT.EX.PLV._.___.Palo Verde</v>
      </c>
      <c r="M1625" s="1" t="str">
        <f t="shared" si="151"/>
        <v>FOT Other months</v>
      </c>
      <c r="N1625" s="1">
        <f t="shared" si="152"/>
        <v>0</v>
      </c>
      <c r="O1625" s="1">
        <f t="shared" si="156"/>
        <v>0</v>
      </c>
    </row>
    <row r="1626" spans="1:15" x14ac:dyDescent="0.25">
      <c r="A1626" s="1" t="s">
        <v>23</v>
      </c>
      <c r="B1626" s="1" t="s">
        <v>2</v>
      </c>
      <c r="C1626" s="1" t="s">
        <v>24</v>
      </c>
      <c r="D1626" s="1" t="s">
        <v>10</v>
      </c>
      <c r="E1626" s="1" t="s">
        <v>3</v>
      </c>
      <c r="F1626" s="3">
        <v>50345</v>
      </c>
      <c r="G1626" s="1">
        <v>0</v>
      </c>
      <c r="J1626" s="1">
        <f t="shared" si="153"/>
        <v>11</v>
      </c>
      <c r="K1626" s="1">
        <f t="shared" si="154"/>
        <v>2037</v>
      </c>
      <c r="L1626" s="1" t="str">
        <f t="shared" si="155"/>
        <v>MKT.EX.PLV._.___.Palo Verde</v>
      </c>
      <c r="M1626" s="1" t="str">
        <f t="shared" si="151"/>
        <v>FOT Other months</v>
      </c>
      <c r="N1626" s="1">
        <f t="shared" si="152"/>
        <v>0</v>
      </c>
      <c r="O1626" s="1">
        <f t="shared" si="156"/>
        <v>0</v>
      </c>
    </row>
    <row r="1627" spans="1:15" x14ac:dyDescent="0.25">
      <c r="A1627" s="1" t="s">
        <v>23</v>
      </c>
      <c r="B1627" s="1" t="s">
        <v>2</v>
      </c>
      <c r="C1627" s="1" t="s">
        <v>24</v>
      </c>
      <c r="D1627" s="1" t="s">
        <v>10</v>
      </c>
      <c r="E1627" s="1" t="s">
        <v>3</v>
      </c>
      <c r="F1627" s="3">
        <v>50375</v>
      </c>
      <c r="G1627" s="1">
        <v>0</v>
      </c>
      <c r="J1627" s="1">
        <f t="shared" si="153"/>
        <v>12</v>
      </c>
      <c r="K1627" s="1">
        <f t="shared" si="154"/>
        <v>2037</v>
      </c>
      <c r="L1627" s="1" t="str">
        <f t="shared" si="155"/>
        <v>MKT.EX.PLV._.___.Palo Verde-Wtr</v>
      </c>
      <c r="M1627" s="1" t="str">
        <f t="shared" si="151"/>
        <v>FOT Winter December-January</v>
      </c>
      <c r="N1627" s="1">
        <f t="shared" si="152"/>
        <v>1488</v>
      </c>
      <c r="O1627" s="1">
        <f t="shared" si="156"/>
        <v>0</v>
      </c>
    </row>
    <row r="1628" spans="1:15" x14ac:dyDescent="0.25">
      <c r="A1628" s="1" t="s">
        <v>23</v>
      </c>
      <c r="B1628" s="1" t="s">
        <v>2</v>
      </c>
      <c r="C1628" s="1" t="s">
        <v>24</v>
      </c>
      <c r="D1628" s="1" t="s">
        <v>10</v>
      </c>
      <c r="E1628" s="1" t="s">
        <v>3</v>
      </c>
      <c r="F1628" s="3">
        <v>50406</v>
      </c>
      <c r="G1628" s="1">
        <v>0</v>
      </c>
      <c r="J1628" s="1">
        <f t="shared" si="153"/>
        <v>1</v>
      </c>
      <c r="K1628" s="1">
        <f t="shared" si="154"/>
        <v>2038</v>
      </c>
      <c r="L1628" s="1" t="str">
        <f t="shared" si="155"/>
        <v>MKT.EX.PLV._.___.Palo Verde-Wtr</v>
      </c>
      <c r="M1628" s="1" t="str">
        <f t="shared" si="151"/>
        <v>FOT Winter December-January</v>
      </c>
      <c r="N1628" s="1">
        <f t="shared" si="152"/>
        <v>1488</v>
      </c>
      <c r="O1628" s="1">
        <f t="shared" si="156"/>
        <v>0</v>
      </c>
    </row>
    <row r="1629" spans="1:15" x14ac:dyDescent="0.25">
      <c r="A1629" s="1" t="s">
        <v>23</v>
      </c>
      <c r="B1629" s="1" t="s">
        <v>2</v>
      </c>
      <c r="C1629" s="1" t="s">
        <v>24</v>
      </c>
      <c r="D1629" s="1" t="s">
        <v>10</v>
      </c>
      <c r="E1629" s="1" t="s">
        <v>3</v>
      </c>
      <c r="F1629" s="3">
        <v>50437</v>
      </c>
      <c r="G1629" s="1">
        <v>0</v>
      </c>
      <c r="J1629" s="1">
        <f t="shared" si="153"/>
        <v>2</v>
      </c>
      <c r="K1629" s="1">
        <f t="shared" si="154"/>
        <v>2038</v>
      </c>
      <c r="L1629" s="1" t="str">
        <f t="shared" si="155"/>
        <v>MKT.EX.PLV._.___.Palo Verde</v>
      </c>
      <c r="M1629" s="1" t="str">
        <f t="shared" si="151"/>
        <v>FOT Other months</v>
      </c>
      <c r="N1629" s="1">
        <f t="shared" si="152"/>
        <v>0</v>
      </c>
      <c r="O1629" s="1">
        <f t="shared" si="156"/>
        <v>0</v>
      </c>
    </row>
    <row r="1630" spans="1:15" x14ac:dyDescent="0.25">
      <c r="A1630" s="1" t="s">
        <v>23</v>
      </c>
      <c r="B1630" s="1" t="s">
        <v>2</v>
      </c>
      <c r="C1630" s="1" t="s">
        <v>24</v>
      </c>
      <c r="D1630" s="1" t="s">
        <v>10</v>
      </c>
      <c r="E1630" s="1" t="s">
        <v>3</v>
      </c>
      <c r="F1630" s="3">
        <v>50465</v>
      </c>
      <c r="G1630" s="1">
        <v>0</v>
      </c>
      <c r="J1630" s="1">
        <f t="shared" si="153"/>
        <v>3</v>
      </c>
      <c r="K1630" s="1">
        <f t="shared" si="154"/>
        <v>2038</v>
      </c>
      <c r="L1630" s="1" t="str">
        <f t="shared" si="155"/>
        <v>MKT.EX.PLV._.___.Palo Verde</v>
      </c>
      <c r="M1630" s="1" t="str">
        <f t="shared" si="151"/>
        <v>FOT Other months</v>
      </c>
      <c r="N1630" s="1">
        <f t="shared" si="152"/>
        <v>0</v>
      </c>
      <c r="O1630" s="1">
        <f t="shared" si="156"/>
        <v>0</v>
      </c>
    </row>
    <row r="1631" spans="1:15" x14ac:dyDescent="0.25">
      <c r="A1631" s="1" t="s">
        <v>23</v>
      </c>
      <c r="B1631" s="1" t="s">
        <v>2</v>
      </c>
      <c r="C1631" s="1" t="s">
        <v>24</v>
      </c>
      <c r="D1631" s="1" t="s">
        <v>10</v>
      </c>
      <c r="E1631" s="1" t="s">
        <v>3</v>
      </c>
      <c r="F1631" s="3">
        <v>50496</v>
      </c>
      <c r="G1631" s="1">
        <v>0</v>
      </c>
      <c r="J1631" s="1">
        <f t="shared" si="153"/>
        <v>4</v>
      </c>
      <c r="K1631" s="1">
        <f t="shared" si="154"/>
        <v>2038</v>
      </c>
      <c r="L1631" s="1" t="str">
        <f t="shared" si="155"/>
        <v>MKT.EX.PLV._.___.Palo Verde</v>
      </c>
      <c r="M1631" s="1" t="str">
        <f t="shared" si="151"/>
        <v>FOT Other months</v>
      </c>
      <c r="N1631" s="1">
        <f t="shared" si="152"/>
        <v>0</v>
      </c>
      <c r="O1631" s="1">
        <f t="shared" si="156"/>
        <v>0</v>
      </c>
    </row>
    <row r="1632" spans="1:15" x14ac:dyDescent="0.25">
      <c r="A1632" s="1" t="s">
        <v>23</v>
      </c>
      <c r="B1632" s="1" t="s">
        <v>2</v>
      </c>
      <c r="C1632" s="1" t="s">
        <v>24</v>
      </c>
      <c r="D1632" s="1" t="s">
        <v>10</v>
      </c>
      <c r="E1632" s="1" t="s">
        <v>3</v>
      </c>
      <c r="F1632" s="3">
        <v>50526</v>
      </c>
      <c r="G1632" s="1">
        <v>0</v>
      </c>
      <c r="J1632" s="1">
        <f t="shared" si="153"/>
        <v>5</v>
      </c>
      <c r="K1632" s="1">
        <f t="shared" si="154"/>
        <v>2038</v>
      </c>
      <c r="L1632" s="1" t="str">
        <f t="shared" si="155"/>
        <v>MKT.EX.PLV._.___.Palo Verde</v>
      </c>
      <c r="M1632" s="1" t="str">
        <f t="shared" si="151"/>
        <v>FOT Other months</v>
      </c>
      <c r="N1632" s="1">
        <f t="shared" si="152"/>
        <v>0</v>
      </c>
      <c r="O1632" s="1">
        <f t="shared" si="156"/>
        <v>0</v>
      </c>
    </row>
    <row r="1633" spans="1:15" x14ac:dyDescent="0.25">
      <c r="A1633" s="1" t="s">
        <v>23</v>
      </c>
      <c r="B1633" s="1" t="s">
        <v>2</v>
      </c>
      <c r="C1633" s="1" t="s">
        <v>24</v>
      </c>
      <c r="D1633" s="1" t="s">
        <v>10</v>
      </c>
      <c r="E1633" s="1" t="s">
        <v>3</v>
      </c>
      <c r="F1633" s="3">
        <v>50557</v>
      </c>
      <c r="G1633" s="1">
        <v>0</v>
      </c>
      <c r="J1633" s="1">
        <f t="shared" si="153"/>
        <v>6</v>
      </c>
      <c r="K1633" s="1">
        <f t="shared" si="154"/>
        <v>2038</v>
      </c>
      <c r="L1633" s="1" t="str">
        <f t="shared" si="155"/>
        <v>MKT.EX.PLV._.___.Palo Verde</v>
      </c>
      <c r="M1633" s="1" t="str">
        <f t="shared" si="151"/>
        <v>FOT Summer June-Sept</v>
      </c>
      <c r="N1633" s="1">
        <f t="shared" si="152"/>
        <v>2928</v>
      </c>
      <c r="O1633" s="1">
        <f t="shared" si="156"/>
        <v>0</v>
      </c>
    </row>
    <row r="1634" spans="1:15" x14ac:dyDescent="0.25">
      <c r="A1634" s="1" t="s">
        <v>23</v>
      </c>
      <c r="B1634" s="1" t="s">
        <v>2</v>
      </c>
      <c r="C1634" s="1" t="s">
        <v>24</v>
      </c>
      <c r="D1634" s="1" t="s">
        <v>10</v>
      </c>
      <c r="E1634" s="1" t="s">
        <v>3</v>
      </c>
      <c r="F1634" s="3">
        <v>50587</v>
      </c>
      <c r="G1634" s="1">
        <v>0</v>
      </c>
      <c r="J1634" s="1">
        <f t="shared" si="153"/>
        <v>7</v>
      </c>
      <c r="K1634" s="1">
        <f t="shared" si="154"/>
        <v>2038</v>
      </c>
      <c r="L1634" s="1" t="str">
        <f t="shared" si="155"/>
        <v>MKT.EX.PLV._.___.Palo Verde</v>
      </c>
      <c r="M1634" s="1" t="str">
        <f t="shared" si="151"/>
        <v>FOT Summer June-Sept</v>
      </c>
      <c r="N1634" s="1">
        <f t="shared" si="152"/>
        <v>2928</v>
      </c>
      <c r="O1634" s="1">
        <f t="shared" si="156"/>
        <v>0</v>
      </c>
    </row>
    <row r="1635" spans="1:15" x14ac:dyDescent="0.25">
      <c r="A1635" s="1" t="s">
        <v>23</v>
      </c>
      <c r="B1635" s="1" t="s">
        <v>2</v>
      </c>
      <c r="C1635" s="1" t="s">
        <v>24</v>
      </c>
      <c r="D1635" s="1" t="s">
        <v>10</v>
      </c>
      <c r="E1635" s="1" t="s">
        <v>3</v>
      </c>
      <c r="F1635" s="3">
        <v>50618</v>
      </c>
      <c r="G1635" s="1">
        <v>0</v>
      </c>
      <c r="J1635" s="1">
        <f t="shared" si="153"/>
        <v>8</v>
      </c>
      <c r="K1635" s="1">
        <f t="shared" si="154"/>
        <v>2038</v>
      </c>
      <c r="L1635" s="1" t="str">
        <f t="shared" si="155"/>
        <v>MKT.EX.PLV._.___.Palo Verde</v>
      </c>
      <c r="M1635" s="1" t="str">
        <f t="shared" si="151"/>
        <v>FOT Summer June-Sept</v>
      </c>
      <c r="N1635" s="1">
        <f t="shared" si="152"/>
        <v>2928</v>
      </c>
      <c r="O1635" s="1">
        <f t="shared" si="156"/>
        <v>0</v>
      </c>
    </row>
    <row r="1636" spans="1:15" x14ac:dyDescent="0.25">
      <c r="A1636" s="1" t="s">
        <v>23</v>
      </c>
      <c r="B1636" s="1" t="s">
        <v>2</v>
      </c>
      <c r="C1636" s="1" t="s">
        <v>24</v>
      </c>
      <c r="D1636" s="1" t="s">
        <v>10</v>
      </c>
      <c r="E1636" s="1" t="s">
        <v>3</v>
      </c>
      <c r="F1636" s="3">
        <v>50649</v>
      </c>
      <c r="G1636" s="1">
        <v>0</v>
      </c>
      <c r="J1636" s="1">
        <f t="shared" si="153"/>
        <v>9</v>
      </c>
      <c r="K1636" s="1">
        <f t="shared" si="154"/>
        <v>2038</v>
      </c>
      <c r="L1636" s="1" t="str">
        <f t="shared" si="155"/>
        <v>MKT.EX.PLV._.___.Palo Verde</v>
      </c>
      <c r="M1636" s="1" t="str">
        <f t="shared" si="151"/>
        <v>FOT Summer June-Sept</v>
      </c>
      <c r="N1636" s="1">
        <f t="shared" si="152"/>
        <v>2928</v>
      </c>
      <c r="O1636" s="1">
        <f t="shared" si="156"/>
        <v>0</v>
      </c>
    </row>
    <row r="1637" spans="1:15" x14ac:dyDescent="0.25">
      <c r="A1637" s="1" t="s">
        <v>23</v>
      </c>
      <c r="B1637" s="1" t="s">
        <v>2</v>
      </c>
      <c r="C1637" s="1" t="s">
        <v>24</v>
      </c>
      <c r="D1637" s="1" t="s">
        <v>10</v>
      </c>
      <c r="E1637" s="1" t="s">
        <v>3</v>
      </c>
      <c r="F1637" s="3">
        <v>50679</v>
      </c>
      <c r="G1637" s="1">
        <v>0</v>
      </c>
      <c r="J1637" s="1">
        <f t="shared" si="153"/>
        <v>10</v>
      </c>
      <c r="K1637" s="1">
        <f t="shared" si="154"/>
        <v>2038</v>
      </c>
      <c r="L1637" s="1" t="str">
        <f t="shared" si="155"/>
        <v>MKT.EX.PLV._.___.Palo Verde</v>
      </c>
      <c r="M1637" s="1" t="str">
        <f t="shared" si="151"/>
        <v>FOT Other months</v>
      </c>
      <c r="N1637" s="1">
        <f t="shared" si="152"/>
        <v>0</v>
      </c>
      <c r="O1637" s="1">
        <f t="shared" si="156"/>
        <v>0</v>
      </c>
    </row>
    <row r="1638" spans="1:15" x14ac:dyDescent="0.25">
      <c r="A1638" s="1" t="s">
        <v>23</v>
      </c>
      <c r="B1638" s="1" t="s">
        <v>2</v>
      </c>
      <c r="C1638" s="1" t="s">
        <v>24</v>
      </c>
      <c r="D1638" s="1" t="s">
        <v>10</v>
      </c>
      <c r="E1638" s="1" t="s">
        <v>3</v>
      </c>
      <c r="F1638" s="3">
        <v>50710</v>
      </c>
      <c r="G1638" s="1">
        <v>0</v>
      </c>
      <c r="J1638" s="1">
        <f t="shared" si="153"/>
        <v>11</v>
      </c>
      <c r="K1638" s="1">
        <f t="shared" si="154"/>
        <v>2038</v>
      </c>
      <c r="L1638" s="1" t="str">
        <f t="shared" si="155"/>
        <v>MKT.EX.PLV._.___.Palo Verde</v>
      </c>
      <c r="M1638" s="1" t="str">
        <f t="shared" si="151"/>
        <v>FOT Other months</v>
      </c>
      <c r="N1638" s="1">
        <f t="shared" si="152"/>
        <v>0</v>
      </c>
      <c r="O1638" s="1">
        <f t="shared" si="156"/>
        <v>0</v>
      </c>
    </row>
    <row r="1639" spans="1:15" x14ac:dyDescent="0.25">
      <c r="A1639" s="1" t="s">
        <v>23</v>
      </c>
      <c r="B1639" s="1" t="s">
        <v>2</v>
      </c>
      <c r="C1639" s="1" t="s">
        <v>24</v>
      </c>
      <c r="D1639" s="1" t="s">
        <v>10</v>
      </c>
      <c r="E1639" s="1" t="s">
        <v>3</v>
      </c>
      <c r="F1639" s="3">
        <v>50740</v>
      </c>
      <c r="G1639" s="1">
        <v>0</v>
      </c>
      <c r="J1639" s="1">
        <f t="shared" si="153"/>
        <v>12</v>
      </c>
      <c r="K1639" s="1">
        <f t="shared" si="154"/>
        <v>2038</v>
      </c>
      <c r="L1639" s="1" t="str">
        <f t="shared" si="155"/>
        <v>MKT.EX.PLV._.___.Palo Verde-Wtr</v>
      </c>
      <c r="M1639" s="1" t="str">
        <f t="shared" si="151"/>
        <v>FOT Winter December-January</v>
      </c>
      <c r="N1639" s="1">
        <f t="shared" si="152"/>
        <v>1488</v>
      </c>
      <c r="O1639" s="1">
        <f t="shared" si="156"/>
        <v>0</v>
      </c>
    </row>
    <row r="1640" spans="1:15" x14ac:dyDescent="0.25">
      <c r="A1640" s="1" t="s">
        <v>23</v>
      </c>
      <c r="B1640" s="1" t="s">
        <v>2</v>
      </c>
      <c r="C1640" s="1" t="s">
        <v>24</v>
      </c>
      <c r="D1640" s="1" t="s">
        <v>10</v>
      </c>
      <c r="E1640" s="1" t="s">
        <v>3</v>
      </c>
      <c r="F1640" s="3">
        <v>50771</v>
      </c>
      <c r="G1640" s="1">
        <v>0</v>
      </c>
      <c r="J1640" s="1">
        <f t="shared" si="153"/>
        <v>1</v>
      </c>
      <c r="K1640" s="1">
        <f t="shared" si="154"/>
        <v>2039</v>
      </c>
      <c r="L1640" s="1" t="str">
        <f t="shared" si="155"/>
        <v>MKT.EX.PLV._.___.Palo Verde-Wtr</v>
      </c>
      <c r="M1640" s="1" t="str">
        <f t="shared" si="151"/>
        <v>FOT Winter December-January</v>
      </c>
      <c r="N1640" s="1">
        <f t="shared" si="152"/>
        <v>1488</v>
      </c>
      <c r="O1640" s="1">
        <f t="shared" si="156"/>
        <v>0</v>
      </c>
    </row>
    <row r="1641" spans="1:15" x14ac:dyDescent="0.25">
      <c r="A1641" s="1" t="s">
        <v>23</v>
      </c>
      <c r="B1641" s="1" t="s">
        <v>2</v>
      </c>
      <c r="C1641" s="1" t="s">
        <v>24</v>
      </c>
      <c r="D1641" s="1" t="s">
        <v>10</v>
      </c>
      <c r="E1641" s="1" t="s">
        <v>3</v>
      </c>
      <c r="F1641" s="3">
        <v>50802</v>
      </c>
      <c r="G1641" s="1">
        <v>0</v>
      </c>
      <c r="J1641" s="1">
        <f t="shared" si="153"/>
        <v>2</v>
      </c>
      <c r="K1641" s="1">
        <f t="shared" si="154"/>
        <v>2039</v>
      </c>
      <c r="L1641" s="1" t="str">
        <f t="shared" si="155"/>
        <v>MKT.EX.PLV._.___.Palo Verde</v>
      </c>
      <c r="M1641" s="1" t="str">
        <f t="shared" si="151"/>
        <v>FOT Other months</v>
      </c>
      <c r="N1641" s="1">
        <f t="shared" si="152"/>
        <v>0</v>
      </c>
      <c r="O1641" s="1">
        <f t="shared" si="156"/>
        <v>0</v>
      </c>
    </row>
    <row r="1642" spans="1:15" x14ac:dyDescent="0.25">
      <c r="A1642" s="1" t="s">
        <v>23</v>
      </c>
      <c r="B1642" s="1" t="s">
        <v>2</v>
      </c>
      <c r="C1642" s="1" t="s">
        <v>24</v>
      </c>
      <c r="D1642" s="1" t="s">
        <v>10</v>
      </c>
      <c r="E1642" s="1" t="s">
        <v>3</v>
      </c>
      <c r="F1642" s="3">
        <v>50830</v>
      </c>
      <c r="G1642" s="1">
        <v>0</v>
      </c>
      <c r="J1642" s="1">
        <f t="shared" si="153"/>
        <v>3</v>
      </c>
      <c r="K1642" s="1">
        <f t="shared" si="154"/>
        <v>2039</v>
      </c>
      <c r="L1642" s="1" t="str">
        <f t="shared" si="155"/>
        <v>MKT.EX.PLV._.___.Palo Verde</v>
      </c>
      <c r="M1642" s="1" t="str">
        <f t="shared" si="151"/>
        <v>FOT Other months</v>
      </c>
      <c r="N1642" s="1">
        <f t="shared" si="152"/>
        <v>0</v>
      </c>
      <c r="O1642" s="1">
        <f t="shared" si="156"/>
        <v>0</v>
      </c>
    </row>
    <row r="1643" spans="1:15" x14ac:dyDescent="0.25">
      <c r="A1643" s="1" t="s">
        <v>23</v>
      </c>
      <c r="B1643" s="1" t="s">
        <v>2</v>
      </c>
      <c r="C1643" s="1" t="s">
        <v>24</v>
      </c>
      <c r="D1643" s="1" t="s">
        <v>10</v>
      </c>
      <c r="E1643" s="1" t="s">
        <v>3</v>
      </c>
      <c r="F1643" s="3">
        <v>50861</v>
      </c>
      <c r="G1643" s="1">
        <v>0</v>
      </c>
      <c r="J1643" s="1">
        <f t="shared" si="153"/>
        <v>4</v>
      </c>
      <c r="K1643" s="1">
        <f t="shared" si="154"/>
        <v>2039</v>
      </c>
      <c r="L1643" s="1" t="str">
        <f t="shared" si="155"/>
        <v>MKT.EX.PLV._.___.Palo Verde</v>
      </c>
      <c r="M1643" s="1" t="str">
        <f t="shared" si="151"/>
        <v>FOT Other months</v>
      </c>
      <c r="N1643" s="1">
        <f t="shared" si="152"/>
        <v>0</v>
      </c>
      <c r="O1643" s="1">
        <f t="shared" si="156"/>
        <v>0</v>
      </c>
    </row>
    <row r="1644" spans="1:15" x14ac:dyDescent="0.25">
      <c r="A1644" s="1" t="s">
        <v>23</v>
      </c>
      <c r="B1644" s="1" t="s">
        <v>2</v>
      </c>
      <c r="C1644" s="1" t="s">
        <v>24</v>
      </c>
      <c r="D1644" s="1" t="s">
        <v>10</v>
      </c>
      <c r="E1644" s="1" t="s">
        <v>3</v>
      </c>
      <c r="F1644" s="3">
        <v>50891</v>
      </c>
      <c r="G1644" s="1">
        <v>0</v>
      </c>
      <c r="J1644" s="1">
        <f t="shared" si="153"/>
        <v>5</v>
      </c>
      <c r="K1644" s="1">
        <f t="shared" si="154"/>
        <v>2039</v>
      </c>
      <c r="L1644" s="1" t="str">
        <f t="shared" si="155"/>
        <v>MKT.EX.PLV._.___.Palo Verde</v>
      </c>
      <c r="M1644" s="1" t="str">
        <f t="shared" si="151"/>
        <v>FOT Other months</v>
      </c>
      <c r="N1644" s="1">
        <f t="shared" si="152"/>
        <v>0</v>
      </c>
      <c r="O1644" s="1">
        <f t="shared" si="156"/>
        <v>0</v>
      </c>
    </row>
    <row r="1645" spans="1:15" x14ac:dyDescent="0.25">
      <c r="A1645" s="1" t="s">
        <v>23</v>
      </c>
      <c r="B1645" s="1" t="s">
        <v>2</v>
      </c>
      <c r="C1645" s="1" t="s">
        <v>24</v>
      </c>
      <c r="D1645" s="1" t="s">
        <v>10</v>
      </c>
      <c r="E1645" s="1" t="s">
        <v>3</v>
      </c>
      <c r="F1645" s="3">
        <v>50922</v>
      </c>
      <c r="G1645" s="1">
        <v>0</v>
      </c>
      <c r="J1645" s="1">
        <f t="shared" si="153"/>
        <v>6</v>
      </c>
      <c r="K1645" s="1">
        <f t="shared" si="154"/>
        <v>2039</v>
      </c>
      <c r="L1645" s="1" t="str">
        <f t="shared" si="155"/>
        <v>MKT.EX.PLV._.___.Palo Verde</v>
      </c>
      <c r="M1645" s="1" t="str">
        <f t="shared" si="151"/>
        <v>FOT Summer June-Sept</v>
      </c>
      <c r="N1645" s="1">
        <f t="shared" si="152"/>
        <v>2928</v>
      </c>
      <c r="O1645" s="1">
        <f t="shared" si="156"/>
        <v>0</v>
      </c>
    </row>
    <row r="1646" spans="1:15" x14ac:dyDescent="0.25">
      <c r="A1646" s="1" t="s">
        <v>23</v>
      </c>
      <c r="B1646" s="1" t="s">
        <v>2</v>
      </c>
      <c r="C1646" s="1" t="s">
        <v>24</v>
      </c>
      <c r="D1646" s="1" t="s">
        <v>10</v>
      </c>
      <c r="E1646" s="1" t="s">
        <v>3</v>
      </c>
      <c r="F1646" s="3">
        <v>50952</v>
      </c>
      <c r="G1646" s="1">
        <v>0</v>
      </c>
      <c r="J1646" s="1">
        <f t="shared" si="153"/>
        <v>7</v>
      </c>
      <c r="K1646" s="1">
        <f t="shared" si="154"/>
        <v>2039</v>
      </c>
      <c r="L1646" s="1" t="str">
        <f t="shared" si="155"/>
        <v>MKT.EX.PLV._.___.Palo Verde</v>
      </c>
      <c r="M1646" s="1" t="str">
        <f t="shared" si="151"/>
        <v>FOT Summer June-Sept</v>
      </c>
      <c r="N1646" s="1">
        <f t="shared" si="152"/>
        <v>2928</v>
      </c>
      <c r="O1646" s="1">
        <f t="shared" si="156"/>
        <v>0</v>
      </c>
    </row>
    <row r="1647" spans="1:15" x14ac:dyDescent="0.25">
      <c r="A1647" s="1" t="s">
        <v>23</v>
      </c>
      <c r="B1647" s="1" t="s">
        <v>2</v>
      </c>
      <c r="C1647" s="1" t="s">
        <v>24</v>
      </c>
      <c r="D1647" s="1" t="s">
        <v>10</v>
      </c>
      <c r="E1647" s="1" t="s">
        <v>3</v>
      </c>
      <c r="F1647" s="3">
        <v>50983</v>
      </c>
      <c r="G1647" s="1">
        <v>0</v>
      </c>
      <c r="J1647" s="1">
        <f t="shared" si="153"/>
        <v>8</v>
      </c>
      <c r="K1647" s="1">
        <f t="shared" si="154"/>
        <v>2039</v>
      </c>
      <c r="L1647" s="1" t="str">
        <f t="shared" si="155"/>
        <v>MKT.EX.PLV._.___.Palo Verde</v>
      </c>
      <c r="M1647" s="1" t="str">
        <f t="shared" si="151"/>
        <v>FOT Summer June-Sept</v>
      </c>
      <c r="N1647" s="1">
        <f t="shared" si="152"/>
        <v>2928</v>
      </c>
      <c r="O1647" s="1">
        <f t="shared" si="156"/>
        <v>0</v>
      </c>
    </row>
    <row r="1648" spans="1:15" x14ac:dyDescent="0.25">
      <c r="A1648" s="1" t="s">
        <v>23</v>
      </c>
      <c r="B1648" s="1" t="s">
        <v>2</v>
      </c>
      <c r="C1648" s="1" t="s">
        <v>24</v>
      </c>
      <c r="D1648" s="1" t="s">
        <v>10</v>
      </c>
      <c r="E1648" s="1" t="s">
        <v>3</v>
      </c>
      <c r="F1648" s="3">
        <v>51014</v>
      </c>
      <c r="G1648" s="1">
        <v>0</v>
      </c>
      <c r="J1648" s="1">
        <f t="shared" si="153"/>
        <v>9</v>
      </c>
      <c r="K1648" s="1">
        <f t="shared" si="154"/>
        <v>2039</v>
      </c>
      <c r="L1648" s="1" t="str">
        <f t="shared" si="155"/>
        <v>MKT.EX.PLV._.___.Palo Verde</v>
      </c>
      <c r="M1648" s="1" t="str">
        <f t="shared" si="151"/>
        <v>FOT Summer June-Sept</v>
      </c>
      <c r="N1648" s="1">
        <f t="shared" si="152"/>
        <v>2928</v>
      </c>
      <c r="O1648" s="1">
        <f t="shared" si="156"/>
        <v>0</v>
      </c>
    </row>
    <row r="1649" spans="1:15" x14ac:dyDescent="0.25">
      <c r="A1649" s="1" t="s">
        <v>23</v>
      </c>
      <c r="B1649" s="1" t="s">
        <v>2</v>
      </c>
      <c r="C1649" s="1" t="s">
        <v>24</v>
      </c>
      <c r="D1649" s="1" t="s">
        <v>10</v>
      </c>
      <c r="E1649" s="1" t="s">
        <v>3</v>
      </c>
      <c r="F1649" s="3">
        <v>51044</v>
      </c>
      <c r="G1649" s="1">
        <v>0</v>
      </c>
      <c r="J1649" s="1">
        <f t="shared" si="153"/>
        <v>10</v>
      </c>
      <c r="K1649" s="1">
        <f t="shared" si="154"/>
        <v>2039</v>
      </c>
      <c r="L1649" s="1" t="str">
        <f t="shared" si="155"/>
        <v>MKT.EX.PLV._.___.Palo Verde</v>
      </c>
      <c r="M1649" s="1" t="str">
        <f t="shared" si="151"/>
        <v>FOT Other months</v>
      </c>
      <c r="N1649" s="1">
        <f t="shared" si="152"/>
        <v>0</v>
      </c>
      <c r="O1649" s="1">
        <f t="shared" si="156"/>
        <v>0</v>
      </c>
    </row>
    <row r="1650" spans="1:15" x14ac:dyDescent="0.25">
      <c r="A1650" s="1" t="s">
        <v>23</v>
      </c>
      <c r="B1650" s="1" t="s">
        <v>2</v>
      </c>
      <c r="C1650" s="1" t="s">
        <v>24</v>
      </c>
      <c r="D1650" s="1" t="s">
        <v>10</v>
      </c>
      <c r="E1650" s="1" t="s">
        <v>3</v>
      </c>
      <c r="F1650" s="3">
        <v>51075</v>
      </c>
      <c r="G1650" s="1">
        <v>0</v>
      </c>
      <c r="J1650" s="1">
        <f t="shared" si="153"/>
        <v>11</v>
      </c>
      <c r="K1650" s="1">
        <f t="shared" si="154"/>
        <v>2039</v>
      </c>
      <c r="L1650" s="1" t="str">
        <f t="shared" si="155"/>
        <v>MKT.EX.PLV._.___.Palo Verde</v>
      </c>
      <c r="M1650" s="1" t="str">
        <f t="shared" si="151"/>
        <v>FOT Other months</v>
      </c>
      <c r="N1650" s="1">
        <f t="shared" si="152"/>
        <v>0</v>
      </c>
      <c r="O1650" s="1">
        <f t="shared" si="156"/>
        <v>0</v>
      </c>
    </row>
    <row r="1651" spans="1:15" x14ac:dyDescent="0.25">
      <c r="A1651" s="1" t="s">
        <v>23</v>
      </c>
      <c r="B1651" s="1" t="s">
        <v>2</v>
      </c>
      <c r="C1651" s="1" t="s">
        <v>24</v>
      </c>
      <c r="D1651" s="1" t="s">
        <v>10</v>
      </c>
      <c r="E1651" s="1" t="s">
        <v>3</v>
      </c>
      <c r="F1651" s="3">
        <v>51105</v>
      </c>
      <c r="G1651" s="1">
        <v>0</v>
      </c>
      <c r="J1651" s="1">
        <f t="shared" si="153"/>
        <v>12</v>
      </c>
      <c r="K1651" s="1">
        <f t="shared" si="154"/>
        <v>2039</v>
      </c>
      <c r="L1651" s="1" t="str">
        <f t="shared" si="155"/>
        <v>MKT.EX.PLV._.___.Palo Verde-Wtr</v>
      </c>
      <c r="M1651" s="1" t="str">
        <f t="shared" si="151"/>
        <v>FOT Winter December-January</v>
      </c>
      <c r="N1651" s="1">
        <f t="shared" si="152"/>
        <v>1488</v>
      </c>
      <c r="O1651" s="1">
        <f t="shared" si="156"/>
        <v>0</v>
      </c>
    </row>
    <row r="1652" spans="1:15" x14ac:dyDescent="0.25">
      <c r="A1652" s="1" t="s">
        <v>23</v>
      </c>
      <c r="B1652" s="1" t="s">
        <v>2</v>
      </c>
      <c r="C1652" s="1" t="s">
        <v>24</v>
      </c>
      <c r="D1652" s="1" t="s">
        <v>10</v>
      </c>
      <c r="E1652" s="1" t="s">
        <v>3</v>
      </c>
      <c r="F1652" s="3">
        <v>51136</v>
      </c>
      <c r="G1652" s="1">
        <v>0</v>
      </c>
      <c r="J1652" s="1">
        <f t="shared" si="153"/>
        <v>1</v>
      </c>
      <c r="K1652" s="1">
        <f t="shared" si="154"/>
        <v>2040</v>
      </c>
      <c r="L1652" s="1" t="str">
        <f t="shared" si="155"/>
        <v>MKT.EX.PLV._.___.Palo Verde-Wtr</v>
      </c>
      <c r="M1652" s="1" t="str">
        <f t="shared" si="151"/>
        <v>FOT Winter December-January</v>
      </c>
      <c r="N1652" s="1">
        <f t="shared" si="152"/>
        <v>1488</v>
      </c>
      <c r="O1652" s="1">
        <f t="shared" si="156"/>
        <v>0</v>
      </c>
    </row>
    <row r="1653" spans="1:15" x14ac:dyDescent="0.25">
      <c r="A1653" s="1" t="s">
        <v>23</v>
      </c>
      <c r="B1653" s="1" t="s">
        <v>2</v>
      </c>
      <c r="C1653" s="1" t="s">
        <v>24</v>
      </c>
      <c r="D1653" s="1" t="s">
        <v>10</v>
      </c>
      <c r="E1653" s="1" t="s">
        <v>3</v>
      </c>
      <c r="F1653" s="3">
        <v>51167</v>
      </c>
      <c r="G1653" s="1">
        <v>0</v>
      </c>
      <c r="J1653" s="1">
        <f t="shared" si="153"/>
        <v>2</v>
      </c>
      <c r="K1653" s="1">
        <f t="shared" si="154"/>
        <v>2040</v>
      </c>
      <c r="L1653" s="1" t="str">
        <f t="shared" si="155"/>
        <v>MKT.EX.PLV._.___.Palo Verde</v>
      </c>
      <c r="M1653" s="1" t="str">
        <f t="shared" si="151"/>
        <v>FOT Other months</v>
      </c>
      <c r="N1653" s="1">
        <f t="shared" si="152"/>
        <v>0</v>
      </c>
      <c r="O1653" s="1">
        <f t="shared" si="156"/>
        <v>0</v>
      </c>
    </row>
    <row r="1654" spans="1:15" x14ac:dyDescent="0.25">
      <c r="A1654" s="1" t="s">
        <v>23</v>
      </c>
      <c r="B1654" s="1" t="s">
        <v>2</v>
      </c>
      <c r="C1654" s="1" t="s">
        <v>24</v>
      </c>
      <c r="D1654" s="1" t="s">
        <v>10</v>
      </c>
      <c r="E1654" s="1" t="s">
        <v>3</v>
      </c>
      <c r="F1654" s="3">
        <v>51196</v>
      </c>
      <c r="G1654" s="1">
        <v>0</v>
      </c>
      <c r="J1654" s="1">
        <f t="shared" si="153"/>
        <v>3</v>
      </c>
      <c r="K1654" s="1">
        <f t="shared" si="154"/>
        <v>2040</v>
      </c>
      <c r="L1654" s="1" t="str">
        <f t="shared" si="155"/>
        <v>MKT.EX.PLV._.___.Palo Verde</v>
      </c>
      <c r="M1654" s="1" t="str">
        <f t="shared" si="151"/>
        <v>FOT Other months</v>
      </c>
      <c r="N1654" s="1">
        <f t="shared" si="152"/>
        <v>0</v>
      </c>
      <c r="O1654" s="1">
        <f t="shared" si="156"/>
        <v>0</v>
      </c>
    </row>
    <row r="1655" spans="1:15" x14ac:dyDescent="0.25">
      <c r="A1655" s="1" t="s">
        <v>23</v>
      </c>
      <c r="B1655" s="1" t="s">
        <v>2</v>
      </c>
      <c r="C1655" s="1" t="s">
        <v>24</v>
      </c>
      <c r="D1655" s="1" t="s">
        <v>10</v>
      </c>
      <c r="E1655" s="1" t="s">
        <v>3</v>
      </c>
      <c r="F1655" s="3">
        <v>51227</v>
      </c>
      <c r="G1655" s="1">
        <v>0</v>
      </c>
      <c r="J1655" s="1">
        <f t="shared" si="153"/>
        <v>4</v>
      </c>
      <c r="K1655" s="1">
        <f t="shared" si="154"/>
        <v>2040</v>
      </c>
      <c r="L1655" s="1" t="str">
        <f t="shared" si="155"/>
        <v>MKT.EX.PLV._.___.Palo Verde</v>
      </c>
      <c r="M1655" s="1" t="str">
        <f t="shared" si="151"/>
        <v>FOT Other months</v>
      </c>
      <c r="N1655" s="1">
        <f t="shared" si="152"/>
        <v>0</v>
      </c>
      <c r="O1655" s="1">
        <f t="shared" si="156"/>
        <v>0</v>
      </c>
    </row>
    <row r="1656" spans="1:15" x14ac:dyDescent="0.25">
      <c r="A1656" s="1" t="s">
        <v>23</v>
      </c>
      <c r="B1656" s="1" t="s">
        <v>2</v>
      </c>
      <c r="C1656" s="1" t="s">
        <v>24</v>
      </c>
      <c r="D1656" s="1" t="s">
        <v>10</v>
      </c>
      <c r="E1656" s="1" t="s">
        <v>3</v>
      </c>
      <c r="F1656" s="3">
        <v>51257</v>
      </c>
      <c r="G1656" s="1">
        <v>0</v>
      </c>
      <c r="J1656" s="1">
        <f t="shared" si="153"/>
        <v>5</v>
      </c>
      <c r="K1656" s="1">
        <f t="shared" si="154"/>
        <v>2040</v>
      </c>
      <c r="L1656" s="1" t="str">
        <f t="shared" si="155"/>
        <v>MKT.EX.PLV._.___.Palo Verde</v>
      </c>
      <c r="M1656" s="1" t="str">
        <f t="shared" si="151"/>
        <v>FOT Other months</v>
      </c>
      <c r="N1656" s="1">
        <f t="shared" si="152"/>
        <v>0</v>
      </c>
      <c r="O1656" s="1">
        <f t="shared" si="156"/>
        <v>0</v>
      </c>
    </row>
    <row r="1657" spans="1:15" x14ac:dyDescent="0.25">
      <c r="A1657" s="1" t="s">
        <v>23</v>
      </c>
      <c r="B1657" s="1" t="s">
        <v>2</v>
      </c>
      <c r="C1657" s="1" t="s">
        <v>24</v>
      </c>
      <c r="D1657" s="1" t="s">
        <v>10</v>
      </c>
      <c r="E1657" s="1" t="s">
        <v>3</v>
      </c>
      <c r="F1657" s="3">
        <v>51288</v>
      </c>
      <c r="G1657" s="1">
        <v>0</v>
      </c>
      <c r="J1657" s="1">
        <f t="shared" si="153"/>
        <v>6</v>
      </c>
      <c r="K1657" s="1">
        <f t="shared" si="154"/>
        <v>2040</v>
      </c>
      <c r="L1657" s="1" t="str">
        <f t="shared" si="155"/>
        <v>MKT.EX.PLV._.___.Palo Verde</v>
      </c>
      <c r="M1657" s="1" t="str">
        <f t="shared" si="151"/>
        <v>FOT Summer June-Sept</v>
      </c>
      <c r="N1657" s="1">
        <f t="shared" si="152"/>
        <v>2928</v>
      </c>
      <c r="O1657" s="1">
        <f t="shared" si="156"/>
        <v>0</v>
      </c>
    </row>
    <row r="1658" spans="1:15" x14ac:dyDescent="0.25">
      <c r="A1658" s="1" t="s">
        <v>23</v>
      </c>
      <c r="B1658" s="1" t="s">
        <v>2</v>
      </c>
      <c r="C1658" s="1" t="s">
        <v>24</v>
      </c>
      <c r="D1658" s="1" t="s">
        <v>10</v>
      </c>
      <c r="E1658" s="1" t="s">
        <v>3</v>
      </c>
      <c r="F1658" s="3">
        <v>51318</v>
      </c>
      <c r="G1658" s="1">
        <v>0</v>
      </c>
      <c r="J1658" s="1">
        <f t="shared" si="153"/>
        <v>7</v>
      </c>
      <c r="K1658" s="1">
        <f t="shared" si="154"/>
        <v>2040</v>
      </c>
      <c r="L1658" s="1" t="str">
        <f t="shared" si="155"/>
        <v>MKT.EX.PLV._.___.Palo Verde</v>
      </c>
      <c r="M1658" s="1" t="str">
        <f t="shared" si="151"/>
        <v>FOT Summer June-Sept</v>
      </c>
      <c r="N1658" s="1">
        <f t="shared" si="152"/>
        <v>2928</v>
      </c>
      <c r="O1658" s="1">
        <f t="shared" si="156"/>
        <v>0</v>
      </c>
    </row>
    <row r="1659" spans="1:15" x14ac:dyDescent="0.25">
      <c r="A1659" s="1" t="s">
        <v>23</v>
      </c>
      <c r="B1659" s="1" t="s">
        <v>2</v>
      </c>
      <c r="C1659" s="1" t="s">
        <v>24</v>
      </c>
      <c r="D1659" s="1" t="s">
        <v>10</v>
      </c>
      <c r="E1659" s="1" t="s">
        <v>3</v>
      </c>
      <c r="F1659" s="3">
        <v>51349</v>
      </c>
      <c r="G1659" s="1">
        <v>0</v>
      </c>
      <c r="J1659" s="1">
        <f t="shared" si="153"/>
        <v>8</v>
      </c>
      <c r="K1659" s="1">
        <f t="shared" si="154"/>
        <v>2040</v>
      </c>
      <c r="L1659" s="1" t="str">
        <f t="shared" si="155"/>
        <v>MKT.EX.PLV._.___.Palo Verde</v>
      </c>
      <c r="M1659" s="1" t="str">
        <f t="shared" si="151"/>
        <v>FOT Summer June-Sept</v>
      </c>
      <c r="N1659" s="1">
        <f t="shared" si="152"/>
        <v>2928</v>
      </c>
      <c r="O1659" s="1">
        <f t="shared" si="156"/>
        <v>0</v>
      </c>
    </row>
    <row r="1660" spans="1:15" x14ac:dyDescent="0.25">
      <c r="A1660" s="1" t="s">
        <v>23</v>
      </c>
      <c r="B1660" s="1" t="s">
        <v>2</v>
      </c>
      <c r="C1660" s="1" t="s">
        <v>24</v>
      </c>
      <c r="D1660" s="1" t="s">
        <v>10</v>
      </c>
      <c r="E1660" s="1" t="s">
        <v>3</v>
      </c>
      <c r="F1660" s="3">
        <v>51380</v>
      </c>
      <c r="G1660" s="1">
        <v>0</v>
      </c>
      <c r="J1660" s="1">
        <f t="shared" si="153"/>
        <v>9</v>
      </c>
      <c r="K1660" s="1">
        <f t="shared" si="154"/>
        <v>2040</v>
      </c>
      <c r="L1660" s="1" t="str">
        <f t="shared" si="155"/>
        <v>MKT.EX.PLV._.___.Palo Verde</v>
      </c>
      <c r="M1660" s="1" t="str">
        <f t="shared" si="151"/>
        <v>FOT Summer June-Sept</v>
      </c>
      <c r="N1660" s="1">
        <f t="shared" si="152"/>
        <v>2928</v>
      </c>
      <c r="O1660" s="1">
        <f t="shared" si="156"/>
        <v>0</v>
      </c>
    </row>
    <row r="1661" spans="1:15" x14ac:dyDescent="0.25">
      <c r="A1661" s="1" t="s">
        <v>23</v>
      </c>
      <c r="B1661" s="1" t="s">
        <v>2</v>
      </c>
      <c r="C1661" s="1" t="s">
        <v>24</v>
      </c>
      <c r="D1661" s="1" t="s">
        <v>10</v>
      </c>
      <c r="E1661" s="1" t="s">
        <v>3</v>
      </c>
      <c r="F1661" s="3">
        <v>51410</v>
      </c>
      <c r="G1661" s="1">
        <v>0</v>
      </c>
      <c r="J1661" s="1">
        <f t="shared" si="153"/>
        <v>10</v>
      </c>
      <c r="K1661" s="1">
        <f t="shared" si="154"/>
        <v>2040</v>
      </c>
      <c r="L1661" s="1" t="str">
        <f t="shared" si="155"/>
        <v>MKT.EX.PLV._.___.Palo Verde</v>
      </c>
      <c r="M1661" s="1" t="str">
        <f t="shared" si="151"/>
        <v>FOT Other months</v>
      </c>
      <c r="N1661" s="1">
        <f t="shared" si="152"/>
        <v>0</v>
      </c>
      <c r="O1661" s="1">
        <f t="shared" si="156"/>
        <v>0</v>
      </c>
    </row>
    <row r="1662" spans="1:15" x14ac:dyDescent="0.25">
      <c r="A1662" s="1" t="s">
        <v>23</v>
      </c>
      <c r="B1662" s="1" t="s">
        <v>2</v>
      </c>
      <c r="C1662" s="1" t="s">
        <v>24</v>
      </c>
      <c r="D1662" s="1" t="s">
        <v>10</v>
      </c>
      <c r="E1662" s="1" t="s">
        <v>3</v>
      </c>
      <c r="F1662" s="3">
        <v>51441</v>
      </c>
      <c r="G1662" s="1">
        <v>0</v>
      </c>
      <c r="J1662" s="1">
        <f t="shared" si="153"/>
        <v>11</v>
      </c>
      <c r="K1662" s="1">
        <f t="shared" si="154"/>
        <v>2040</v>
      </c>
      <c r="L1662" s="1" t="str">
        <f t="shared" si="155"/>
        <v>MKT.EX.PLV._.___.Palo Verde</v>
      </c>
      <c r="M1662" s="1" t="str">
        <f t="shared" si="151"/>
        <v>FOT Other months</v>
      </c>
      <c r="N1662" s="1">
        <f t="shared" si="152"/>
        <v>0</v>
      </c>
      <c r="O1662" s="1">
        <f t="shared" si="156"/>
        <v>0</v>
      </c>
    </row>
    <row r="1663" spans="1:15" x14ac:dyDescent="0.25">
      <c r="A1663" s="1" t="s">
        <v>23</v>
      </c>
      <c r="B1663" s="1" t="s">
        <v>2</v>
      </c>
      <c r="C1663" s="1" t="s">
        <v>24</v>
      </c>
      <c r="D1663" s="1" t="s">
        <v>10</v>
      </c>
      <c r="E1663" s="1" t="s">
        <v>3</v>
      </c>
      <c r="F1663" s="3">
        <v>51471</v>
      </c>
      <c r="G1663" s="1">
        <v>0</v>
      </c>
      <c r="J1663" s="1">
        <f t="shared" si="153"/>
        <v>12</v>
      </c>
      <c r="K1663" s="1">
        <f t="shared" si="154"/>
        <v>2040</v>
      </c>
      <c r="L1663" s="1" t="str">
        <f t="shared" si="155"/>
        <v>MKT.EX.PLV._.___.Palo Verde-Wtr</v>
      </c>
      <c r="M1663" s="1" t="str">
        <f t="shared" si="151"/>
        <v>FOT Winter December-January</v>
      </c>
      <c r="N1663" s="1">
        <f t="shared" si="152"/>
        <v>1488</v>
      </c>
      <c r="O1663" s="1">
        <f t="shared" si="156"/>
        <v>0</v>
      </c>
    </row>
    <row r="1664" spans="1:15" x14ac:dyDescent="0.25">
      <c r="A1664" s="1" t="s">
        <v>23</v>
      </c>
      <c r="B1664" s="1" t="s">
        <v>2</v>
      </c>
      <c r="C1664" s="1" t="s">
        <v>24</v>
      </c>
      <c r="D1664" s="1" t="s">
        <v>10</v>
      </c>
      <c r="E1664" s="1" t="s">
        <v>3</v>
      </c>
      <c r="F1664" s="3">
        <v>51502</v>
      </c>
      <c r="G1664" s="1">
        <v>0</v>
      </c>
      <c r="J1664" s="1">
        <f t="shared" si="153"/>
        <v>1</v>
      </c>
      <c r="K1664" s="1">
        <f t="shared" si="154"/>
        <v>2041</v>
      </c>
      <c r="L1664" s="1" t="str">
        <f t="shared" si="155"/>
        <v>MKT.EX.PLV._.___.Palo Verde-Wtr</v>
      </c>
      <c r="M1664" s="1" t="str">
        <f t="shared" si="151"/>
        <v>FOT Winter December-January</v>
      </c>
      <c r="N1664" s="1">
        <f t="shared" si="152"/>
        <v>1488</v>
      </c>
      <c r="O1664" s="1">
        <f t="shared" si="156"/>
        <v>0</v>
      </c>
    </row>
    <row r="1665" spans="1:15" x14ac:dyDescent="0.25">
      <c r="A1665" s="1" t="s">
        <v>23</v>
      </c>
      <c r="B1665" s="1" t="s">
        <v>2</v>
      </c>
      <c r="C1665" s="1" t="s">
        <v>24</v>
      </c>
      <c r="D1665" s="1" t="s">
        <v>10</v>
      </c>
      <c r="E1665" s="1" t="s">
        <v>3</v>
      </c>
      <c r="F1665" s="3">
        <v>51533</v>
      </c>
      <c r="G1665" s="1">
        <v>0</v>
      </c>
      <c r="J1665" s="1">
        <f t="shared" si="153"/>
        <v>2</v>
      </c>
      <c r="K1665" s="1">
        <f t="shared" si="154"/>
        <v>2041</v>
      </c>
      <c r="L1665" s="1" t="str">
        <f t="shared" si="155"/>
        <v>MKT.EX.PLV._.___.Palo Verde</v>
      </c>
      <c r="M1665" s="1" t="str">
        <f t="shared" si="151"/>
        <v>FOT Other months</v>
      </c>
      <c r="N1665" s="1">
        <f t="shared" si="152"/>
        <v>0</v>
      </c>
      <c r="O1665" s="1">
        <f t="shared" si="156"/>
        <v>0</v>
      </c>
    </row>
    <row r="1666" spans="1:15" x14ac:dyDescent="0.25">
      <c r="A1666" s="1" t="s">
        <v>23</v>
      </c>
      <c r="B1666" s="1" t="s">
        <v>2</v>
      </c>
      <c r="C1666" s="1" t="s">
        <v>24</v>
      </c>
      <c r="D1666" s="1" t="s">
        <v>10</v>
      </c>
      <c r="E1666" s="1" t="s">
        <v>3</v>
      </c>
      <c r="F1666" s="3">
        <v>51561</v>
      </c>
      <c r="G1666" s="1">
        <v>0</v>
      </c>
      <c r="J1666" s="1">
        <f t="shared" si="153"/>
        <v>3</v>
      </c>
      <c r="K1666" s="1">
        <f t="shared" si="154"/>
        <v>2041</v>
      </c>
      <c r="L1666" s="1" t="str">
        <f t="shared" si="155"/>
        <v>MKT.EX.PLV._.___.Palo Verde</v>
      </c>
      <c r="M1666" s="1" t="str">
        <f t="shared" ref="M1666:M1729" si="157">INDEX($Q$1:$S$13,MATCH($J1666,$Q$1:$Q$13,0),MATCH(M$1,$Q$1:$S$1,0))</f>
        <v>FOT Other months</v>
      </c>
      <c r="N1666" s="1">
        <f t="shared" ref="N1666:N1729" si="158">INDEX($U$1:$W$4,MATCH($M1666,$U$1:$U$4,0),MATCH(N$1,$U$1:$W$1,0))</f>
        <v>0</v>
      </c>
      <c r="O1666" s="1">
        <f t="shared" si="156"/>
        <v>0</v>
      </c>
    </row>
    <row r="1667" spans="1:15" x14ac:dyDescent="0.25">
      <c r="A1667" s="1" t="s">
        <v>23</v>
      </c>
      <c r="B1667" s="1" t="s">
        <v>2</v>
      </c>
      <c r="C1667" s="1" t="s">
        <v>24</v>
      </c>
      <c r="D1667" s="1" t="s">
        <v>10</v>
      </c>
      <c r="E1667" s="1" t="s">
        <v>3</v>
      </c>
      <c r="F1667" s="3">
        <v>51592</v>
      </c>
      <c r="G1667" s="1">
        <v>0</v>
      </c>
      <c r="J1667" s="1">
        <f t="shared" ref="J1667:J1730" si="159">MONTH(F1667)</f>
        <v>4</v>
      </c>
      <c r="K1667" s="1">
        <f t="shared" ref="K1667:K1730" si="160">YEAR(F1667)</f>
        <v>2041</v>
      </c>
      <c r="L1667" s="1" t="str">
        <f t="shared" ref="L1667:L1730" si="161">D1667&amp;INDEX($U$1:$W$4,MATCH($M1667,$U$1:$U$4,0),MATCH(L$1,$U$1:$W$1,0))</f>
        <v>MKT.EX.PLV._.___.Palo Verde</v>
      </c>
      <c r="M1667" s="1" t="str">
        <f t="shared" si="157"/>
        <v>FOT Other months</v>
      </c>
      <c r="N1667" s="1">
        <f t="shared" si="158"/>
        <v>0</v>
      </c>
      <c r="O1667" s="1">
        <f t="shared" ref="O1667:O1730" si="162">IF(N1667=0,0,(G1667*1000)/N1667)</f>
        <v>0</v>
      </c>
    </row>
    <row r="1668" spans="1:15" x14ac:dyDescent="0.25">
      <c r="A1668" s="1" t="s">
        <v>23</v>
      </c>
      <c r="B1668" s="1" t="s">
        <v>2</v>
      </c>
      <c r="C1668" s="1" t="s">
        <v>24</v>
      </c>
      <c r="D1668" s="1" t="s">
        <v>10</v>
      </c>
      <c r="E1668" s="1" t="s">
        <v>3</v>
      </c>
      <c r="F1668" s="3">
        <v>51622</v>
      </c>
      <c r="G1668" s="1">
        <v>0</v>
      </c>
      <c r="J1668" s="1">
        <f t="shared" si="159"/>
        <v>5</v>
      </c>
      <c r="K1668" s="1">
        <f t="shared" si="160"/>
        <v>2041</v>
      </c>
      <c r="L1668" s="1" t="str">
        <f t="shared" si="161"/>
        <v>MKT.EX.PLV._.___.Palo Verde</v>
      </c>
      <c r="M1668" s="1" t="str">
        <f t="shared" si="157"/>
        <v>FOT Other months</v>
      </c>
      <c r="N1668" s="1">
        <f t="shared" si="158"/>
        <v>0</v>
      </c>
      <c r="O1668" s="1">
        <f t="shared" si="162"/>
        <v>0</v>
      </c>
    </row>
    <row r="1669" spans="1:15" x14ac:dyDescent="0.25">
      <c r="A1669" s="1" t="s">
        <v>23</v>
      </c>
      <c r="B1669" s="1" t="s">
        <v>2</v>
      </c>
      <c r="C1669" s="1" t="s">
        <v>24</v>
      </c>
      <c r="D1669" s="1" t="s">
        <v>10</v>
      </c>
      <c r="E1669" s="1" t="s">
        <v>3</v>
      </c>
      <c r="F1669" s="3">
        <v>51653</v>
      </c>
      <c r="G1669" s="1">
        <v>0</v>
      </c>
      <c r="J1669" s="1">
        <f t="shared" si="159"/>
        <v>6</v>
      </c>
      <c r="K1669" s="1">
        <f t="shared" si="160"/>
        <v>2041</v>
      </c>
      <c r="L1669" s="1" t="str">
        <f t="shared" si="161"/>
        <v>MKT.EX.PLV._.___.Palo Verde</v>
      </c>
      <c r="M1669" s="1" t="str">
        <f t="shared" si="157"/>
        <v>FOT Summer June-Sept</v>
      </c>
      <c r="N1669" s="1">
        <f t="shared" si="158"/>
        <v>2928</v>
      </c>
      <c r="O1669" s="1">
        <f t="shared" si="162"/>
        <v>0</v>
      </c>
    </row>
    <row r="1670" spans="1:15" x14ac:dyDescent="0.25">
      <c r="A1670" s="1" t="s">
        <v>23</v>
      </c>
      <c r="B1670" s="1" t="s">
        <v>2</v>
      </c>
      <c r="C1670" s="1" t="s">
        <v>24</v>
      </c>
      <c r="D1670" s="1" t="s">
        <v>10</v>
      </c>
      <c r="E1670" s="1" t="s">
        <v>3</v>
      </c>
      <c r="F1670" s="3">
        <v>51683</v>
      </c>
      <c r="G1670" s="1">
        <v>0</v>
      </c>
      <c r="J1670" s="1">
        <f t="shared" si="159"/>
        <v>7</v>
      </c>
      <c r="K1670" s="1">
        <f t="shared" si="160"/>
        <v>2041</v>
      </c>
      <c r="L1670" s="1" t="str">
        <f t="shared" si="161"/>
        <v>MKT.EX.PLV._.___.Palo Verde</v>
      </c>
      <c r="M1670" s="1" t="str">
        <f t="shared" si="157"/>
        <v>FOT Summer June-Sept</v>
      </c>
      <c r="N1670" s="1">
        <f t="shared" si="158"/>
        <v>2928</v>
      </c>
      <c r="O1670" s="1">
        <f t="shared" si="162"/>
        <v>0</v>
      </c>
    </row>
    <row r="1671" spans="1:15" x14ac:dyDescent="0.25">
      <c r="A1671" s="1" t="s">
        <v>23</v>
      </c>
      <c r="B1671" s="1" t="s">
        <v>2</v>
      </c>
      <c r="C1671" s="1" t="s">
        <v>24</v>
      </c>
      <c r="D1671" s="1" t="s">
        <v>10</v>
      </c>
      <c r="E1671" s="1" t="s">
        <v>3</v>
      </c>
      <c r="F1671" s="3">
        <v>51714</v>
      </c>
      <c r="G1671" s="1">
        <v>0</v>
      </c>
      <c r="J1671" s="1">
        <f t="shared" si="159"/>
        <v>8</v>
      </c>
      <c r="K1671" s="1">
        <f t="shared" si="160"/>
        <v>2041</v>
      </c>
      <c r="L1671" s="1" t="str">
        <f t="shared" si="161"/>
        <v>MKT.EX.PLV._.___.Palo Verde</v>
      </c>
      <c r="M1671" s="1" t="str">
        <f t="shared" si="157"/>
        <v>FOT Summer June-Sept</v>
      </c>
      <c r="N1671" s="1">
        <f t="shared" si="158"/>
        <v>2928</v>
      </c>
      <c r="O1671" s="1">
        <f t="shared" si="162"/>
        <v>0</v>
      </c>
    </row>
    <row r="1672" spans="1:15" x14ac:dyDescent="0.25">
      <c r="A1672" s="1" t="s">
        <v>23</v>
      </c>
      <c r="B1672" s="1" t="s">
        <v>2</v>
      </c>
      <c r="C1672" s="1" t="s">
        <v>24</v>
      </c>
      <c r="D1672" s="1" t="s">
        <v>10</v>
      </c>
      <c r="E1672" s="1" t="s">
        <v>3</v>
      </c>
      <c r="F1672" s="3">
        <v>51745</v>
      </c>
      <c r="G1672" s="1">
        <v>0</v>
      </c>
      <c r="J1672" s="1">
        <f t="shared" si="159"/>
        <v>9</v>
      </c>
      <c r="K1672" s="1">
        <f t="shared" si="160"/>
        <v>2041</v>
      </c>
      <c r="L1672" s="1" t="str">
        <f t="shared" si="161"/>
        <v>MKT.EX.PLV._.___.Palo Verde</v>
      </c>
      <c r="M1672" s="1" t="str">
        <f t="shared" si="157"/>
        <v>FOT Summer June-Sept</v>
      </c>
      <c r="N1672" s="1">
        <f t="shared" si="158"/>
        <v>2928</v>
      </c>
      <c r="O1672" s="1">
        <f t="shared" si="162"/>
        <v>0</v>
      </c>
    </row>
    <row r="1673" spans="1:15" x14ac:dyDescent="0.25">
      <c r="A1673" s="1" t="s">
        <v>23</v>
      </c>
      <c r="B1673" s="1" t="s">
        <v>2</v>
      </c>
      <c r="C1673" s="1" t="s">
        <v>24</v>
      </c>
      <c r="D1673" s="1" t="s">
        <v>10</v>
      </c>
      <c r="E1673" s="1" t="s">
        <v>3</v>
      </c>
      <c r="F1673" s="3">
        <v>51775</v>
      </c>
      <c r="G1673" s="1">
        <v>0</v>
      </c>
      <c r="J1673" s="1">
        <f t="shared" si="159"/>
        <v>10</v>
      </c>
      <c r="K1673" s="1">
        <f t="shared" si="160"/>
        <v>2041</v>
      </c>
      <c r="L1673" s="1" t="str">
        <f t="shared" si="161"/>
        <v>MKT.EX.PLV._.___.Palo Verde</v>
      </c>
      <c r="M1673" s="1" t="str">
        <f t="shared" si="157"/>
        <v>FOT Other months</v>
      </c>
      <c r="N1673" s="1">
        <f t="shared" si="158"/>
        <v>0</v>
      </c>
      <c r="O1673" s="1">
        <f t="shared" si="162"/>
        <v>0</v>
      </c>
    </row>
    <row r="1674" spans="1:15" x14ac:dyDescent="0.25">
      <c r="A1674" s="1" t="s">
        <v>23</v>
      </c>
      <c r="B1674" s="1" t="s">
        <v>2</v>
      </c>
      <c r="C1674" s="1" t="s">
        <v>24</v>
      </c>
      <c r="D1674" s="1" t="s">
        <v>10</v>
      </c>
      <c r="E1674" s="1" t="s">
        <v>3</v>
      </c>
      <c r="F1674" s="3">
        <v>51806</v>
      </c>
      <c r="G1674" s="1">
        <v>0</v>
      </c>
      <c r="J1674" s="1">
        <f t="shared" si="159"/>
        <v>11</v>
      </c>
      <c r="K1674" s="1">
        <f t="shared" si="160"/>
        <v>2041</v>
      </c>
      <c r="L1674" s="1" t="str">
        <f t="shared" si="161"/>
        <v>MKT.EX.PLV._.___.Palo Verde</v>
      </c>
      <c r="M1674" s="1" t="str">
        <f t="shared" si="157"/>
        <v>FOT Other months</v>
      </c>
      <c r="N1674" s="1">
        <f t="shared" si="158"/>
        <v>0</v>
      </c>
      <c r="O1674" s="1">
        <f t="shared" si="162"/>
        <v>0</v>
      </c>
    </row>
    <row r="1675" spans="1:15" x14ac:dyDescent="0.25">
      <c r="A1675" s="1" t="s">
        <v>23</v>
      </c>
      <c r="B1675" s="1" t="s">
        <v>2</v>
      </c>
      <c r="C1675" s="1" t="s">
        <v>24</v>
      </c>
      <c r="D1675" s="1" t="s">
        <v>10</v>
      </c>
      <c r="E1675" s="1" t="s">
        <v>3</v>
      </c>
      <c r="F1675" s="3">
        <v>51836</v>
      </c>
      <c r="G1675" s="1">
        <v>0</v>
      </c>
      <c r="J1675" s="1">
        <f t="shared" si="159"/>
        <v>12</v>
      </c>
      <c r="K1675" s="1">
        <f t="shared" si="160"/>
        <v>2041</v>
      </c>
      <c r="L1675" s="1" t="str">
        <f t="shared" si="161"/>
        <v>MKT.EX.PLV._.___.Palo Verde-Wtr</v>
      </c>
      <c r="M1675" s="1" t="str">
        <f t="shared" si="157"/>
        <v>FOT Winter December-January</v>
      </c>
      <c r="N1675" s="1">
        <f t="shared" si="158"/>
        <v>1488</v>
      </c>
      <c r="O1675" s="1">
        <f t="shared" si="162"/>
        <v>0</v>
      </c>
    </row>
    <row r="1676" spans="1:15" x14ac:dyDescent="0.25">
      <c r="A1676" s="1" t="s">
        <v>23</v>
      </c>
      <c r="B1676" s="1" t="s">
        <v>2</v>
      </c>
      <c r="C1676" s="1" t="s">
        <v>24</v>
      </c>
      <c r="D1676" s="1" t="s">
        <v>10</v>
      </c>
      <c r="E1676" s="1" t="s">
        <v>3</v>
      </c>
      <c r="F1676" s="3">
        <v>51867</v>
      </c>
      <c r="G1676" s="1">
        <v>0</v>
      </c>
      <c r="J1676" s="1">
        <f t="shared" si="159"/>
        <v>1</v>
      </c>
      <c r="K1676" s="1">
        <f t="shared" si="160"/>
        <v>2042</v>
      </c>
      <c r="L1676" s="1" t="str">
        <f t="shared" si="161"/>
        <v>MKT.EX.PLV._.___.Palo Verde-Wtr</v>
      </c>
      <c r="M1676" s="1" t="str">
        <f t="shared" si="157"/>
        <v>FOT Winter December-January</v>
      </c>
      <c r="N1676" s="1">
        <f t="shared" si="158"/>
        <v>1488</v>
      </c>
      <c r="O1676" s="1">
        <f t="shared" si="162"/>
        <v>0</v>
      </c>
    </row>
    <row r="1677" spans="1:15" x14ac:dyDescent="0.25">
      <c r="A1677" s="1" t="s">
        <v>23</v>
      </c>
      <c r="B1677" s="1" t="s">
        <v>2</v>
      </c>
      <c r="C1677" s="1" t="s">
        <v>24</v>
      </c>
      <c r="D1677" s="1" t="s">
        <v>10</v>
      </c>
      <c r="E1677" s="1" t="s">
        <v>3</v>
      </c>
      <c r="F1677" s="3">
        <v>51898</v>
      </c>
      <c r="G1677" s="1">
        <v>0</v>
      </c>
      <c r="J1677" s="1">
        <f t="shared" si="159"/>
        <v>2</v>
      </c>
      <c r="K1677" s="1">
        <f t="shared" si="160"/>
        <v>2042</v>
      </c>
      <c r="L1677" s="1" t="str">
        <f t="shared" si="161"/>
        <v>MKT.EX.PLV._.___.Palo Verde</v>
      </c>
      <c r="M1677" s="1" t="str">
        <f t="shared" si="157"/>
        <v>FOT Other months</v>
      </c>
      <c r="N1677" s="1">
        <f t="shared" si="158"/>
        <v>0</v>
      </c>
      <c r="O1677" s="1">
        <f t="shared" si="162"/>
        <v>0</v>
      </c>
    </row>
    <row r="1678" spans="1:15" x14ac:dyDescent="0.25">
      <c r="A1678" s="1" t="s">
        <v>23</v>
      </c>
      <c r="B1678" s="1" t="s">
        <v>2</v>
      </c>
      <c r="C1678" s="1" t="s">
        <v>24</v>
      </c>
      <c r="D1678" s="1" t="s">
        <v>10</v>
      </c>
      <c r="E1678" s="1" t="s">
        <v>3</v>
      </c>
      <c r="F1678" s="3">
        <v>51926</v>
      </c>
      <c r="G1678" s="1">
        <v>0</v>
      </c>
      <c r="J1678" s="1">
        <f t="shared" si="159"/>
        <v>3</v>
      </c>
      <c r="K1678" s="1">
        <f t="shared" si="160"/>
        <v>2042</v>
      </c>
      <c r="L1678" s="1" t="str">
        <f t="shared" si="161"/>
        <v>MKT.EX.PLV._.___.Palo Verde</v>
      </c>
      <c r="M1678" s="1" t="str">
        <f t="shared" si="157"/>
        <v>FOT Other months</v>
      </c>
      <c r="N1678" s="1">
        <f t="shared" si="158"/>
        <v>0</v>
      </c>
      <c r="O1678" s="1">
        <f t="shared" si="162"/>
        <v>0</v>
      </c>
    </row>
    <row r="1679" spans="1:15" x14ac:dyDescent="0.25">
      <c r="A1679" s="1" t="s">
        <v>23</v>
      </c>
      <c r="B1679" s="1" t="s">
        <v>2</v>
      </c>
      <c r="C1679" s="1" t="s">
        <v>24</v>
      </c>
      <c r="D1679" s="1" t="s">
        <v>10</v>
      </c>
      <c r="E1679" s="1" t="s">
        <v>3</v>
      </c>
      <c r="F1679" s="3">
        <v>51957</v>
      </c>
      <c r="G1679" s="1">
        <v>0</v>
      </c>
      <c r="J1679" s="1">
        <f t="shared" si="159"/>
        <v>4</v>
      </c>
      <c r="K1679" s="1">
        <f t="shared" si="160"/>
        <v>2042</v>
      </c>
      <c r="L1679" s="1" t="str">
        <f t="shared" si="161"/>
        <v>MKT.EX.PLV._.___.Palo Verde</v>
      </c>
      <c r="M1679" s="1" t="str">
        <f t="shared" si="157"/>
        <v>FOT Other months</v>
      </c>
      <c r="N1679" s="1">
        <f t="shared" si="158"/>
        <v>0</v>
      </c>
      <c r="O1679" s="1">
        <f t="shared" si="162"/>
        <v>0</v>
      </c>
    </row>
    <row r="1680" spans="1:15" x14ac:dyDescent="0.25">
      <c r="A1680" s="1" t="s">
        <v>23</v>
      </c>
      <c r="B1680" s="1" t="s">
        <v>2</v>
      </c>
      <c r="C1680" s="1" t="s">
        <v>24</v>
      </c>
      <c r="D1680" s="1" t="s">
        <v>10</v>
      </c>
      <c r="E1680" s="1" t="s">
        <v>3</v>
      </c>
      <c r="F1680" s="3">
        <v>51987</v>
      </c>
      <c r="G1680" s="1">
        <v>0</v>
      </c>
      <c r="J1680" s="1">
        <f t="shared" si="159"/>
        <v>5</v>
      </c>
      <c r="K1680" s="1">
        <f t="shared" si="160"/>
        <v>2042</v>
      </c>
      <c r="L1680" s="1" t="str">
        <f t="shared" si="161"/>
        <v>MKT.EX.PLV._.___.Palo Verde</v>
      </c>
      <c r="M1680" s="1" t="str">
        <f t="shared" si="157"/>
        <v>FOT Other months</v>
      </c>
      <c r="N1680" s="1">
        <f t="shared" si="158"/>
        <v>0</v>
      </c>
      <c r="O1680" s="1">
        <f t="shared" si="162"/>
        <v>0</v>
      </c>
    </row>
    <row r="1681" spans="1:15" x14ac:dyDescent="0.25">
      <c r="A1681" s="1" t="s">
        <v>23</v>
      </c>
      <c r="B1681" s="1" t="s">
        <v>2</v>
      </c>
      <c r="C1681" s="1" t="s">
        <v>24</v>
      </c>
      <c r="D1681" s="1" t="s">
        <v>10</v>
      </c>
      <c r="E1681" s="1" t="s">
        <v>3</v>
      </c>
      <c r="F1681" s="3">
        <v>52018</v>
      </c>
      <c r="G1681" s="1">
        <v>0</v>
      </c>
      <c r="J1681" s="1">
        <f t="shared" si="159"/>
        <v>6</v>
      </c>
      <c r="K1681" s="1">
        <f t="shared" si="160"/>
        <v>2042</v>
      </c>
      <c r="L1681" s="1" t="str">
        <f t="shared" si="161"/>
        <v>MKT.EX.PLV._.___.Palo Verde</v>
      </c>
      <c r="M1681" s="1" t="str">
        <f t="shared" si="157"/>
        <v>FOT Summer June-Sept</v>
      </c>
      <c r="N1681" s="1">
        <f t="shared" si="158"/>
        <v>2928</v>
      </c>
      <c r="O1681" s="1">
        <f t="shared" si="162"/>
        <v>0</v>
      </c>
    </row>
    <row r="1682" spans="1:15" x14ac:dyDescent="0.25">
      <c r="A1682" s="1" t="s">
        <v>23</v>
      </c>
      <c r="B1682" s="1" t="s">
        <v>2</v>
      </c>
      <c r="C1682" s="1" t="s">
        <v>24</v>
      </c>
      <c r="D1682" s="1" t="s">
        <v>10</v>
      </c>
      <c r="E1682" s="1" t="s">
        <v>3</v>
      </c>
      <c r="F1682" s="3">
        <v>52048</v>
      </c>
      <c r="G1682" s="1">
        <v>0</v>
      </c>
      <c r="J1682" s="1">
        <f t="shared" si="159"/>
        <v>7</v>
      </c>
      <c r="K1682" s="1">
        <f t="shared" si="160"/>
        <v>2042</v>
      </c>
      <c r="L1682" s="1" t="str">
        <f t="shared" si="161"/>
        <v>MKT.EX.PLV._.___.Palo Verde</v>
      </c>
      <c r="M1682" s="1" t="str">
        <f t="shared" si="157"/>
        <v>FOT Summer June-Sept</v>
      </c>
      <c r="N1682" s="1">
        <f t="shared" si="158"/>
        <v>2928</v>
      </c>
      <c r="O1682" s="1">
        <f t="shared" si="162"/>
        <v>0</v>
      </c>
    </row>
    <row r="1683" spans="1:15" x14ac:dyDescent="0.25">
      <c r="A1683" s="1" t="s">
        <v>23</v>
      </c>
      <c r="B1683" s="1" t="s">
        <v>2</v>
      </c>
      <c r="C1683" s="1" t="s">
        <v>24</v>
      </c>
      <c r="D1683" s="1" t="s">
        <v>10</v>
      </c>
      <c r="E1683" s="1" t="s">
        <v>3</v>
      </c>
      <c r="F1683" s="3">
        <v>52079</v>
      </c>
      <c r="G1683" s="1">
        <v>0</v>
      </c>
      <c r="J1683" s="1">
        <f t="shared" si="159"/>
        <v>8</v>
      </c>
      <c r="K1683" s="1">
        <f t="shared" si="160"/>
        <v>2042</v>
      </c>
      <c r="L1683" s="1" t="str">
        <f t="shared" si="161"/>
        <v>MKT.EX.PLV._.___.Palo Verde</v>
      </c>
      <c r="M1683" s="1" t="str">
        <f t="shared" si="157"/>
        <v>FOT Summer June-Sept</v>
      </c>
      <c r="N1683" s="1">
        <f t="shared" si="158"/>
        <v>2928</v>
      </c>
      <c r="O1683" s="1">
        <f t="shared" si="162"/>
        <v>0</v>
      </c>
    </row>
    <row r="1684" spans="1:15" x14ac:dyDescent="0.25">
      <c r="A1684" s="1" t="s">
        <v>23</v>
      </c>
      <c r="B1684" s="1" t="s">
        <v>2</v>
      </c>
      <c r="C1684" s="1" t="s">
        <v>24</v>
      </c>
      <c r="D1684" s="1" t="s">
        <v>10</v>
      </c>
      <c r="E1684" s="1" t="s">
        <v>3</v>
      </c>
      <c r="F1684" s="3">
        <v>52110</v>
      </c>
      <c r="G1684" s="1">
        <v>0</v>
      </c>
      <c r="J1684" s="1">
        <f t="shared" si="159"/>
        <v>9</v>
      </c>
      <c r="K1684" s="1">
        <f t="shared" si="160"/>
        <v>2042</v>
      </c>
      <c r="L1684" s="1" t="str">
        <f t="shared" si="161"/>
        <v>MKT.EX.PLV._.___.Palo Verde</v>
      </c>
      <c r="M1684" s="1" t="str">
        <f t="shared" si="157"/>
        <v>FOT Summer June-Sept</v>
      </c>
      <c r="N1684" s="1">
        <f t="shared" si="158"/>
        <v>2928</v>
      </c>
      <c r="O1684" s="1">
        <f t="shared" si="162"/>
        <v>0</v>
      </c>
    </row>
    <row r="1685" spans="1:15" x14ac:dyDescent="0.25">
      <c r="A1685" s="1" t="s">
        <v>23</v>
      </c>
      <c r="B1685" s="1" t="s">
        <v>2</v>
      </c>
      <c r="C1685" s="1" t="s">
        <v>24</v>
      </c>
      <c r="D1685" s="1" t="s">
        <v>10</v>
      </c>
      <c r="E1685" s="1" t="s">
        <v>3</v>
      </c>
      <c r="F1685" s="3">
        <v>52140</v>
      </c>
      <c r="G1685" s="1">
        <v>0</v>
      </c>
      <c r="J1685" s="1">
        <f t="shared" si="159"/>
        <v>10</v>
      </c>
      <c r="K1685" s="1">
        <f t="shared" si="160"/>
        <v>2042</v>
      </c>
      <c r="L1685" s="1" t="str">
        <f t="shared" si="161"/>
        <v>MKT.EX.PLV._.___.Palo Verde</v>
      </c>
      <c r="M1685" s="1" t="str">
        <f t="shared" si="157"/>
        <v>FOT Other months</v>
      </c>
      <c r="N1685" s="1">
        <f t="shared" si="158"/>
        <v>0</v>
      </c>
      <c r="O1685" s="1">
        <f t="shared" si="162"/>
        <v>0</v>
      </c>
    </row>
    <row r="1686" spans="1:15" x14ac:dyDescent="0.25">
      <c r="A1686" s="1" t="s">
        <v>23</v>
      </c>
      <c r="B1686" s="1" t="s">
        <v>2</v>
      </c>
      <c r="C1686" s="1" t="s">
        <v>24</v>
      </c>
      <c r="D1686" s="1" t="s">
        <v>10</v>
      </c>
      <c r="E1686" s="1" t="s">
        <v>3</v>
      </c>
      <c r="F1686" s="3">
        <v>52171</v>
      </c>
      <c r="G1686" s="1">
        <v>0</v>
      </c>
      <c r="J1686" s="1">
        <f t="shared" si="159"/>
        <v>11</v>
      </c>
      <c r="K1686" s="1">
        <f t="shared" si="160"/>
        <v>2042</v>
      </c>
      <c r="L1686" s="1" t="str">
        <f t="shared" si="161"/>
        <v>MKT.EX.PLV._.___.Palo Verde</v>
      </c>
      <c r="M1686" s="1" t="str">
        <f t="shared" si="157"/>
        <v>FOT Other months</v>
      </c>
      <c r="N1686" s="1">
        <f t="shared" si="158"/>
        <v>0</v>
      </c>
      <c r="O1686" s="1">
        <f t="shared" si="162"/>
        <v>0</v>
      </c>
    </row>
    <row r="1687" spans="1:15" x14ac:dyDescent="0.25">
      <c r="A1687" s="1" t="s">
        <v>23</v>
      </c>
      <c r="B1687" s="1" t="s">
        <v>2</v>
      </c>
      <c r="C1687" s="1" t="s">
        <v>24</v>
      </c>
      <c r="D1687" s="1" t="s">
        <v>10</v>
      </c>
      <c r="E1687" s="1" t="s">
        <v>3</v>
      </c>
      <c r="F1687" s="3">
        <v>52201</v>
      </c>
      <c r="G1687" s="1">
        <v>0</v>
      </c>
      <c r="J1687" s="1">
        <f t="shared" si="159"/>
        <v>12</v>
      </c>
      <c r="K1687" s="1">
        <f t="shared" si="160"/>
        <v>2042</v>
      </c>
      <c r="L1687" s="1" t="str">
        <f t="shared" si="161"/>
        <v>MKT.EX.PLV._.___.Palo Verde-Wtr</v>
      </c>
      <c r="M1687" s="1" t="str">
        <f t="shared" si="157"/>
        <v>FOT Winter December-January</v>
      </c>
      <c r="N1687" s="1">
        <f t="shared" si="158"/>
        <v>1488</v>
      </c>
      <c r="O1687" s="1">
        <f t="shared" si="162"/>
        <v>0</v>
      </c>
    </row>
    <row r="1688" spans="1:15" x14ac:dyDescent="0.25">
      <c r="A1688" s="1" t="s">
        <v>23</v>
      </c>
      <c r="B1688" s="1" t="s">
        <v>2</v>
      </c>
      <c r="C1688" s="1" t="s">
        <v>24</v>
      </c>
      <c r="D1688" s="1" t="s">
        <v>10</v>
      </c>
      <c r="E1688" s="1" t="s">
        <v>3</v>
      </c>
      <c r="F1688" s="3">
        <v>52232</v>
      </c>
      <c r="G1688" s="1">
        <v>0</v>
      </c>
      <c r="J1688" s="1">
        <f t="shared" si="159"/>
        <v>1</v>
      </c>
      <c r="K1688" s="1">
        <f t="shared" si="160"/>
        <v>2043</v>
      </c>
      <c r="L1688" s="1" t="str">
        <f t="shared" si="161"/>
        <v>MKT.EX.PLV._.___.Palo Verde-Wtr</v>
      </c>
      <c r="M1688" s="1" t="str">
        <f t="shared" si="157"/>
        <v>FOT Winter December-January</v>
      </c>
      <c r="N1688" s="1">
        <f t="shared" si="158"/>
        <v>1488</v>
      </c>
      <c r="O1688" s="1">
        <f t="shared" si="162"/>
        <v>0</v>
      </c>
    </row>
    <row r="1689" spans="1:15" x14ac:dyDescent="0.25">
      <c r="A1689" s="1" t="s">
        <v>23</v>
      </c>
      <c r="B1689" s="1" t="s">
        <v>2</v>
      </c>
      <c r="C1689" s="1" t="s">
        <v>24</v>
      </c>
      <c r="D1689" s="1" t="s">
        <v>25</v>
      </c>
      <c r="E1689" s="1" t="s">
        <v>3</v>
      </c>
      <c r="F1689" s="3">
        <v>44927</v>
      </c>
      <c r="G1689" s="1">
        <v>0</v>
      </c>
      <c r="J1689" s="1">
        <f t="shared" si="159"/>
        <v>1</v>
      </c>
      <c r="K1689" s="1">
        <f t="shared" si="160"/>
        <v>2023</v>
      </c>
      <c r="L1689" s="1" t="str">
        <f t="shared" si="161"/>
        <v>MKT.EX.WYE._.___.WyomingE-Wtr</v>
      </c>
      <c r="M1689" s="1" t="str">
        <f t="shared" si="157"/>
        <v>FOT Winter December-January</v>
      </c>
      <c r="N1689" s="1">
        <f t="shared" si="158"/>
        <v>1488</v>
      </c>
      <c r="O1689" s="1">
        <f t="shared" si="162"/>
        <v>0</v>
      </c>
    </row>
    <row r="1690" spans="1:15" x14ac:dyDescent="0.25">
      <c r="A1690" s="1" t="s">
        <v>23</v>
      </c>
      <c r="B1690" s="1" t="s">
        <v>2</v>
      </c>
      <c r="C1690" s="1" t="s">
        <v>24</v>
      </c>
      <c r="D1690" s="1" t="s">
        <v>25</v>
      </c>
      <c r="E1690" s="1" t="s">
        <v>3</v>
      </c>
      <c r="F1690" s="3">
        <v>44958</v>
      </c>
      <c r="G1690" s="1">
        <v>13.51</v>
      </c>
      <c r="J1690" s="1">
        <f t="shared" si="159"/>
        <v>2</v>
      </c>
      <c r="K1690" s="1">
        <f t="shared" si="160"/>
        <v>2023</v>
      </c>
      <c r="L1690" s="1" t="str">
        <f t="shared" si="161"/>
        <v>MKT.EX.WYE._.___.WyomingE</v>
      </c>
      <c r="M1690" s="1" t="str">
        <f t="shared" si="157"/>
        <v>FOT Other months</v>
      </c>
      <c r="N1690" s="1">
        <f t="shared" si="158"/>
        <v>0</v>
      </c>
      <c r="O1690" s="1">
        <f t="shared" si="162"/>
        <v>0</v>
      </c>
    </row>
    <row r="1691" spans="1:15" x14ac:dyDescent="0.25">
      <c r="A1691" s="1" t="s">
        <v>23</v>
      </c>
      <c r="B1691" s="1" t="s">
        <v>2</v>
      </c>
      <c r="C1691" s="1" t="s">
        <v>24</v>
      </c>
      <c r="D1691" s="1" t="s">
        <v>25</v>
      </c>
      <c r="E1691" s="1" t="s">
        <v>3</v>
      </c>
      <c r="F1691" s="3">
        <v>44986</v>
      </c>
      <c r="G1691" s="1">
        <v>33.950000000000003</v>
      </c>
      <c r="J1691" s="1">
        <f t="shared" si="159"/>
        <v>3</v>
      </c>
      <c r="K1691" s="1">
        <f t="shared" si="160"/>
        <v>2023</v>
      </c>
      <c r="L1691" s="1" t="str">
        <f t="shared" si="161"/>
        <v>MKT.EX.WYE._.___.WyomingE</v>
      </c>
      <c r="M1691" s="1" t="str">
        <f t="shared" si="157"/>
        <v>FOT Other months</v>
      </c>
      <c r="N1691" s="1">
        <f t="shared" si="158"/>
        <v>0</v>
      </c>
      <c r="O1691" s="1">
        <f t="shared" si="162"/>
        <v>0</v>
      </c>
    </row>
    <row r="1692" spans="1:15" x14ac:dyDescent="0.25">
      <c r="A1692" s="1" t="s">
        <v>23</v>
      </c>
      <c r="B1692" s="1" t="s">
        <v>2</v>
      </c>
      <c r="C1692" s="1" t="s">
        <v>24</v>
      </c>
      <c r="D1692" s="1" t="s">
        <v>25</v>
      </c>
      <c r="E1692" s="1" t="s">
        <v>3</v>
      </c>
      <c r="F1692" s="3">
        <v>45017</v>
      </c>
      <c r="G1692" s="1">
        <v>47.76</v>
      </c>
      <c r="J1692" s="1">
        <f t="shared" si="159"/>
        <v>4</v>
      </c>
      <c r="K1692" s="1">
        <f t="shared" si="160"/>
        <v>2023</v>
      </c>
      <c r="L1692" s="1" t="str">
        <f t="shared" si="161"/>
        <v>MKT.EX.WYE._.___.WyomingE</v>
      </c>
      <c r="M1692" s="1" t="str">
        <f t="shared" si="157"/>
        <v>FOT Other months</v>
      </c>
      <c r="N1692" s="1">
        <f t="shared" si="158"/>
        <v>0</v>
      </c>
      <c r="O1692" s="1">
        <f t="shared" si="162"/>
        <v>0</v>
      </c>
    </row>
    <row r="1693" spans="1:15" x14ac:dyDescent="0.25">
      <c r="A1693" s="1" t="s">
        <v>23</v>
      </c>
      <c r="B1693" s="1" t="s">
        <v>2</v>
      </c>
      <c r="C1693" s="1" t="s">
        <v>24</v>
      </c>
      <c r="D1693" s="1" t="s">
        <v>25</v>
      </c>
      <c r="E1693" s="1" t="s">
        <v>3</v>
      </c>
      <c r="F1693" s="3">
        <v>45047</v>
      </c>
      <c r="G1693" s="1">
        <v>282.26</v>
      </c>
      <c r="J1693" s="1">
        <f t="shared" si="159"/>
        <v>5</v>
      </c>
      <c r="K1693" s="1">
        <f t="shared" si="160"/>
        <v>2023</v>
      </c>
      <c r="L1693" s="1" t="str">
        <f t="shared" si="161"/>
        <v>MKT.EX.WYE._.___.WyomingE</v>
      </c>
      <c r="M1693" s="1" t="str">
        <f t="shared" si="157"/>
        <v>FOT Other months</v>
      </c>
      <c r="N1693" s="1">
        <f t="shared" si="158"/>
        <v>0</v>
      </c>
      <c r="O1693" s="1">
        <f t="shared" si="162"/>
        <v>0</v>
      </c>
    </row>
    <row r="1694" spans="1:15" x14ac:dyDescent="0.25">
      <c r="A1694" s="1" t="s">
        <v>23</v>
      </c>
      <c r="B1694" s="1" t="s">
        <v>2</v>
      </c>
      <c r="C1694" s="1" t="s">
        <v>24</v>
      </c>
      <c r="D1694" s="1" t="s">
        <v>25</v>
      </c>
      <c r="E1694" s="1" t="s">
        <v>3</v>
      </c>
      <c r="F1694" s="3">
        <v>45078</v>
      </c>
      <c r="G1694" s="1">
        <v>282.58</v>
      </c>
      <c r="J1694" s="1">
        <f t="shared" si="159"/>
        <v>6</v>
      </c>
      <c r="K1694" s="1">
        <f t="shared" si="160"/>
        <v>2023</v>
      </c>
      <c r="L1694" s="1" t="str">
        <f t="shared" si="161"/>
        <v>MKT.EX.WYE._.___.WyomingE</v>
      </c>
      <c r="M1694" s="1" t="str">
        <f t="shared" si="157"/>
        <v>FOT Summer June-Sept</v>
      </c>
      <c r="N1694" s="1">
        <f t="shared" si="158"/>
        <v>2928</v>
      </c>
      <c r="O1694" s="1">
        <f t="shared" si="162"/>
        <v>96.509562841530055</v>
      </c>
    </row>
    <row r="1695" spans="1:15" x14ac:dyDescent="0.25">
      <c r="A1695" s="1" t="s">
        <v>23</v>
      </c>
      <c r="B1695" s="1" t="s">
        <v>2</v>
      </c>
      <c r="C1695" s="1" t="s">
        <v>24</v>
      </c>
      <c r="D1695" s="1" t="s">
        <v>25</v>
      </c>
      <c r="E1695" s="1" t="s">
        <v>3</v>
      </c>
      <c r="F1695" s="3">
        <v>45108</v>
      </c>
      <c r="G1695" s="1">
        <v>2.85</v>
      </c>
      <c r="J1695" s="1">
        <f t="shared" si="159"/>
        <v>7</v>
      </c>
      <c r="K1695" s="1">
        <f t="shared" si="160"/>
        <v>2023</v>
      </c>
      <c r="L1695" s="1" t="str">
        <f t="shared" si="161"/>
        <v>MKT.EX.WYE._.___.WyomingE</v>
      </c>
      <c r="M1695" s="1" t="str">
        <f t="shared" si="157"/>
        <v>FOT Summer June-Sept</v>
      </c>
      <c r="N1695" s="1">
        <f t="shared" si="158"/>
        <v>2928</v>
      </c>
      <c r="O1695" s="1">
        <f t="shared" si="162"/>
        <v>0.97336065573770492</v>
      </c>
    </row>
    <row r="1696" spans="1:15" x14ac:dyDescent="0.25">
      <c r="A1696" s="1" t="s">
        <v>23</v>
      </c>
      <c r="B1696" s="1" t="s">
        <v>2</v>
      </c>
      <c r="C1696" s="1" t="s">
        <v>24</v>
      </c>
      <c r="D1696" s="1" t="s">
        <v>25</v>
      </c>
      <c r="E1696" s="1" t="s">
        <v>3</v>
      </c>
      <c r="F1696" s="3">
        <v>45139</v>
      </c>
      <c r="G1696" s="1">
        <v>0</v>
      </c>
      <c r="J1696" s="1">
        <f t="shared" si="159"/>
        <v>8</v>
      </c>
      <c r="K1696" s="1">
        <f t="shared" si="160"/>
        <v>2023</v>
      </c>
      <c r="L1696" s="1" t="str">
        <f t="shared" si="161"/>
        <v>MKT.EX.WYE._.___.WyomingE</v>
      </c>
      <c r="M1696" s="1" t="str">
        <f t="shared" si="157"/>
        <v>FOT Summer June-Sept</v>
      </c>
      <c r="N1696" s="1">
        <f t="shared" si="158"/>
        <v>2928</v>
      </c>
      <c r="O1696" s="1">
        <f t="shared" si="162"/>
        <v>0</v>
      </c>
    </row>
    <row r="1697" spans="1:15" x14ac:dyDescent="0.25">
      <c r="A1697" s="1" t="s">
        <v>23</v>
      </c>
      <c r="B1697" s="1" t="s">
        <v>2</v>
      </c>
      <c r="C1697" s="1" t="s">
        <v>24</v>
      </c>
      <c r="D1697" s="1" t="s">
        <v>25</v>
      </c>
      <c r="E1697" s="1" t="s">
        <v>3</v>
      </c>
      <c r="F1697" s="3">
        <v>45170</v>
      </c>
      <c r="G1697" s="1">
        <v>217.32</v>
      </c>
      <c r="J1697" s="1">
        <f t="shared" si="159"/>
        <v>9</v>
      </c>
      <c r="K1697" s="1">
        <f t="shared" si="160"/>
        <v>2023</v>
      </c>
      <c r="L1697" s="1" t="str">
        <f t="shared" si="161"/>
        <v>MKT.EX.WYE._.___.WyomingE</v>
      </c>
      <c r="M1697" s="1" t="str">
        <f t="shared" si="157"/>
        <v>FOT Summer June-Sept</v>
      </c>
      <c r="N1697" s="1">
        <f t="shared" si="158"/>
        <v>2928</v>
      </c>
      <c r="O1697" s="1">
        <f t="shared" si="162"/>
        <v>74.221311475409834</v>
      </c>
    </row>
    <row r="1698" spans="1:15" x14ac:dyDescent="0.25">
      <c r="A1698" s="1" t="s">
        <v>23</v>
      </c>
      <c r="B1698" s="1" t="s">
        <v>2</v>
      </c>
      <c r="C1698" s="1" t="s">
        <v>24</v>
      </c>
      <c r="D1698" s="1" t="s">
        <v>25</v>
      </c>
      <c r="E1698" s="1" t="s">
        <v>3</v>
      </c>
      <c r="F1698" s="3">
        <v>45200</v>
      </c>
      <c r="G1698" s="1">
        <v>132.09</v>
      </c>
      <c r="J1698" s="1">
        <f t="shared" si="159"/>
        <v>10</v>
      </c>
      <c r="K1698" s="1">
        <f t="shared" si="160"/>
        <v>2023</v>
      </c>
      <c r="L1698" s="1" t="str">
        <f t="shared" si="161"/>
        <v>MKT.EX.WYE._.___.WyomingE</v>
      </c>
      <c r="M1698" s="1" t="str">
        <f t="shared" si="157"/>
        <v>FOT Other months</v>
      </c>
      <c r="N1698" s="1">
        <f t="shared" si="158"/>
        <v>0</v>
      </c>
      <c r="O1698" s="1">
        <f t="shared" si="162"/>
        <v>0</v>
      </c>
    </row>
    <row r="1699" spans="1:15" x14ac:dyDescent="0.25">
      <c r="A1699" s="1" t="s">
        <v>23</v>
      </c>
      <c r="B1699" s="1" t="s">
        <v>2</v>
      </c>
      <c r="C1699" s="1" t="s">
        <v>24</v>
      </c>
      <c r="D1699" s="1" t="s">
        <v>25</v>
      </c>
      <c r="E1699" s="1" t="s">
        <v>3</v>
      </c>
      <c r="F1699" s="3">
        <v>45231</v>
      </c>
      <c r="G1699" s="1">
        <v>15.56</v>
      </c>
      <c r="J1699" s="1">
        <f t="shared" si="159"/>
        <v>11</v>
      </c>
      <c r="K1699" s="1">
        <f t="shared" si="160"/>
        <v>2023</v>
      </c>
      <c r="L1699" s="1" t="str">
        <f t="shared" si="161"/>
        <v>MKT.EX.WYE._.___.WyomingE</v>
      </c>
      <c r="M1699" s="1" t="str">
        <f t="shared" si="157"/>
        <v>FOT Other months</v>
      </c>
      <c r="N1699" s="1">
        <f t="shared" si="158"/>
        <v>0</v>
      </c>
      <c r="O1699" s="1">
        <f t="shared" si="162"/>
        <v>0</v>
      </c>
    </row>
    <row r="1700" spans="1:15" x14ac:dyDescent="0.25">
      <c r="A1700" s="1" t="s">
        <v>23</v>
      </c>
      <c r="B1700" s="1" t="s">
        <v>2</v>
      </c>
      <c r="C1700" s="1" t="s">
        <v>24</v>
      </c>
      <c r="D1700" s="1" t="s">
        <v>25</v>
      </c>
      <c r="E1700" s="1" t="s">
        <v>3</v>
      </c>
      <c r="F1700" s="3">
        <v>45261</v>
      </c>
      <c r="G1700" s="1">
        <v>0.84</v>
      </c>
      <c r="J1700" s="1">
        <f t="shared" si="159"/>
        <v>12</v>
      </c>
      <c r="K1700" s="1">
        <f t="shared" si="160"/>
        <v>2023</v>
      </c>
      <c r="L1700" s="1" t="str">
        <f t="shared" si="161"/>
        <v>MKT.EX.WYE._.___.WyomingE-Wtr</v>
      </c>
      <c r="M1700" s="1" t="str">
        <f t="shared" si="157"/>
        <v>FOT Winter December-January</v>
      </c>
      <c r="N1700" s="1">
        <f t="shared" si="158"/>
        <v>1488</v>
      </c>
      <c r="O1700" s="1">
        <f t="shared" si="162"/>
        <v>0.56451612903225812</v>
      </c>
    </row>
    <row r="1701" spans="1:15" x14ac:dyDescent="0.25">
      <c r="A1701" s="1" t="s">
        <v>23</v>
      </c>
      <c r="B1701" s="1" t="s">
        <v>2</v>
      </c>
      <c r="C1701" s="1" t="s">
        <v>24</v>
      </c>
      <c r="D1701" s="1" t="s">
        <v>25</v>
      </c>
      <c r="E1701" s="1" t="s">
        <v>3</v>
      </c>
      <c r="F1701" s="3">
        <v>45292</v>
      </c>
      <c r="G1701" s="1">
        <v>0</v>
      </c>
      <c r="J1701" s="1">
        <f t="shared" si="159"/>
        <v>1</v>
      </c>
      <c r="K1701" s="1">
        <f t="shared" si="160"/>
        <v>2024</v>
      </c>
      <c r="L1701" s="1" t="str">
        <f t="shared" si="161"/>
        <v>MKT.EX.WYE._.___.WyomingE-Wtr</v>
      </c>
      <c r="M1701" s="1" t="str">
        <f t="shared" si="157"/>
        <v>FOT Winter December-January</v>
      </c>
      <c r="N1701" s="1">
        <f t="shared" si="158"/>
        <v>1488</v>
      </c>
      <c r="O1701" s="1">
        <f t="shared" si="162"/>
        <v>0</v>
      </c>
    </row>
    <row r="1702" spans="1:15" x14ac:dyDescent="0.25">
      <c r="A1702" s="1" t="s">
        <v>23</v>
      </c>
      <c r="B1702" s="1" t="s">
        <v>2</v>
      </c>
      <c r="C1702" s="1" t="s">
        <v>24</v>
      </c>
      <c r="D1702" s="1" t="s">
        <v>25</v>
      </c>
      <c r="E1702" s="1" t="s">
        <v>3</v>
      </c>
      <c r="F1702" s="3">
        <v>45323</v>
      </c>
      <c r="G1702" s="1">
        <v>9.74</v>
      </c>
      <c r="J1702" s="1">
        <f t="shared" si="159"/>
        <v>2</v>
      </c>
      <c r="K1702" s="1">
        <f t="shared" si="160"/>
        <v>2024</v>
      </c>
      <c r="L1702" s="1" t="str">
        <f t="shared" si="161"/>
        <v>MKT.EX.WYE._.___.WyomingE</v>
      </c>
      <c r="M1702" s="1" t="str">
        <f t="shared" si="157"/>
        <v>FOT Other months</v>
      </c>
      <c r="N1702" s="1">
        <f t="shared" si="158"/>
        <v>0</v>
      </c>
      <c r="O1702" s="1">
        <f t="shared" si="162"/>
        <v>0</v>
      </c>
    </row>
    <row r="1703" spans="1:15" x14ac:dyDescent="0.25">
      <c r="A1703" s="1" t="s">
        <v>23</v>
      </c>
      <c r="B1703" s="1" t="s">
        <v>2</v>
      </c>
      <c r="C1703" s="1" t="s">
        <v>24</v>
      </c>
      <c r="D1703" s="1" t="s">
        <v>25</v>
      </c>
      <c r="E1703" s="1" t="s">
        <v>3</v>
      </c>
      <c r="F1703" s="3">
        <v>45352</v>
      </c>
      <c r="G1703" s="1">
        <v>29.66</v>
      </c>
      <c r="J1703" s="1">
        <f t="shared" si="159"/>
        <v>3</v>
      </c>
      <c r="K1703" s="1">
        <f t="shared" si="160"/>
        <v>2024</v>
      </c>
      <c r="L1703" s="1" t="str">
        <f t="shared" si="161"/>
        <v>MKT.EX.WYE._.___.WyomingE</v>
      </c>
      <c r="M1703" s="1" t="str">
        <f t="shared" si="157"/>
        <v>FOT Other months</v>
      </c>
      <c r="N1703" s="1">
        <f t="shared" si="158"/>
        <v>0</v>
      </c>
      <c r="O1703" s="1">
        <f t="shared" si="162"/>
        <v>0</v>
      </c>
    </row>
    <row r="1704" spans="1:15" x14ac:dyDescent="0.25">
      <c r="A1704" s="1" t="s">
        <v>23</v>
      </c>
      <c r="B1704" s="1" t="s">
        <v>2</v>
      </c>
      <c r="C1704" s="1" t="s">
        <v>24</v>
      </c>
      <c r="D1704" s="1" t="s">
        <v>25</v>
      </c>
      <c r="E1704" s="1" t="s">
        <v>3</v>
      </c>
      <c r="F1704" s="3">
        <v>45383</v>
      </c>
      <c r="G1704" s="1">
        <v>79.11</v>
      </c>
      <c r="J1704" s="1">
        <f t="shared" si="159"/>
        <v>4</v>
      </c>
      <c r="K1704" s="1">
        <f t="shared" si="160"/>
        <v>2024</v>
      </c>
      <c r="L1704" s="1" t="str">
        <f t="shared" si="161"/>
        <v>MKT.EX.WYE._.___.WyomingE</v>
      </c>
      <c r="M1704" s="1" t="str">
        <f t="shared" si="157"/>
        <v>FOT Other months</v>
      </c>
      <c r="N1704" s="1">
        <f t="shared" si="158"/>
        <v>0</v>
      </c>
      <c r="O1704" s="1">
        <f t="shared" si="162"/>
        <v>0</v>
      </c>
    </row>
    <row r="1705" spans="1:15" x14ac:dyDescent="0.25">
      <c r="A1705" s="1" t="s">
        <v>23</v>
      </c>
      <c r="B1705" s="1" t="s">
        <v>2</v>
      </c>
      <c r="C1705" s="1" t="s">
        <v>24</v>
      </c>
      <c r="D1705" s="1" t="s">
        <v>25</v>
      </c>
      <c r="E1705" s="1" t="s">
        <v>3</v>
      </c>
      <c r="F1705" s="3">
        <v>45413</v>
      </c>
      <c r="G1705" s="1">
        <v>125.46</v>
      </c>
      <c r="J1705" s="1">
        <f t="shared" si="159"/>
        <v>5</v>
      </c>
      <c r="K1705" s="1">
        <f t="shared" si="160"/>
        <v>2024</v>
      </c>
      <c r="L1705" s="1" t="str">
        <f t="shared" si="161"/>
        <v>MKT.EX.WYE._.___.WyomingE</v>
      </c>
      <c r="M1705" s="1" t="str">
        <f t="shared" si="157"/>
        <v>FOT Other months</v>
      </c>
      <c r="N1705" s="1">
        <f t="shared" si="158"/>
        <v>0</v>
      </c>
      <c r="O1705" s="1">
        <f t="shared" si="162"/>
        <v>0</v>
      </c>
    </row>
    <row r="1706" spans="1:15" x14ac:dyDescent="0.25">
      <c r="A1706" s="1" t="s">
        <v>23</v>
      </c>
      <c r="B1706" s="1" t="s">
        <v>2</v>
      </c>
      <c r="C1706" s="1" t="s">
        <v>24</v>
      </c>
      <c r="D1706" s="1" t="s">
        <v>25</v>
      </c>
      <c r="E1706" s="1" t="s">
        <v>3</v>
      </c>
      <c r="F1706" s="3">
        <v>45444</v>
      </c>
      <c r="G1706" s="1">
        <v>139.94999999999999</v>
      </c>
      <c r="J1706" s="1">
        <f t="shared" si="159"/>
        <v>6</v>
      </c>
      <c r="K1706" s="1">
        <f t="shared" si="160"/>
        <v>2024</v>
      </c>
      <c r="L1706" s="1" t="str">
        <f t="shared" si="161"/>
        <v>MKT.EX.WYE._.___.WyomingE</v>
      </c>
      <c r="M1706" s="1" t="str">
        <f t="shared" si="157"/>
        <v>FOT Summer June-Sept</v>
      </c>
      <c r="N1706" s="1">
        <f t="shared" si="158"/>
        <v>2928</v>
      </c>
      <c r="O1706" s="1">
        <f t="shared" si="162"/>
        <v>47.797131147540981</v>
      </c>
    </row>
    <row r="1707" spans="1:15" x14ac:dyDescent="0.25">
      <c r="A1707" s="1" t="s">
        <v>23</v>
      </c>
      <c r="B1707" s="1" t="s">
        <v>2</v>
      </c>
      <c r="C1707" s="1" t="s">
        <v>24</v>
      </c>
      <c r="D1707" s="1" t="s">
        <v>25</v>
      </c>
      <c r="E1707" s="1" t="s">
        <v>3</v>
      </c>
      <c r="F1707" s="3">
        <v>45474</v>
      </c>
      <c r="G1707" s="1">
        <v>6.03</v>
      </c>
      <c r="J1707" s="1">
        <f t="shared" si="159"/>
        <v>7</v>
      </c>
      <c r="K1707" s="1">
        <f t="shared" si="160"/>
        <v>2024</v>
      </c>
      <c r="L1707" s="1" t="str">
        <f t="shared" si="161"/>
        <v>MKT.EX.WYE._.___.WyomingE</v>
      </c>
      <c r="M1707" s="1" t="str">
        <f t="shared" si="157"/>
        <v>FOT Summer June-Sept</v>
      </c>
      <c r="N1707" s="1">
        <f t="shared" si="158"/>
        <v>2928</v>
      </c>
      <c r="O1707" s="1">
        <f t="shared" si="162"/>
        <v>2.0594262295081966</v>
      </c>
    </row>
    <row r="1708" spans="1:15" x14ac:dyDescent="0.25">
      <c r="A1708" s="1" t="s">
        <v>23</v>
      </c>
      <c r="B1708" s="1" t="s">
        <v>2</v>
      </c>
      <c r="C1708" s="1" t="s">
        <v>24</v>
      </c>
      <c r="D1708" s="1" t="s">
        <v>25</v>
      </c>
      <c r="E1708" s="1" t="s">
        <v>3</v>
      </c>
      <c r="F1708" s="3">
        <v>45505</v>
      </c>
      <c r="G1708" s="1">
        <v>9.2799999999999994</v>
      </c>
      <c r="J1708" s="1">
        <f t="shared" si="159"/>
        <v>8</v>
      </c>
      <c r="K1708" s="1">
        <f t="shared" si="160"/>
        <v>2024</v>
      </c>
      <c r="L1708" s="1" t="str">
        <f t="shared" si="161"/>
        <v>MKT.EX.WYE._.___.WyomingE</v>
      </c>
      <c r="M1708" s="1" t="str">
        <f t="shared" si="157"/>
        <v>FOT Summer June-Sept</v>
      </c>
      <c r="N1708" s="1">
        <f t="shared" si="158"/>
        <v>2928</v>
      </c>
      <c r="O1708" s="1">
        <f t="shared" si="162"/>
        <v>3.1693989071038251</v>
      </c>
    </row>
    <row r="1709" spans="1:15" x14ac:dyDescent="0.25">
      <c r="A1709" s="1" t="s">
        <v>23</v>
      </c>
      <c r="B1709" s="1" t="s">
        <v>2</v>
      </c>
      <c r="C1709" s="1" t="s">
        <v>24</v>
      </c>
      <c r="D1709" s="1" t="s">
        <v>25</v>
      </c>
      <c r="E1709" s="1" t="s">
        <v>3</v>
      </c>
      <c r="F1709" s="3">
        <v>45536</v>
      </c>
      <c r="G1709" s="1">
        <v>8.6199999999999992</v>
      </c>
      <c r="J1709" s="1">
        <f t="shared" si="159"/>
        <v>9</v>
      </c>
      <c r="K1709" s="1">
        <f t="shared" si="160"/>
        <v>2024</v>
      </c>
      <c r="L1709" s="1" t="str">
        <f t="shared" si="161"/>
        <v>MKT.EX.WYE._.___.WyomingE</v>
      </c>
      <c r="M1709" s="1" t="str">
        <f t="shared" si="157"/>
        <v>FOT Summer June-Sept</v>
      </c>
      <c r="N1709" s="1">
        <f t="shared" si="158"/>
        <v>2928</v>
      </c>
      <c r="O1709" s="1">
        <f t="shared" si="162"/>
        <v>2.9439890710382515</v>
      </c>
    </row>
    <row r="1710" spans="1:15" x14ac:dyDescent="0.25">
      <c r="A1710" s="1" t="s">
        <v>23</v>
      </c>
      <c r="B1710" s="1" t="s">
        <v>2</v>
      </c>
      <c r="C1710" s="1" t="s">
        <v>24</v>
      </c>
      <c r="D1710" s="1" t="s">
        <v>25</v>
      </c>
      <c r="E1710" s="1" t="s">
        <v>3</v>
      </c>
      <c r="F1710" s="3">
        <v>45566</v>
      </c>
      <c r="G1710" s="1">
        <v>0</v>
      </c>
      <c r="J1710" s="1">
        <f t="shared" si="159"/>
        <v>10</v>
      </c>
      <c r="K1710" s="1">
        <f t="shared" si="160"/>
        <v>2024</v>
      </c>
      <c r="L1710" s="1" t="str">
        <f t="shared" si="161"/>
        <v>MKT.EX.WYE._.___.WyomingE</v>
      </c>
      <c r="M1710" s="1" t="str">
        <f t="shared" si="157"/>
        <v>FOT Other months</v>
      </c>
      <c r="N1710" s="1">
        <f t="shared" si="158"/>
        <v>0</v>
      </c>
      <c r="O1710" s="1">
        <f t="shared" si="162"/>
        <v>0</v>
      </c>
    </row>
    <row r="1711" spans="1:15" x14ac:dyDescent="0.25">
      <c r="A1711" s="1" t="s">
        <v>23</v>
      </c>
      <c r="B1711" s="1" t="s">
        <v>2</v>
      </c>
      <c r="C1711" s="1" t="s">
        <v>24</v>
      </c>
      <c r="D1711" s="1" t="s">
        <v>25</v>
      </c>
      <c r="E1711" s="1" t="s">
        <v>3</v>
      </c>
      <c r="F1711" s="3">
        <v>45597</v>
      </c>
      <c r="G1711" s="1">
        <v>0</v>
      </c>
      <c r="J1711" s="1">
        <f t="shared" si="159"/>
        <v>11</v>
      </c>
      <c r="K1711" s="1">
        <f t="shared" si="160"/>
        <v>2024</v>
      </c>
      <c r="L1711" s="1" t="str">
        <f t="shared" si="161"/>
        <v>MKT.EX.WYE._.___.WyomingE</v>
      </c>
      <c r="M1711" s="1" t="str">
        <f t="shared" si="157"/>
        <v>FOT Other months</v>
      </c>
      <c r="N1711" s="1">
        <f t="shared" si="158"/>
        <v>0</v>
      </c>
      <c r="O1711" s="1">
        <f t="shared" si="162"/>
        <v>0</v>
      </c>
    </row>
    <row r="1712" spans="1:15" x14ac:dyDescent="0.25">
      <c r="A1712" s="1" t="s">
        <v>23</v>
      </c>
      <c r="B1712" s="1" t="s">
        <v>2</v>
      </c>
      <c r="C1712" s="1" t="s">
        <v>24</v>
      </c>
      <c r="D1712" s="1" t="s">
        <v>25</v>
      </c>
      <c r="E1712" s="1" t="s">
        <v>3</v>
      </c>
      <c r="F1712" s="3">
        <v>45627</v>
      </c>
      <c r="G1712" s="1">
        <v>5.28</v>
      </c>
      <c r="J1712" s="1">
        <f t="shared" si="159"/>
        <v>12</v>
      </c>
      <c r="K1712" s="1">
        <f t="shared" si="160"/>
        <v>2024</v>
      </c>
      <c r="L1712" s="1" t="str">
        <f t="shared" si="161"/>
        <v>MKT.EX.WYE._.___.WyomingE-Wtr</v>
      </c>
      <c r="M1712" s="1" t="str">
        <f t="shared" si="157"/>
        <v>FOT Winter December-January</v>
      </c>
      <c r="N1712" s="1">
        <f t="shared" si="158"/>
        <v>1488</v>
      </c>
      <c r="O1712" s="1">
        <f t="shared" si="162"/>
        <v>3.5483870967741935</v>
      </c>
    </row>
    <row r="1713" spans="1:15" x14ac:dyDescent="0.25">
      <c r="A1713" s="1" t="s">
        <v>23</v>
      </c>
      <c r="B1713" s="1" t="s">
        <v>2</v>
      </c>
      <c r="C1713" s="1" t="s">
        <v>24</v>
      </c>
      <c r="D1713" s="1" t="s">
        <v>25</v>
      </c>
      <c r="E1713" s="1" t="s">
        <v>3</v>
      </c>
      <c r="F1713" s="3">
        <v>45658</v>
      </c>
      <c r="G1713" s="1">
        <v>1.77</v>
      </c>
      <c r="J1713" s="1">
        <f t="shared" si="159"/>
        <v>1</v>
      </c>
      <c r="K1713" s="1">
        <f t="shared" si="160"/>
        <v>2025</v>
      </c>
      <c r="L1713" s="1" t="str">
        <f t="shared" si="161"/>
        <v>MKT.EX.WYE._.___.WyomingE-Wtr</v>
      </c>
      <c r="M1713" s="1" t="str">
        <f t="shared" si="157"/>
        <v>FOT Winter December-January</v>
      </c>
      <c r="N1713" s="1">
        <f t="shared" si="158"/>
        <v>1488</v>
      </c>
      <c r="O1713" s="1">
        <f t="shared" si="162"/>
        <v>1.189516129032258</v>
      </c>
    </row>
    <row r="1714" spans="1:15" x14ac:dyDescent="0.25">
      <c r="A1714" s="1" t="s">
        <v>23</v>
      </c>
      <c r="B1714" s="1" t="s">
        <v>2</v>
      </c>
      <c r="C1714" s="1" t="s">
        <v>24</v>
      </c>
      <c r="D1714" s="1" t="s">
        <v>25</v>
      </c>
      <c r="E1714" s="1" t="s">
        <v>3</v>
      </c>
      <c r="F1714" s="3">
        <v>45689</v>
      </c>
      <c r="G1714" s="1">
        <v>0</v>
      </c>
      <c r="J1714" s="1">
        <f t="shared" si="159"/>
        <v>2</v>
      </c>
      <c r="K1714" s="1">
        <f t="shared" si="160"/>
        <v>2025</v>
      </c>
      <c r="L1714" s="1" t="str">
        <f t="shared" si="161"/>
        <v>MKT.EX.WYE._.___.WyomingE</v>
      </c>
      <c r="M1714" s="1" t="str">
        <f t="shared" si="157"/>
        <v>FOT Other months</v>
      </c>
      <c r="N1714" s="1">
        <f t="shared" si="158"/>
        <v>0</v>
      </c>
      <c r="O1714" s="1">
        <f t="shared" si="162"/>
        <v>0</v>
      </c>
    </row>
    <row r="1715" spans="1:15" x14ac:dyDescent="0.25">
      <c r="A1715" s="1" t="s">
        <v>23</v>
      </c>
      <c r="B1715" s="1" t="s">
        <v>2</v>
      </c>
      <c r="C1715" s="1" t="s">
        <v>24</v>
      </c>
      <c r="D1715" s="1" t="s">
        <v>25</v>
      </c>
      <c r="E1715" s="1" t="s">
        <v>3</v>
      </c>
      <c r="F1715" s="3">
        <v>45717</v>
      </c>
      <c r="G1715" s="1">
        <v>14.66</v>
      </c>
      <c r="J1715" s="1">
        <f t="shared" si="159"/>
        <v>3</v>
      </c>
      <c r="K1715" s="1">
        <f t="shared" si="160"/>
        <v>2025</v>
      </c>
      <c r="L1715" s="1" t="str">
        <f t="shared" si="161"/>
        <v>MKT.EX.WYE._.___.WyomingE</v>
      </c>
      <c r="M1715" s="1" t="str">
        <f t="shared" si="157"/>
        <v>FOT Other months</v>
      </c>
      <c r="N1715" s="1">
        <f t="shared" si="158"/>
        <v>0</v>
      </c>
      <c r="O1715" s="1">
        <f t="shared" si="162"/>
        <v>0</v>
      </c>
    </row>
    <row r="1716" spans="1:15" x14ac:dyDescent="0.25">
      <c r="A1716" s="1" t="s">
        <v>23</v>
      </c>
      <c r="B1716" s="1" t="s">
        <v>2</v>
      </c>
      <c r="C1716" s="1" t="s">
        <v>24</v>
      </c>
      <c r="D1716" s="1" t="s">
        <v>25</v>
      </c>
      <c r="E1716" s="1" t="s">
        <v>3</v>
      </c>
      <c r="F1716" s="3">
        <v>45748</v>
      </c>
      <c r="G1716" s="1">
        <v>67.73</v>
      </c>
      <c r="J1716" s="1">
        <f t="shared" si="159"/>
        <v>4</v>
      </c>
      <c r="K1716" s="1">
        <f t="shared" si="160"/>
        <v>2025</v>
      </c>
      <c r="L1716" s="1" t="str">
        <f t="shared" si="161"/>
        <v>MKT.EX.WYE._.___.WyomingE</v>
      </c>
      <c r="M1716" s="1" t="str">
        <f t="shared" si="157"/>
        <v>FOT Other months</v>
      </c>
      <c r="N1716" s="1">
        <f t="shared" si="158"/>
        <v>0</v>
      </c>
      <c r="O1716" s="1">
        <f t="shared" si="162"/>
        <v>0</v>
      </c>
    </row>
    <row r="1717" spans="1:15" x14ac:dyDescent="0.25">
      <c r="A1717" s="1" t="s">
        <v>23</v>
      </c>
      <c r="B1717" s="1" t="s">
        <v>2</v>
      </c>
      <c r="C1717" s="1" t="s">
        <v>24</v>
      </c>
      <c r="D1717" s="1" t="s">
        <v>25</v>
      </c>
      <c r="E1717" s="1" t="s">
        <v>3</v>
      </c>
      <c r="F1717" s="3">
        <v>45778</v>
      </c>
      <c r="G1717" s="1">
        <v>196.18</v>
      </c>
      <c r="J1717" s="1">
        <f t="shared" si="159"/>
        <v>5</v>
      </c>
      <c r="K1717" s="1">
        <f t="shared" si="160"/>
        <v>2025</v>
      </c>
      <c r="L1717" s="1" t="str">
        <f t="shared" si="161"/>
        <v>MKT.EX.WYE._.___.WyomingE</v>
      </c>
      <c r="M1717" s="1" t="str">
        <f t="shared" si="157"/>
        <v>FOT Other months</v>
      </c>
      <c r="N1717" s="1">
        <f t="shared" si="158"/>
        <v>0</v>
      </c>
      <c r="O1717" s="1">
        <f t="shared" si="162"/>
        <v>0</v>
      </c>
    </row>
    <row r="1718" spans="1:15" x14ac:dyDescent="0.25">
      <c r="A1718" s="1" t="s">
        <v>23</v>
      </c>
      <c r="B1718" s="1" t="s">
        <v>2</v>
      </c>
      <c r="C1718" s="1" t="s">
        <v>24</v>
      </c>
      <c r="D1718" s="1" t="s">
        <v>25</v>
      </c>
      <c r="E1718" s="1" t="s">
        <v>3</v>
      </c>
      <c r="F1718" s="3">
        <v>45809</v>
      </c>
      <c r="G1718" s="1">
        <v>192.9</v>
      </c>
      <c r="J1718" s="1">
        <f t="shared" si="159"/>
        <v>6</v>
      </c>
      <c r="K1718" s="1">
        <f t="shared" si="160"/>
        <v>2025</v>
      </c>
      <c r="L1718" s="1" t="str">
        <f t="shared" si="161"/>
        <v>MKT.EX.WYE._.___.WyomingE</v>
      </c>
      <c r="M1718" s="1" t="str">
        <f t="shared" si="157"/>
        <v>FOT Summer June-Sept</v>
      </c>
      <c r="N1718" s="1">
        <f t="shared" si="158"/>
        <v>2928</v>
      </c>
      <c r="O1718" s="1">
        <f t="shared" si="162"/>
        <v>65.881147540983605</v>
      </c>
    </row>
    <row r="1719" spans="1:15" x14ac:dyDescent="0.25">
      <c r="A1719" s="1" t="s">
        <v>23</v>
      </c>
      <c r="B1719" s="1" t="s">
        <v>2</v>
      </c>
      <c r="C1719" s="1" t="s">
        <v>24</v>
      </c>
      <c r="D1719" s="1" t="s">
        <v>25</v>
      </c>
      <c r="E1719" s="1" t="s">
        <v>3</v>
      </c>
      <c r="F1719" s="3">
        <v>45839</v>
      </c>
      <c r="G1719" s="1">
        <v>55.53</v>
      </c>
      <c r="J1719" s="1">
        <f t="shared" si="159"/>
        <v>7</v>
      </c>
      <c r="K1719" s="1">
        <f t="shared" si="160"/>
        <v>2025</v>
      </c>
      <c r="L1719" s="1" t="str">
        <f t="shared" si="161"/>
        <v>MKT.EX.WYE._.___.WyomingE</v>
      </c>
      <c r="M1719" s="1" t="str">
        <f t="shared" si="157"/>
        <v>FOT Summer June-Sept</v>
      </c>
      <c r="N1719" s="1">
        <f t="shared" si="158"/>
        <v>2928</v>
      </c>
      <c r="O1719" s="1">
        <f t="shared" si="162"/>
        <v>18.965163934426229</v>
      </c>
    </row>
    <row r="1720" spans="1:15" x14ac:dyDescent="0.25">
      <c r="A1720" s="1" t="s">
        <v>23</v>
      </c>
      <c r="B1720" s="1" t="s">
        <v>2</v>
      </c>
      <c r="C1720" s="1" t="s">
        <v>24</v>
      </c>
      <c r="D1720" s="1" t="s">
        <v>25</v>
      </c>
      <c r="E1720" s="1" t="s">
        <v>3</v>
      </c>
      <c r="F1720" s="3">
        <v>45870</v>
      </c>
      <c r="G1720" s="1">
        <v>53.52</v>
      </c>
      <c r="J1720" s="1">
        <f t="shared" si="159"/>
        <v>8</v>
      </c>
      <c r="K1720" s="1">
        <f t="shared" si="160"/>
        <v>2025</v>
      </c>
      <c r="L1720" s="1" t="str">
        <f t="shared" si="161"/>
        <v>MKT.EX.WYE._.___.WyomingE</v>
      </c>
      <c r="M1720" s="1" t="str">
        <f t="shared" si="157"/>
        <v>FOT Summer June-Sept</v>
      </c>
      <c r="N1720" s="1">
        <f t="shared" si="158"/>
        <v>2928</v>
      </c>
      <c r="O1720" s="1">
        <f t="shared" si="162"/>
        <v>18.278688524590162</v>
      </c>
    </row>
    <row r="1721" spans="1:15" x14ac:dyDescent="0.25">
      <c r="A1721" s="1" t="s">
        <v>23</v>
      </c>
      <c r="B1721" s="1" t="s">
        <v>2</v>
      </c>
      <c r="C1721" s="1" t="s">
        <v>24</v>
      </c>
      <c r="D1721" s="1" t="s">
        <v>25</v>
      </c>
      <c r="E1721" s="1" t="s">
        <v>3</v>
      </c>
      <c r="F1721" s="3">
        <v>45901</v>
      </c>
      <c r="G1721" s="1">
        <v>8.9499999999999993</v>
      </c>
      <c r="J1721" s="1">
        <f t="shared" si="159"/>
        <v>9</v>
      </c>
      <c r="K1721" s="1">
        <f t="shared" si="160"/>
        <v>2025</v>
      </c>
      <c r="L1721" s="1" t="str">
        <f t="shared" si="161"/>
        <v>MKT.EX.WYE._.___.WyomingE</v>
      </c>
      <c r="M1721" s="1" t="str">
        <f t="shared" si="157"/>
        <v>FOT Summer June-Sept</v>
      </c>
      <c r="N1721" s="1">
        <f t="shared" si="158"/>
        <v>2928</v>
      </c>
      <c r="O1721" s="1">
        <f t="shared" si="162"/>
        <v>3.0566939890710381</v>
      </c>
    </row>
    <row r="1722" spans="1:15" x14ac:dyDescent="0.25">
      <c r="A1722" s="1" t="s">
        <v>23</v>
      </c>
      <c r="B1722" s="1" t="s">
        <v>2</v>
      </c>
      <c r="C1722" s="1" t="s">
        <v>24</v>
      </c>
      <c r="D1722" s="1" t="s">
        <v>25</v>
      </c>
      <c r="E1722" s="1" t="s">
        <v>3</v>
      </c>
      <c r="F1722" s="3">
        <v>45931</v>
      </c>
      <c r="G1722" s="1">
        <v>18.29</v>
      </c>
      <c r="J1722" s="1">
        <f t="shared" si="159"/>
        <v>10</v>
      </c>
      <c r="K1722" s="1">
        <f t="shared" si="160"/>
        <v>2025</v>
      </c>
      <c r="L1722" s="1" t="str">
        <f t="shared" si="161"/>
        <v>MKT.EX.WYE._.___.WyomingE</v>
      </c>
      <c r="M1722" s="1" t="str">
        <f t="shared" si="157"/>
        <v>FOT Other months</v>
      </c>
      <c r="N1722" s="1">
        <f t="shared" si="158"/>
        <v>0</v>
      </c>
      <c r="O1722" s="1">
        <f t="shared" si="162"/>
        <v>0</v>
      </c>
    </row>
    <row r="1723" spans="1:15" x14ac:dyDescent="0.25">
      <c r="A1723" s="1" t="s">
        <v>23</v>
      </c>
      <c r="B1723" s="1" t="s">
        <v>2</v>
      </c>
      <c r="C1723" s="1" t="s">
        <v>24</v>
      </c>
      <c r="D1723" s="1" t="s">
        <v>25</v>
      </c>
      <c r="E1723" s="1" t="s">
        <v>3</v>
      </c>
      <c r="F1723" s="3">
        <v>45962</v>
      </c>
      <c r="G1723" s="1">
        <v>0</v>
      </c>
      <c r="J1723" s="1">
        <f t="shared" si="159"/>
        <v>11</v>
      </c>
      <c r="K1723" s="1">
        <f t="shared" si="160"/>
        <v>2025</v>
      </c>
      <c r="L1723" s="1" t="str">
        <f t="shared" si="161"/>
        <v>MKT.EX.WYE._.___.WyomingE</v>
      </c>
      <c r="M1723" s="1" t="str">
        <f t="shared" si="157"/>
        <v>FOT Other months</v>
      </c>
      <c r="N1723" s="1">
        <f t="shared" si="158"/>
        <v>0</v>
      </c>
      <c r="O1723" s="1">
        <f t="shared" si="162"/>
        <v>0</v>
      </c>
    </row>
    <row r="1724" spans="1:15" x14ac:dyDescent="0.25">
      <c r="A1724" s="1" t="s">
        <v>23</v>
      </c>
      <c r="B1724" s="1" t="s">
        <v>2</v>
      </c>
      <c r="C1724" s="1" t="s">
        <v>24</v>
      </c>
      <c r="D1724" s="1" t="s">
        <v>25</v>
      </c>
      <c r="E1724" s="1" t="s">
        <v>3</v>
      </c>
      <c r="F1724" s="3">
        <v>45992</v>
      </c>
      <c r="G1724" s="1">
        <v>11.41</v>
      </c>
      <c r="J1724" s="1">
        <f t="shared" si="159"/>
        <v>12</v>
      </c>
      <c r="K1724" s="1">
        <f t="shared" si="160"/>
        <v>2025</v>
      </c>
      <c r="L1724" s="1" t="str">
        <f t="shared" si="161"/>
        <v>MKT.EX.WYE._.___.WyomingE-Wtr</v>
      </c>
      <c r="M1724" s="1" t="str">
        <f t="shared" si="157"/>
        <v>FOT Winter December-January</v>
      </c>
      <c r="N1724" s="1">
        <f t="shared" si="158"/>
        <v>1488</v>
      </c>
      <c r="O1724" s="1">
        <f t="shared" si="162"/>
        <v>7.668010752688172</v>
      </c>
    </row>
    <row r="1725" spans="1:15" x14ac:dyDescent="0.25">
      <c r="A1725" s="1" t="s">
        <v>23</v>
      </c>
      <c r="B1725" s="1" t="s">
        <v>2</v>
      </c>
      <c r="C1725" s="1" t="s">
        <v>24</v>
      </c>
      <c r="D1725" s="1" t="s">
        <v>25</v>
      </c>
      <c r="E1725" s="1" t="s">
        <v>3</v>
      </c>
      <c r="F1725" s="3">
        <v>46023</v>
      </c>
      <c r="G1725" s="1">
        <v>25.77</v>
      </c>
      <c r="J1725" s="1">
        <f t="shared" si="159"/>
        <v>1</v>
      </c>
      <c r="K1725" s="1">
        <f t="shared" si="160"/>
        <v>2026</v>
      </c>
      <c r="L1725" s="1" t="str">
        <f t="shared" si="161"/>
        <v>MKT.EX.WYE._.___.WyomingE-Wtr</v>
      </c>
      <c r="M1725" s="1" t="str">
        <f t="shared" si="157"/>
        <v>FOT Winter December-January</v>
      </c>
      <c r="N1725" s="1">
        <f t="shared" si="158"/>
        <v>1488</v>
      </c>
      <c r="O1725" s="1">
        <f t="shared" si="162"/>
        <v>17.318548387096776</v>
      </c>
    </row>
    <row r="1726" spans="1:15" x14ac:dyDescent="0.25">
      <c r="A1726" s="1" t="s">
        <v>23</v>
      </c>
      <c r="B1726" s="1" t="s">
        <v>2</v>
      </c>
      <c r="C1726" s="1" t="s">
        <v>24</v>
      </c>
      <c r="D1726" s="1" t="s">
        <v>25</v>
      </c>
      <c r="E1726" s="1" t="s">
        <v>3</v>
      </c>
      <c r="F1726" s="3">
        <v>46054</v>
      </c>
      <c r="G1726" s="1">
        <v>22.57</v>
      </c>
      <c r="J1726" s="1">
        <f t="shared" si="159"/>
        <v>2</v>
      </c>
      <c r="K1726" s="1">
        <f t="shared" si="160"/>
        <v>2026</v>
      </c>
      <c r="L1726" s="1" t="str">
        <f t="shared" si="161"/>
        <v>MKT.EX.WYE._.___.WyomingE</v>
      </c>
      <c r="M1726" s="1" t="str">
        <f t="shared" si="157"/>
        <v>FOT Other months</v>
      </c>
      <c r="N1726" s="1">
        <f t="shared" si="158"/>
        <v>0</v>
      </c>
      <c r="O1726" s="1">
        <f t="shared" si="162"/>
        <v>0</v>
      </c>
    </row>
    <row r="1727" spans="1:15" x14ac:dyDescent="0.25">
      <c r="A1727" s="1" t="s">
        <v>23</v>
      </c>
      <c r="B1727" s="1" t="s">
        <v>2</v>
      </c>
      <c r="C1727" s="1" t="s">
        <v>24</v>
      </c>
      <c r="D1727" s="1" t="s">
        <v>25</v>
      </c>
      <c r="E1727" s="1" t="s">
        <v>3</v>
      </c>
      <c r="F1727" s="3">
        <v>46082</v>
      </c>
      <c r="G1727" s="1">
        <v>0</v>
      </c>
      <c r="J1727" s="1">
        <f t="shared" si="159"/>
        <v>3</v>
      </c>
      <c r="K1727" s="1">
        <f t="shared" si="160"/>
        <v>2026</v>
      </c>
      <c r="L1727" s="1" t="str">
        <f t="shared" si="161"/>
        <v>MKT.EX.WYE._.___.WyomingE</v>
      </c>
      <c r="M1727" s="1" t="str">
        <f t="shared" si="157"/>
        <v>FOT Other months</v>
      </c>
      <c r="N1727" s="1">
        <f t="shared" si="158"/>
        <v>0</v>
      </c>
      <c r="O1727" s="1">
        <f t="shared" si="162"/>
        <v>0</v>
      </c>
    </row>
    <row r="1728" spans="1:15" x14ac:dyDescent="0.25">
      <c r="A1728" s="1" t="s">
        <v>23</v>
      </c>
      <c r="B1728" s="1" t="s">
        <v>2</v>
      </c>
      <c r="C1728" s="1" t="s">
        <v>24</v>
      </c>
      <c r="D1728" s="1" t="s">
        <v>25</v>
      </c>
      <c r="E1728" s="1" t="s">
        <v>3</v>
      </c>
      <c r="F1728" s="3">
        <v>46113</v>
      </c>
      <c r="G1728" s="1">
        <v>23</v>
      </c>
      <c r="J1728" s="1">
        <f t="shared" si="159"/>
        <v>4</v>
      </c>
      <c r="K1728" s="1">
        <f t="shared" si="160"/>
        <v>2026</v>
      </c>
      <c r="L1728" s="1" t="str">
        <f t="shared" si="161"/>
        <v>MKT.EX.WYE._.___.WyomingE</v>
      </c>
      <c r="M1728" s="1" t="str">
        <f t="shared" si="157"/>
        <v>FOT Other months</v>
      </c>
      <c r="N1728" s="1">
        <f t="shared" si="158"/>
        <v>0</v>
      </c>
      <c r="O1728" s="1">
        <f t="shared" si="162"/>
        <v>0</v>
      </c>
    </row>
    <row r="1729" spans="1:15" x14ac:dyDescent="0.25">
      <c r="A1729" s="1" t="s">
        <v>23</v>
      </c>
      <c r="B1729" s="1" t="s">
        <v>2</v>
      </c>
      <c r="C1729" s="1" t="s">
        <v>24</v>
      </c>
      <c r="D1729" s="1" t="s">
        <v>25</v>
      </c>
      <c r="E1729" s="1" t="s">
        <v>3</v>
      </c>
      <c r="F1729" s="3">
        <v>46143</v>
      </c>
      <c r="G1729" s="1">
        <v>60.46</v>
      </c>
      <c r="J1729" s="1">
        <f t="shared" si="159"/>
        <v>5</v>
      </c>
      <c r="K1729" s="1">
        <f t="shared" si="160"/>
        <v>2026</v>
      </c>
      <c r="L1729" s="1" t="str">
        <f t="shared" si="161"/>
        <v>MKT.EX.WYE._.___.WyomingE</v>
      </c>
      <c r="M1729" s="1" t="str">
        <f t="shared" si="157"/>
        <v>FOT Other months</v>
      </c>
      <c r="N1729" s="1">
        <f t="shared" si="158"/>
        <v>0</v>
      </c>
      <c r="O1729" s="1">
        <f t="shared" si="162"/>
        <v>0</v>
      </c>
    </row>
    <row r="1730" spans="1:15" x14ac:dyDescent="0.25">
      <c r="A1730" s="1" t="s">
        <v>23</v>
      </c>
      <c r="B1730" s="1" t="s">
        <v>2</v>
      </c>
      <c r="C1730" s="1" t="s">
        <v>24</v>
      </c>
      <c r="D1730" s="1" t="s">
        <v>25</v>
      </c>
      <c r="E1730" s="1" t="s">
        <v>3</v>
      </c>
      <c r="F1730" s="3">
        <v>46174</v>
      </c>
      <c r="G1730" s="1">
        <v>164.06</v>
      </c>
      <c r="J1730" s="1">
        <f t="shared" si="159"/>
        <v>6</v>
      </c>
      <c r="K1730" s="1">
        <f t="shared" si="160"/>
        <v>2026</v>
      </c>
      <c r="L1730" s="1" t="str">
        <f t="shared" si="161"/>
        <v>MKT.EX.WYE._.___.WyomingE</v>
      </c>
      <c r="M1730" s="1" t="str">
        <f t="shared" ref="M1730:M1793" si="163">INDEX($Q$1:$S$13,MATCH($J1730,$Q$1:$Q$13,0),MATCH(M$1,$Q$1:$S$1,0))</f>
        <v>FOT Summer June-Sept</v>
      </c>
      <c r="N1730" s="1">
        <f t="shared" ref="N1730:N1793" si="164">INDEX($U$1:$W$4,MATCH($M1730,$U$1:$U$4,0),MATCH(N$1,$U$1:$W$1,0))</f>
        <v>2928</v>
      </c>
      <c r="O1730" s="1">
        <f t="shared" si="162"/>
        <v>56.03142076502732</v>
      </c>
    </row>
    <row r="1731" spans="1:15" x14ac:dyDescent="0.25">
      <c r="A1731" s="1" t="s">
        <v>23</v>
      </c>
      <c r="B1731" s="1" t="s">
        <v>2</v>
      </c>
      <c r="C1731" s="1" t="s">
        <v>24</v>
      </c>
      <c r="D1731" s="1" t="s">
        <v>25</v>
      </c>
      <c r="E1731" s="1" t="s">
        <v>3</v>
      </c>
      <c r="F1731" s="3">
        <v>46204</v>
      </c>
      <c r="G1731" s="1">
        <v>220.35</v>
      </c>
      <c r="J1731" s="1">
        <f t="shared" ref="J1731:J1794" si="165">MONTH(F1731)</f>
        <v>7</v>
      </c>
      <c r="K1731" s="1">
        <f t="shared" ref="K1731:K1794" si="166">YEAR(F1731)</f>
        <v>2026</v>
      </c>
      <c r="L1731" s="1" t="str">
        <f t="shared" ref="L1731:L1794" si="167">D1731&amp;INDEX($U$1:$W$4,MATCH($M1731,$U$1:$U$4,0),MATCH(L$1,$U$1:$W$1,0))</f>
        <v>MKT.EX.WYE._.___.WyomingE</v>
      </c>
      <c r="M1731" s="1" t="str">
        <f t="shared" si="163"/>
        <v>FOT Summer June-Sept</v>
      </c>
      <c r="N1731" s="1">
        <f t="shared" si="164"/>
        <v>2928</v>
      </c>
      <c r="O1731" s="1">
        <f t="shared" ref="O1731:O1794" si="168">IF(N1731=0,0,(G1731*1000)/N1731)</f>
        <v>75.256147540983605</v>
      </c>
    </row>
    <row r="1732" spans="1:15" x14ac:dyDescent="0.25">
      <c r="A1732" s="1" t="s">
        <v>23</v>
      </c>
      <c r="B1732" s="1" t="s">
        <v>2</v>
      </c>
      <c r="C1732" s="1" t="s">
        <v>24</v>
      </c>
      <c r="D1732" s="1" t="s">
        <v>25</v>
      </c>
      <c r="E1732" s="1" t="s">
        <v>3</v>
      </c>
      <c r="F1732" s="3">
        <v>46235</v>
      </c>
      <c r="G1732" s="1">
        <v>46.03</v>
      </c>
      <c r="J1732" s="1">
        <f t="shared" si="165"/>
        <v>8</v>
      </c>
      <c r="K1732" s="1">
        <f t="shared" si="166"/>
        <v>2026</v>
      </c>
      <c r="L1732" s="1" t="str">
        <f t="shared" si="167"/>
        <v>MKT.EX.WYE._.___.WyomingE</v>
      </c>
      <c r="M1732" s="1" t="str">
        <f t="shared" si="163"/>
        <v>FOT Summer June-Sept</v>
      </c>
      <c r="N1732" s="1">
        <f t="shared" si="164"/>
        <v>2928</v>
      </c>
      <c r="O1732" s="1">
        <f t="shared" si="168"/>
        <v>15.720628415300547</v>
      </c>
    </row>
    <row r="1733" spans="1:15" x14ac:dyDescent="0.25">
      <c r="A1733" s="1" t="s">
        <v>23</v>
      </c>
      <c r="B1733" s="1" t="s">
        <v>2</v>
      </c>
      <c r="C1733" s="1" t="s">
        <v>24</v>
      </c>
      <c r="D1733" s="1" t="s">
        <v>25</v>
      </c>
      <c r="E1733" s="1" t="s">
        <v>3</v>
      </c>
      <c r="F1733" s="3">
        <v>46266</v>
      </c>
      <c r="G1733" s="1">
        <v>53.07</v>
      </c>
      <c r="J1733" s="1">
        <f t="shared" si="165"/>
        <v>9</v>
      </c>
      <c r="K1733" s="1">
        <f t="shared" si="166"/>
        <v>2026</v>
      </c>
      <c r="L1733" s="1" t="str">
        <f t="shared" si="167"/>
        <v>MKT.EX.WYE._.___.WyomingE</v>
      </c>
      <c r="M1733" s="1" t="str">
        <f t="shared" si="163"/>
        <v>FOT Summer June-Sept</v>
      </c>
      <c r="N1733" s="1">
        <f t="shared" si="164"/>
        <v>2928</v>
      </c>
      <c r="O1733" s="1">
        <f t="shared" si="168"/>
        <v>18.125</v>
      </c>
    </row>
    <row r="1734" spans="1:15" x14ac:dyDescent="0.25">
      <c r="A1734" s="1" t="s">
        <v>23</v>
      </c>
      <c r="B1734" s="1" t="s">
        <v>2</v>
      </c>
      <c r="C1734" s="1" t="s">
        <v>24</v>
      </c>
      <c r="D1734" s="1" t="s">
        <v>25</v>
      </c>
      <c r="E1734" s="1" t="s">
        <v>3</v>
      </c>
      <c r="F1734" s="3">
        <v>46296</v>
      </c>
      <c r="G1734" s="1">
        <v>0</v>
      </c>
      <c r="J1734" s="1">
        <f t="shared" si="165"/>
        <v>10</v>
      </c>
      <c r="K1734" s="1">
        <f t="shared" si="166"/>
        <v>2026</v>
      </c>
      <c r="L1734" s="1" t="str">
        <f t="shared" si="167"/>
        <v>MKT.EX.WYE._.___.WyomingE</v>
      </c>
      <c r="M1734" s="1" t="str">
        <f t="shared" si="163"/>
        <v>FOT Other months</v>
      </c>
      <c r="N1734" s="1">
        <f t="shared" si="164"/>
        <v>0</v>
      </c>
      <c r="O1734" s="1">
        <f t="shared" si="168"/>
        <v>0</v>
      </c>
    </row>
    <row r="1735" spans="1:15" x14ac:dyDescent="0.25">
      <c r="A1735" s="1" t="s">
        <v>23</v>
      </c>
      <c r="B1735" s="1" t="s">
        <v>2</v>
      </c>
      <c r="C1735" s="1" t="s">
        <v>24</v>
      </c>
      <c r="D1735" s="1" t="s">
        <v>25</v>
      </c>
      <c r="E1735" s="1" t="s">
        <v>3</v>
      </c>
      <c r="F1735" s="3">
        <v>46327</v>
      </c>
      <c r="G1735" s="1">
        <v>11.06</v>
      </c>
      <c r="J1735" s="1">
        <f t="shared" si="165"/>
        <v>11</v>
      </c>
      <c r="K1735" s="1">
        <f t="shared" si="166"/>
        <v>2026</v>
      </c>
      <c r="L1735" s="1" t="str">
        <f t="shared" si="167"/>
        <v>MKT.EX.WYE._.___.WyomingE</v>
      </c>
      <c r="M1735" s="1" t="str">
        <f t="shared" si="163"/>
        <v>FOT Other months</v>
      </c>
      <c r="N1735" s="1">
        <f t="shared" si="164"/>
        <v>0</v>
      </c>
      <c r="O1735" s="1">
        <f t="shared" si="168"/>
        <v>0</v>
      </c>
    </row>
    <row r="1736" spans="1:15" x14ac:dyDescent="0.25">
      <c r="A1736" s="1" t="s">
        <v>23</v>
      </c>
      <c r="B1736" s="1" t="s">
        <v>2</v>
      </c>
      <c r="C1736" s="1" t="s">
        <v>24</v>
      </c>
      <c r="D1736" s="1" t="s">
        <v>25</v>
      </c>
      <c r="E1736" s="1" t="s">
        <v>3</v>
      </c>
      <c r="F1736" s="3">
        <v>46357</v>
      </c>
      <c r="G1736" s="1">
        <v>0.61</v>
      </c>
      <c r="J1736" s="1">
        <f t="shared" si="165"/>
        <v>12</v>
      </c>
      <c r="K1736" s="1">
        <f t="shared" si="166"/>
        <v>2026</v>
      </c>
      <c r="L1736" s="1" t="str">
        <f t="shared" si="167"/>
        <v>MKT.EX.WYE._.___.WyomingE-Wtr</v>
      </c>
      <c r="M1736" s="1" t="str">
        <f t="shared" si="163"/>
        <v>FOT Winter December-January</v>
      </c>
      <c r="N1736" s="1">
        <f t="shared" si="164"/>
        <v>1488</v>
      </c>
      <c r="O1736" s="1">
        <f t="shared" si="168"/>
        <v>0.40994623655913981</v>
      </c>
    </row>
    <row r="1737" spans="1:15" x14ac:dyDescent="0.25">
      <c r="A1737" s="1" t="s">
        <v>23</v>
      </c>
      <c r="B1737" s="1" t="s">
        <v>2</v>
      </c>
      <c r="C1737" s="1" t="s">
        <v>24</v>
      </c>
      <c r="D1737" s="1" t="s">
        <v>25</v>
      </c>
      <c r="E1737" s="1" t="s">
        <v>3</v>
      </c>
      <c r="F1737" s="3">
        <v>46388</v>
      </c>
      <c r="G1737" s="1">
        <v>23.8</v>
      </c>
      <c r="J1737" s="1">
        <f t="shared" si="165"/>
        <v>1</v>
      </c>
      <c r="K1737" s="1">
        <f t="shared" si="166"/>
        <v>2027</v>
      </c>
      <c r="L1737" s="1" t="str">
        <f t="shared" si="167"/>
        <v>MKT.EX.WYE._.___.WyomingE-Wtr</v>
      </c>
      <c r="M1737" s="1" t="str">
        <f t="shared" si="163"/>
        <v>FOT Winter December-January</v>
      </c>
      <c r="N1737" s="1">
        <f t="shared" si="164"/>
        <v>1488</v>
      </c>
      <c r="O1737" s="1">
        <f t="shared" si="168"/>
        <v>15.994623655913978</v>
      </c>
    </row>
    <row r="1738" spans="1:15" x14ac:dyDescent="0.25">
      <c r="A1738" s="1" t="s">
        <v>23</v>
      </c>
      <c r="B1738" s="1" t="s">
        <v>2</v>
      </c>
      <c r="C1738" s="1" t="s">
        <v>24</v>
      </c>
      <c r="D1738" s="1" t="s">
        <v>25</v>
      </c>
      <c r="E1738" s="1" t="s">
        <v>3</v>
      </c>
      <c r="F1738" s="3">
        <v>46419</v>
      </c>
      <c r="G1738" s="1">
        <v>17.86</v>
      </c>
      <c r="J1738" s="1">
        <f t="shared" si="165"/>
        <v>2</v>
      </c>
      <c r="K1738" s="1">
        <f t="shared" si="166"/>
        <v>2027</v>
      </c>
      <c r="L1738" s="1" t="str">
        <f t="shared" si="167"/>
        <v>MKT.EX.WYE._.___.WyomingE</v>
      </c>
      <c r="M1738" s="1" t="str">
        <f t="shared" si="163"/>
        <v>FOT Other months</v>
      </c>
      <c r="N1738" s="1">
        <f t="shared" si="164"/>
        <v>0</v>
      </c>
      <c r="O1738" s="1">
        <f t="shared" si="168"/>
        <v>0</v>
      </c>
    </row>
    <row r="1739" spans="1:15" x14ac:dyDescent="0.25">
      <c r="A1739" s="1" t="s">
        <v>23</v>
      </c>
      <c r="B1739" s="1" t="s">
        <v>2</v>
      </c>
      <c r="C1739" s="1" t="s">
        <v>24</v>
      </c>
      <c r="D1739" s="1" t="s">
        <v>25</v>
      </c>
      <c r="E1739" s="1" t="s">
        <v>3</v>
      </c>
      <c r="F1739" s="3">
        <v>46447</v>
      </c>
      <c r="G1739" s="1">
        <v>0.23</v>
      </c>
      <c r="J1739" s="1">
        <f t="shared" si="165"/>
        <v>3</v>
      </c>
      <c r="K1739" s="1">
        <f t="shared" si="166"/>
        <v>2027</v>
      </c>
      <c r="L1739" s="1" t="str">
        <f t="shared" si="167"/>
        <v>MKT.EX.WYE._.___.WyomingE</v>
      </c>
      <c r="M1739" s="1" t="str">
        <f t="shared" si="163"/>
        <v>FOT Other months</v>
      </c>
      <c r="N1739" s="1">
        <f t="shared" si="164"/>
        <v>0</v>
      </c>
      <c r="O1739" s="1">
        <f t="shared" si="168"/>
        <v>0</v>
      </c>
    </row>
    <row r="1740" spans="1:15" x14ac:dyDescent="0.25">
      <c r="A1740" s="1" t="s">
        <v>23</v>
      </c>
      <c r="B1740" s="1" t="s">
        <v>2</v>
      </c>
      <c r="C1740" s="1" t="s">
        <v>24</v>
      </c>
      <c r="D1740" s="1" t="s">
        <v>25</v>
      </c>
      <c r="E1740" s="1" t="s">
        <v>3</v>
      </c>
      <c r="F1740" s="3">
        <v>46478</v>
      </c>
      <c r="G1740" s="1">
        <v>2.5</v>
      </c>
      <c r="J1740" s="1">
        <f t="shared" si="165"/>
        <v>4</v>
      </c>
      <c r="K1740" s="1">
        <f t="shared" si="166"/>
        <v>2027</v>
      </c>
      <c r="L1740" s="1" t="str">
        <f t="shared" si="167"/>
        <v>MKT.EX.WYE._.___.WyomingE</v>
      </c>
      <c r="M1740" s="1" t="str">
        <f t="shared" si="163"/>
        <v>FOT Other months</v>
      </c>
      <c r="N1740" s="1">
        <f t="shared" si="164"/>
        <v>0</v>
      </c>
      <c r="O1740" s="1">
        <f t="shared" si="168"/>
        <v>0</v>
      </c>
    </row>
    <row r="1741" spans="1:15" x14ac:dyDescent="0.25">
      <c r="A1741" s="1" t="s">
        <v>23</v>
      </c>
      <c r="B1741" s="1" t="s">
        <v>2</v>
      </c>
      <c r="C1741" s="1" t="s">
        <v>24</v>
      </c>
      <c r="D1741" s="1" t="s">
        <v>25</v>
      </c>
      <c r="E1741" s="1" t="s">
        <v>3</v>
      </c>
      <c r="F1741" s="3">
        <v>46508</v>
      </c>
      <c r="G1741" s="1">
        <v>25.64</v>
      </c>
      <c r="J1741" s="1">
        <f t="shared" si="165"/>
        <v>5</v>
      </c>
      <c r="K1741" s="1">
        <f t="shared" si="166"/>
        <v>2027</v>
      </c>
      <c r="L1741" s="1" t="str">
        <f t="shared" si="167"/>
        <v>MKT.EX.WYE._.___.WyomingE</v>
      </c>
      <c r="M1741" s="1" t="str">
        <f t="shared" si="163"/>
        <v>FOT Other months</v>
      </c>
      <c r="N1741" s="1">
        <f t="shared" si="164"/>
        <v>0</v>
      </c>
      <c r="O1741" s="1">
        <f t="shared" si="168"/>
        <v>0</v>
      </c>
    </row>
    <row r="1742" spans="1:15" x14ac:dyDescent="0.25">
      <c r="A1742" s="1" t="s">
        <v>23</v>
      </c>
      <c r="B1742" s="1" t="s">
        <v>2</v>
      </c>
      <c r="C1742" s="1" t="s">
        <v>24</v>
      </c>
      <c r="D1742" s="1" t="s">
        <v>25</v>
      </c>
      <c r="E1742" s="1" t="s">
        <v>3</v>
      </c>
      <c r="F1742" s="3">
        <v>46539</v>
      </c>
      <c r="G1742" s="1">
        <v>65.45</v>
      </c>
      <c r="J1742" s="1">
        <f t="shared" si="165"/>
        <v>6</v>
      </c>
      <c r="K1742" s="1">
        <f t="shared" si="166"/>
        <v>2027</v>
      </c>
      <c r="L1742" s="1" t="str">
        <f t="shared" si="167"/>
        <v>MKT.EX.WYE._.___.WyomingE</v>
      </c>
      <c r="M1742" s="1" t="str">
        <f t="shared" si="163"/>
        <v>FOT Summer June-Sept</v>
      </c>
      <c r="N1742" s="1">
        <f t="shared" si="164"/>
        <v>2928</v>
      </c>
      <c r="O1742" s="1">
        <f t="shared" si="168"/>
        <v>22.353142076502731</v>
      </c>
    </row>
    <row r="1743" spans="1:15" x14ac:dyDescent="0.25">
      <c r="A1743" s="1" t="s">
        <v>23</v>
      </c>
      <c r="B1743" s="1" t="s">
        <v>2</v>
      </c>
      <c r="C1743" s="1" t="s">
        <v>24</v>
      </c>
      <c r="D1743" s="1" t="s">
        <v>25</v>
      </c>
      <c r="E1743" s="1" t="s">
        <v>3</v>
      </c>
      <c r="F1743" s="3">
        <v>46569</v>
      </c>
      <c r="G1743" s="1">
        <v>170.61</v>
      </c>
      <c r="J1743" s="1">
        <f t="shared" si="165"/>
        <v>7</v>
      </c>
      <c r="K1743" s="1">
        <f t="shared" si="166"/>
        <v>2027</v>
      </c>
      <c r="L1743" s="1" t="str">
        <f t="shared" si="167"/>
        <v>MKT.EX.WYE._.___.WyomingE</v>
      </c>
      <c r="M1743" s="1" t="str">
        <f t="shared" si="163"/>
        <v>FOT Summer June-Sept</v>
      </c>
      <c r="N1743" s="1">
        <f t="shared" si="164"/>
        <v>2928</v>
      </c>
      <c r="O1743" s="1">
        <f t="shared" si="168"/>
        <v>58.268442622950822</v>
      </c>
    </row>
    <row r="1744" spans="1:15" x14ac:dyDescent="0.25">
      <c r="A1744" s="1" t="s">
        <v>23</v>
      </c>
      <c r="B1744" s="1" t="s">
        <v>2</v>
      </c>
      <c r="C1744" s="1" t="s">
        <v>24</v>
      </c>
      <c r="D1744" s="1" t="s">
        <v>25</v>
      </c>
      <c r="E1744" s="1" t="s">
        <v>3</v>
      </c>
      <c r="F1744" s="3">
        <v>46600</v>
      </c>
      <c r="G1744" s="1">
        <v>218.29</v>
      </c>
      <c r="J1744" s="1">
        <f t="shared" si="165"/>
        <v>8</v>
      </c>
      <c r="K1744" s="1">
        <f t="shared" si="166"/>
        <v>2027</v>
      </c>
      <c r="L1744" s="1" t="str">
        <f t="shared" si="167"/>
        <v>MKT.EX.WYE._.___.WyomingE</v>
      </c>
      <c r="M1744" s="1" t="str">
        <f t="shared" si="163"/>
        <v>FOT Summer June-Sept</v>
      </c>
      <c r="N1744" s="1">
        <f t="shared" si="164"/>
        <v>2928</v>
      </c>
      <c r="O1744" s="1">
        <f t="shared" si="168"/>
        <v>74.552595628415304</v>
      </c>
    </row>
    <row r="1745" spans="1:15" x14ac:dyDescent="0.25">
      <c r="A1745" s="1" t="s">
        <v>23</v>
      </c>
      <c r="B1745" s="1" t="s">
        <v>2</v>
      </c>
      <c r="C1745" s="1" t="s">
        <v>24</v>
      </c>
      <c r="D1745" s="1" t="s">
        <v>25</v>
      </c>
      <c r="E1745" s="1" t="s">
        <v>3</v>
      </c>
      <c r="F1745" s="3">
        <v>46631</v>
      </c>
      <c r="G1745" s="1">
        <v>154.15</v>
      </c>
      <c r="J1745" s="1">
        <f t="shared" si="165"/>
        <v>9</v>
      </c>
      <c r="K1745" s="1">
        <f t="shared" si="166"/>
        <v>2027</v>
      </c>
      <c r="L1745" s="1" t="str">
        <f t="shared" si="167"/>
        <v>MKT.EX.WYE._.___.WyomingE</v>
      </c>
      <c r="M1745" s="1" t="str">
        <f t="shared" si="163"/>
        <v>FOT Summer June-Sept</v>
      </c>
      <c r="N1745" s="1">
        <f t="shared" si="164"/>
        <v>2928</v>
      </c>
      <c r="O1745" s="1">
        <f t="shared" si="168"/>
        <v>52.646857923497265</v>
      </c>
    </row>
    <row r="1746" spans="1:15" x14ac:dyDescent="0.25">
      <c r="A1746" s="1" t="s">
        <v>23</v>
      </c>
      <c r="B1746" s="1" t="s">
        <v>2</v>
      </c>
      <c r="C1746" s="1" t="s">
        <v>24</v>
      </c>
      <c r="D1746" s="1" t="s">
        <v>25</v>
      </c>
      <c r="E1746" s="1" t="s">
        <v>3</v>
      </c>
      <c r="F1746" s="3">
        <v>46661</v>
      </c>
      <c r="G1746" s="1">
        <v>54.44</v>
      </c>
      <c r="J1746" s="1">
        <f t="shared" si="165"/>
        <v>10</v>
      </c>
      <c r="K1746" s="1">
        <f t="shared" si="166"/>
        <v>2027</v>
      </c>
      <c r="L1746" s="1" t="str">
        <f t="shared" si="167"/>
        <v>MKT.EX.WYE._.___.WyomingE</v>
      </c>
      <c r="M1746" s="1" t="str">
        <f t="shared" si="163"/>
        <v>FOT Other months</v>
      </c>
      <c r="N1746" s="1">
        <f t="shared" si="164"/>
        <v>0</v>
      </c>
      <c r="O1746" s="1">
        <f t="shared" si="168"/>
        <v>0</v>
      </c>
    </row>
    <row r="1747" spans="1:15" x14ac:dyDescent="0.25">
      <c r="A1747" s="1" t="s">
        <v>23</v>
      </c>
      <c r="B1747" s="1" t="s">
        <v>2</v>
      </c>
      <c r="C1747" s="1" t="s">
        <v>24</v>
      </c>
      <c r="D1747" s="1" t="s">
        <v>25</v>
      </c>
      <c r="E1747" s="1" t="s">
        <v>3</v>
      </c>
      <c r="F1747" s="3">
        <v>46692</v>
      </c>
      <c r="G1747" s="1">
        <v>0.88</v>
      </c>
      <c r="J1747" s="1">
        <f t="shared" si="165"/>
        <v>11</v>
      </c>
      <c r="K1747" s="1">
        <f t="shared" si="166"/>
        <v>2027</v>
      </c>
      <c r="L1747" s="1" t="str">
        <f t="shared" si="167"/>
        <v>MKT.EX.WYE._.___.WyomingE</v>
      </c>
      <c r="M1747" s="1" t="str">
        <f t="shared" si="163"/>
        <v>FOT Other months</v>
      </c>
      <c r="N1747" s="1">
        <f t="shared" si="164"/>
        <v>0</v>
      </c>
      <c r="O1747" s="1">
        <f t="shared" si="168"/>
        <v>0</v>
      </c>
    </row>
    <row r="1748" spans="1:15" x14ac:dyDescent="0.25">
      <c r="A1748" s="1" t="s">
        <v>23</v>
      </c>
      <c r="B1748" s="1" t="s">
        <v>2</v>
      </c>
      <c r="C1748" s="1" t="s">
        <v>24</v>
      </c>
      <c r="D1748" s="1" t="s">
        <v>25</v>
      </c>
      <c r="E1748" s="1" t="s">
        <v>3</v>
      </c>
      <c r="F1748" s="3">
        <v>46722</v>
      </c>
      <c r="G1748" s="1">
        <v>31.05</v>
      </c>
      <c r="J1748" s="1">
        <f t="shared" si="165"/>
        <v>12</v>
      </c>
      <c r="K1748" s="1">
        <f t="shared" si="166"/>
        <v>2027</v>
      </c>
      <c r="L1748" s="1" t="str">
        <f t="shared" si="167"/>
        <v>MKT.EX.WYE._.___.WyomingE-Wtr</v>
      </c>
      <c r="M1748" s="1" t="str">
        <f t="shared" si="163"/>
        <v>FOT Winter December-January</v>
      </c>
      <c r="N1748" s="1">
        <f t="shared" si="164"/>
        <v>1488</v>
      </c>
      <c r="O1748" s="1">
        <f t="shared" si="168"/>
        <v>20.866935483870968</v>
      </c>
    </row>
    <row r="1749" spans="1:15" x14ac:dyDescent="0.25">
      <c r="A1749" s="1" t="s">
        <v>23</v>
      </c>
      <c r="B1749" s="1" t="s">
        <v>2</v>
      </c>
      <c r="C1749" s="1" t="s">
        <v>24</v>
      </c>
      <c r="D1749" s="1" t="s">
        <v>25</v>
      </c>
      <c r="E1749" s="1" t="s">
        <v>3</v>
      </c>
      <c r="F1749" s="3">
        <v>46753</v>
      </c>
      <c r="G1749" s="1">
        <v>29.76</v>
      </c>
      <c r="J1749" s="1">
        <f t="shared" si="165"/>
        <v>1</v>
      </c>
      <c r="K1749" s="1">
        <f t="shared" si="166"/>
        <v>2028</v>
      </c>
      <c r="L1749" s="1" t="str">
        <f t="shared" si="167"/>
        <v>MKT.EX.WYE._.___.WyomingE-Wtr</v>
      </c>
      <c r="M1749" s="1" t="str">
        <f t="shared" si="163"/>
        <v>FOT Winter December-January</v>
      </c>
      <c r="N1749" s="1">
        <f t="shared" si="164"/>
        <v>1488</v>
      </c>
      <c r="O1749" s="1">
        <f t="shared" si="168"/>
        <v>20</v>
      </c>
    </row>
    <row r="1750" spans="1:15" x14ac:dyDescent="0.25">
      <c r="A1750" s="1" t="s">
        <v>23</v>
      </c>
      <c r="B1750" s="1" t="s">
        <v>2</v>
      </c>
      <c r="C1750" s="1" t="s">
        <v>24</v>
      </c>
      <c r="D1750" s="1" t="s">
        <v>25</v>
      </c>
      <c r="E1750" s="1" t="s">
        <v>3</v>
      </c>
      <c r="F1750" s="3">
        <v>46784</v>
      </c>
      <c r="G1750" s="1">
        <v>65.78</v>
      </c>
      <c r="J1750" s="1">
        <f t="shared" si="165"/>
        <v>2</v>
      </c>
      <c r="K1750" s="1">
        <f t="shared" si="166"/>
        <v>2028</v>
      </c>
      <c r="L1750" s="1" t="str">
        <f t="shared" si="167"/>
        <v>MKT.EX.WYE._.___.WyomingE</v>
      </c>
      <c r="M1750" s="1" t="str">
        <f t="shared" si="163"/>
        <v>FOT Other months</v>
      </c>
      <c r="N1750" s="1">
        <f t="shared" si="164"/>
        <v>0</v>
      </c>
      <c r="O1750" s="1">
        <f t="shared" si="168"/>
        <v>0</v>
      </c>
    </row>
    <row r="1751" spans="1:15" x14ac:dyDescent="0.25">
      <c r="A1751" s="1" t="s">
        <v>23</v>
      </c>
      <c r="B1751" s="1" t="s">
        <v>2</v>
      </c>
      <c r="C1751" s="1" t="s">
        <v>24</v>
      </c>
      <c r="D1751" s="1" t="s">
        <v>25</v>
      </c>
      <c r="E1751" s="1" t="s">
        <v>3</v>
      </c>
      <c r="F1751" s="3">
        <v>46813</v>
      </c>
      <c r="G1751" s="1">
        <v>44.14</v>
      </c>
      <c r="J1751" s="1">
        <f t="shared" si="165"/>
        <v>3</v>
      </c>
      <c r="K1751" s="1">
        <f t="shared" si="166"/>
        <v>2028</v>
      </c>
      <c r="L1751" s="1" t="str">
        <f t="shared" si="167"/>
        <v>MKT.EX.WYE._.___.WyomingE</v>
      </c>
      <c r="M1751" s="1" t="str">
        <f t="shared" si="163"/>
        <v>FOT Other months</v>
      </c>
      <c r="N1751" s="1">
        <f t="shared" si="164"/>
        <v>0</v>
      </c>
      <c r="O1751" s="1">
        <f t="shared" si="168"/>
        <v>0</v>
      </c>
    </row>
    <row r="1752" spans="1:15" x14ac:dyDescent="0.25">
      <c r="A1752" s="1" t="s">
        <v>23</v>
      </c>
      <c r="B1752" s="1" t="s">
        <v>2</v>
      </c>
      <c r="C1752" s="1" t="s">
        <v>24</v>
      </c>
      <c r="D1752" s="1" t="s">
        <v>25</v>
      </c>
      <c r="E1752" s="1" t="s">
        <v>3</v>
      </c>
      <c r="F1752" s="3">
        <v>46844</v>
      </c>
      <c r="G1752" s="1">
        <v>25.25</v>
      </c>
      <c r="J1752" s="1">
        <f t="shared" si="165"/>
        <v>4</v>
      </c>
      <c r="K1752" s="1">
        <f t="shared" si="166"/>
        <v>2028</v>
      </c>
      <c r="L1752" s="1" t="str">
        <f t="shared" si="167"/>
        <v>MKT.EX.WYE._.___.WyomingE</v>
      </c>
      <c r="M1752" s="1" t="str">
        <f t="shared" si="163"/>
        <v>FOT Other months</v>
      </c>
      <c r="N1752" s="1">
        <f t="shared" si="164"/>
        <v>0</v>
      </c>
      <c r="O1752" s="1">
        <f t="shared" si="168"/>
        <v>0</v>
      </c>
    </row>
    <row r="1753" spans="1:15" x14ac:dyDescent="0.25">
      <c r="A1753" s="1" t="s">
        <v>23</v>
      </c>
      <c r="B1753" s="1" t="s">
        <v>2</v>
      </c>
      <c r="C1753" s="1" t="s">
        <v>24</v>
      </c>
      <c r="D1753" s="1" t="s">
        <v>25</v>
      </c>
      <c r="E1753" s="1" t="s">
        <v>3</v>
      </c>
      <c r="F1753" s="3">
        <v>46874</v>
      </c>
      <c r="G1753" s="1">
        <v>3.96</v>
      </c>
      <c r="J1753" s="1">
        <f t="shared" si="165"/>
        <v>5</v>
      </c>
      <c r="K1753" s="1">
        <f t="shared" si="166"/>
        <v>2028</v>
      </c>
      <c r="L1753" s="1" t="str">
        <f t="shared" si="167"/>
        <v>MKT.EX.WYE._.___.WyomingE</v>
      </c>
      <c r="M1753" s="1" t="str">
        <f t="shared" si="163"/>
        <v>FOT Other months</v>
      </c>
      <c r="N1753" s="1">
        <f t="shared" si="164"/>
        <v>0</v>
      </c>
      <c r="O1753" s="1">
        <f t="shared" si="168"/>
        <v>0</v>
      </c>
    </row>
    <row r="1754" spans="1:15" x14ac:dyDescent="0.25">
      <c r="A1754" s="1" t="s">
        <v>23</v>
      </c>
      <c r="B1754" s="1" t="s">
        <v>2</v>
      </c>
      <c r="C1754" s="1" t="s">
        <v>24</v>
      </c>
      <c r="D1754" s="1" t="s">
        <v>25</v>
      </c>
      <c r="E1754" s="1" t="s">
        <v>3</v>
      </c>
      <c r="F1754" s="3">
        <v>46905</v>
      </c>
      <c r="G1754" s="1">
        <v>90.55</v>
      </c>
      <c r="J1754" s="1">
        <f t="shared" si="165"/>
        <v>6</v>
      </c>
      <c r="K1754" s="1">
        <f t="shared" si="166"/>
        <v>2028</v>
      </c>
      <c r="L1754" s="1" t="str">
        <f t="shared" si="167"/>
        <v>MKT.EX.WYE._.___.WyomingE</v>
      </c>
      <c r="M1754" s="1" t="str">
        <f t="shared" si="163"/>
        <v>FOT Summer June-Sept</v>
      </c>
      <c r="N1754" s="1">
        <f t="shared" si="164"/>
        <v>2928</v>
      </c>
      <c r="O1754" s="1">
        <f t="shared" si="168"/>
        <v>30.925546448087431</v>
      </c>
    </row>
    <row r="1755" spans="1:15" x14ac:dyDescent="0.25">
      <c r="A1755" s="1" t="s">
        <v>23</v>
      </c>
      <c r="B1755" s="1" t="s">
        <v>2</v>
      </c>
      <c r="C1755" s="1" t="s">
        <v>24</v>
      </c>
      <c r="D1755" s="1" t="s">
        <v>25</v>
      </c>
      <c r="E1755" s="1" t="s">
        <v>3</v>
      </c>
      <c r="F1755" s="3">
        <v>46935</v>
      </c>
      <c r="G1755" s="1">
        <v>124.5</v>
      </c>
      <c r="J1755" s="1">
        <f t="shared" si="165"/>
        <v>7</v>
      </c>
      <c r="K1755" s="1">
        <f t="shared" si="166"/>
        <v>2028</v>
      </c>
      <c r="L1755" s="1" t="str">
        <f t="shared" si="167"/>
        <v>MKT.EX.WYE._.___.WyomingE</v>
      </c>
      <c r="M1755" s="1" t="str">
        <f t="shared" si="163"/>
        <v>FOT Summer June-Sept</v>
      </c>
      <c r="N1755" s="1">
        <f t="shared" si="164"/>
        <v>2928</v>
      </c>
      <c r="O1755" s="1">
        <f t="shared" si="168"/>
        <v>42.520491803278688</v>
      </c>
    </row>
    <row r="1756" spans="1:15" x14ac:dyDescent="0.25">
      <c r="A1756" s="1" t="s">
        <v>23</v>
      </c>
      <c r="B1756" s="1" t="s">
        <v>2</v>
      </c>
      <c r="C1756" s="1" t="s">
        <v>24</v>
      </c>
      <c r="D1756" s="1" t="s">
        <v>25</v>
      </c>
      <c r="E1756" s="1" t="s">
        <v>3</v>
      </c>
      <c r="F1756" s="3">
        <v>46966</v>
      </c>
      <c r="G1756" s="1">
        <v>240.01</v>
      </c>
      <c r="J1756" s="1">
        <f t="shared" si="165"/>
        <v>8</v>
      </c>
      <c r="K1756" s="1">
        <f t="shared" si="166"/>
        <v>2028</v>
      </c>
      <c r="L1756" s="1" t="str">
        <f t="shared" si="167"/>
        <v>MKT.EX.WYE._.___.WyomingE</v>
      </c>
      <c r="M1756" s="1" t="str">
        <f t="shared" si="163"/>
        <v>FOT Summer June-Sept</v>
      </c>
      <c r="N1756" s="1">
        <f t="shared" si="164"/>
        <v>2928</v>
      </c>
      <c r="O1756" s="1">
        <f t="shared" si="168"/>
        <v>81.970628415300553</v>
      </c>
    </row>
    <row r="1757" spans="1:15" x14ac:dyDescent="0.25">
      <c r="A1757" s="1" t="s">
        <v>23</v>
      </c>
      <c r="B1757" s="1" t="s">
        <v>2</v>
      </c>
      <c r="C1757" s="1" t="s">
        <v>24</v>
      </c>
      <c r="D1757" s="1" t="s">
        <v>25</v>
      </c>
      <c r="E1757" s="1" t="s">
        <v>3</v>
      </c>
      <c r="F1757" s="3">
        <v>46997</v>
      </c>
      <c r="G1757" s="1">
        <v>252.22</v>
      </c>
      <c r="J1757" s="1">
        <f t="shared" si="165"/>
        <v>9</v>
      </c>
      <c r="K1757" s="1">
        <f t="shared" si="166"/>
        <v>2028</v>
      </c>
      <c r="L1757" s="1" t="str">
        <f t="shared" si="167"/>
        <v>MKT.EX.WYE._.___.WyomingE</v>
      </c>
      <c r="M1757" s="1" t="str">
        <f t="shared" si="163"/>
        <v>FOT Summer June-Sept</v>
      </c>
      <c r="N1757" s="1">
        <f t="shared" si="164"/>
        <v>2928</v>
      </c>
      <c r="O1757" s="1">
        <f t="shared" si="168"/>
        <v>86.14071038251366</v>
      </c>
    </row>
    <row r="1758" spans="1:15" x14ac:dyDescent="0.25">
      <c r="A1758" s="1" t="s">
        <v>23</v>
      </c>
      <c r="B1758" s="1" t="s">
        <v>2</v>
      </c>
      <c r="C1758" s="1" t="s">
        <v>24</v>
      </c>
      <c r="D1758" s="1" t="s">
        <v>25</v>
      </c>
      <c r="E1758" s="1" t="s">
        <v>3</v>
      </c>
      <c r="F1758" s="3">
        <v>47027</v>
      </c>
      <c r="G1758" s="1">
        <v>141.33000000000001</v>
      </c>
      <c r="J1758" s="1">
        <f t="shared" si="165"/>
        <v>10</v>
      </c>
      <c r="K1758" s="1">
        <f t="shared" si="166"/>
        <v>2028</v>
      </c>
      <c r="L1758" s="1" t="str">
        <f t="shared" si="167"/>
        <v>MKT.EX.WYE._.___.WyomingE</v>
      </c>
      <c r="M1758" s="1" t="str">
        <f t="shared" si="163"/>
        <v>FOT Other months</v>
      </c>
      <c r="N1758" s="1">
        <f t="shared" si="164"/>
        <v>0</v>
      </c>
      <c r="O1758" s="1">
        <f t="shared" si="168"/>
        <v>0</v>
      </c>
    </row>
    <row r="1759" spans="1:15" x14ac:dyDescent="0.25">
      <c r="A1759" s="1" t="s">
        <v>23</v>
      </c>
      <c r="B1759" s="1" t="s">
        <v>2</v>
      </c>
      <c r="C1759" s="1" t="s">
        <v>24</v>
      </c>
      <c r="D1759" s="1" t="s">
        <v>25</v>
      </c>
      <c r="E1759" s="1" t="s">
        <v>3</v>
      </c>
      <c r="F1759" s="3">
        <v>47058</v>
      </c>
      <c r="G1759" s="1">
        <v>260.63</v>
      </c>
      <c r="J1759" s="1">
        <f t="shared" si="165"/>
        <v>11</v>
      </c>
      <c r="K1759" s="1">
        <f t="shared" si="166"/>
        <v>2028</v>
      </c>
      <c r="L1759" s="1" t="str">
        <f t="shared" si="167"/>
        <v>MKT.EX.WYE._.___.WyomingE</v>
      </c>
      <c r="M1759" s="1" t="str">
        <f t="shared" si="163"/>
        <v>FOT Other months</v>
      </c>
      <c r="N1759" s="1">
        <f t="shared" si="164"/>
        <v>0</v>
      </c>
      <c r="O1759" s="1">
        <f t="shared" si="168"/>
        <v>0</v>
      </c>
    </row>
    <row r="1760" spans="1:15" x14ac:dyDescent="0.25">
      <c r="A1760" s="1" t="s">
        <v>23</v>
      </c>
      <c r="B1760" s="1" t="s">
        <v>2</v>
      </c>
      <c r="C1760" s="1" t="s">
        <v>24</v>
      </c>
      <c r="D1760" s="1" t="s">
        <v>25</v>
      </c>
      <c r="E1760" s="1" t="s">
        <v>3</v>
      </c>
      <c r="F1760" s="3">
        <v>47088</v>
      </c>
      <c r="G1760" s="1">
        <v>66.97</v>
      </c>
      <c r="J1760" s="1">
        <f t="shared" si="165"/>
        <v>12</v>
      </c>
      <c r="K1760" s="1">
        <f t="shared" si="166"/>
        <v>2028</v>
      </c>
      <c r="L1760" s="1" t="str">
        <f t="shared" si="167"/>
        <v>MKT.EX.WYE._.___.WyomingE-Wtr</v>
      </c>
      <c r="M1760" s="1" t="str">
        <f t="shared" si="163"/>
        <v>FOT Winter December-January</v>
      </c>
      <c r="N1760" s="1">
        <f t="shared" si="164"/>
        <v>1488</v>
      </c>
      <c r="O1760" s="1">
        <f t="shared" si="168"/>
        <v>45.006720430107528</v>
      </c>
    </row>
    <row r="1761" spans="1:15" x14ac:dyDescent="0.25">
      <c r="A1761" s="1" t="s">
        <v>23</v>
      </c>
      <c r="B1761" s="1" t="s">
        <v>2</v>
      </c>
      <c r="C1761" s="1" t="s">
        <v>24</v>
      </c>
      <c r="D1761" s="1" t="s">
        <v>25</v>
      </c>
      <c r="E1761" s="1" t="s">
        <v>3</v>
      </c>
      <c r="F1761" s="3">
        <v>47119</v>
      </c>
      <c r="G1761" s="1">
        <v>59.71</v>
      </c>
      <c r="J1761" s="1">
        <f t="shared" si="165"/>
        <v>1</v>
      </c>
      <c r="K1761" s="1">
        <f t="shared" si="166"/>
        <v>2029</v>
      </c>
      <c r="L1761" s="1" t="str">
        <f t="shared" si="167"/>
        <v>MKT.EX.WYE._.___.WyomingE-Wtr</v>
      </c>
      <c r="M1761" s="1" t="str">
        <f t="shared" si="163"/>
        <v>FOT Winter December-January</v>
      </c>
      <c r="N1761" s="1">
        <f t="shared" si="164"/>
        <v>1488</v>
      </c>
      <c r="O1761" s="1">
        <f t="shared" si="168"/>
        <v>40.127688172043008</v>
      </c>
    </row>
    <row r="1762" spans="1:15" x14ac:dyDescent="0.25">
      <c r="A1762" s="1" t="s">
        <v>23</v>
      </c>
      <c r="B1762" s="1" t="s">
        <v>2</v>
      </c>
      <c r="C1762" s="1" t="s">
        <v>24</v>
      </c>
      <c r="D1762" s="1" t="s">
        <v>25</v>
      </c>
      <c r="E1762" s="1" t="s">
        <v>3</v>
      </c>
      <c r="F1762" s="3">
        <v>47150</v>
      </c>
      <c r="G1762" s="1">
        <v>166.99</v>
      </c>
      <c r="J1762" s="1">
        <f t="shared" si="165"/>
        <v>2</v>
      </c>
      <c r="K1762" s="1">
        <f t="shared" si="166"/>
        <v>2029</v>
      </c>
      <c r="L1762" s="1" t="str">
        <f t="shared" si="167"/>
        <v>MKT.EX.WYE._.___.WyomingE</v>
      </c>
      <c r="M1762" s="1" t="str">
        <f t="shared" si="163"/>
        <v>FOT Other months</v>
      </c>
      <c r="N1762" s="1">
        <f t="shared" si="164"/>
        <v>0</v>
      </c>
      <c r="O1762" s="1">
        <f t="shared" si="168"/>
        <v>0</v>
      </c>
    </row>
    <row r="1763" spans="1:15" x14ac:dyDescent="0.25">
      <c r="A1763" s="1" t="s">
        <v>23</v>
      </c>
      <c r="B1763" s="1" t="s">
        <v>2</v>
      </c>
      <c r="C1763" s="1" t="s">
        <v>24</v>
      </c>
      <c r="D1763" s="1" t="s">
        <v>25</v>
      </c>
      <c r="E1763" s="1" t="s">
        <v>3</v>
      </c>
      <c r="F1763" s="3">
        <v>47178</v>
      </c>
      <c r="G1763" s="1">
        <v>143.56</v>
      </c>
      <c r="J1763" s="1">
        <f t="shared" si="165"/>
        <v>3</v>
      </c>
      <c r="K1763" s="1">
        <f t="shared" si="166"/>
        <v>2029</v>
      </c>
      <c r="L1763" s="1" t="str">
        <f t="shared" si="167"/>
        <v>MKT.EX.WYE._.___.WyomingE</v>
      </c>
      <c r="M1763" s="1" t="str">
        <f t="shared" si="163"/>
        <v>FOT Other months</v>
      </c>
      <c r="N1763" s="1">
        <f t="shared" si="164"/>
        <v>0</v>
      </c>
      <c r="O1763" s="1">
        <f t="shared" si="168"/>
        <v>0</v>
      </c>
    </row>
    <row r="1764" spans="1:15" x14ac:dyDescent="0.25">
      <c r="A1764" s="1" t="s">
        <v>23</v>
      </c>
      <c r="B1764" s="1" t="s">
        <v>2</v>
      </c>
      <c r="C1764" s="1" t="s">
        <v>24</v>
      </c>
      <c r="D1764" s="1" t="s">
        <v>25</v>
      </c>
      <c r="E1764" s="1" t="s">
        <v>3</v>
      </c>
      <c r="F1764" s="3">
        <v>47209</v>
      </c>
      <c r="G1764" s="1">
        <v>104.7</v>
      </c>
      <c r="J1764" s="1">
        <f t="shared" si="165"/>
        <v>4</v>
      </c>
      <c r="K1764" s="1">
        <f t="shared" si="166"/>
        <v>2029</v>
      </c>
      <c r="L1764" s="1" t="str">
        <f t="shared" si="167"/>
        <v>MKT.EX.WYE._.___.WyomingE</v>
      </c>
      <c r="M1764" s="1" t="str">
        <f t="shared" si="163"/>
        <v>FOT Other months</v>
      </c>
      <c r="N1764" s="1">
        <f t="shared" si="164"/>
        <v>0</v>
      </c>
      <c r="O1764" s="1">
        <f t="shared" si="168"/>
        <v>0</v>
      </c>
    </row>
    <row r="1765" spans="1:15" x14ac:dyDescent="0.25">
      <c r="A1765" s="1" t="s">
        <v>23</v>
      </c>
      <c r="B1765" s="1" t="s">
        <v>2</v>
      </c>
      <c r="C1765" s="1" t="s">
        <v>24</v>
      </c>
      <c r="D1765" s="1" t="s">
        <v>25</v>
      </c>
      <c r="E1765" s="1" t="s">
        <v>3</v>
      </c>
      <c r="F1765" s="3">
        <v>47239</v>
      </c>
      <c r="G1765" s="1">
        <v>81.680000000000007</v>
      </c>
      <c r="J1765" s="1">
        <f t="shared" si="165"/>
        <v>5</v>
      </c>
      <c r="K1765" s="1">
        <f t="shared" si="166"/>
        <v>2029</v>
      </c>
      <c r="L1765" s="1" t="str">
        <f t="shared" si="167"/>
        <v>MKT.EX.WYE._.___.WyomingE</v>
      </c>
      <c r="M1765" s="1" t="str">
        <f t="shared" si="163"/>
        <v>FOT Other months</v>
      </c>
      <c r="N1765" s="1">
        <f t="shared" si="164"/>
        <v>0</v>
      </c>
      <c r="O1765" s="1">
        <f t="shared" si="168"/>
        <v>0</v>
      </c>
    </row>
    <row r="1766" spans="1:15" x14ac:dyDescent="0.25">
      <c r="A1766" s="1" t="s">
        <v>23</v>
      </c>
      <c r="B1766" s="1" t="s">
        <v>2</v>
      </c>
      <c r="C1766" s="1" t="s">
        <v>24</v>
      </c>
      <c r="D1766" s="1" t="s">
        <v>25</v>
      </c>
      <c r="E1766" s="1" t="s">
        <v>3</v>
      </c>
      <c r="F1766" s="3">
        <v>47270</v>
      </c>
      <c r="G1766" s="1">
        <v>12.69</v>
      </c>
      <c r="J1766" s="1">
        <f t="shared" si="165"/>
        <v>6</v>
      </c>
      <c r="K1766" s="1">
        <f t="shared" si="166"/>
        <v>2029</v>
      </c>
      <c r="L1766" s="1" t="str">
        <f t="shared" si="167"/>
        <v>MKT.EX.WYE._.___.WyomingE</v>
      </c>
      <c r="M1766" s="1" t="str">
        <f t="shared" si="163"/>
        <v>FOT Summer June-Sept</v>
      </c>
      <c r="N1766" s="1">
        <f t="shared" si="164"/>
        <v>2928</v>
      </c>
      <c r="O1766" s="1">
        <f t="shared" si="168"/>
        <v>4.3340163934426226</v>
      </c>
    </row>
    <row r="1767" spans="1:15" x14ac:dyDescent="0.25">
      <c r="A1767" s="1" t="s">
        <v>23</v>
      </c>
      <c r="B1767" s="1" t="s">
        <v>2</v>
      </c>
      <c r="C1767" s="1" t="s">
        <v>24</v>
      </c>
      <c r="D1767" s="1" t="s">
        <v>25</v>
      </c>
      <c r="E1767" s="1" t="s">
        <v>3</v>
      </c>
      <c r="F1767" s="3">
        <v>47300</v>
      </c>
      <c r="G1767" s="1">
        <v>136.91</v>
      </c>
      <c r="J1767" s="1">
        <f t="shared" si="165"/>
        <v>7</v>
      </c>
      <c r="K1767" s="1">
        <f t="shared" si="166"/>
        <v>2029</v>
      </c>
      <c r="L1767" s="1" t="str">
        <f t="shared" si="167"/>
        <v>MKT.EX.WYE._.___.WyomingE</v>
      </c>
      <c r="M1767" s="1" t="str">
        <f t="shared" si="163"/>
        <v>FOT Summer June-Sept</v>
      </c>
      <c r="N1767" s="1">
        <f t="shared" si="164"/>
        <v>2928</v>
      </c>
      <c r="O1767" s="1">
        <f t="shared" si="168"/>
        <v>46.758879781420767</v>
      </c>
    </row>
    <row r="1768" spans="1:15" x14ac:dyDescent="0.25">
      <c r="A1768" s="1" t="s">
        <v>23</v>
      </c>
      <c r="B1768" s="1" t="s">
        <v>2</v>
      </c>
      <c r="C1768" s="1" t="s">
        <v>24</v>
      </c>
      <c r="D1768" s="1" t="s">
        <v>25</v>
      </c>
      <c r="E1768" s="1" t="s">
        <v>3</v>
      </c>
      <c r="F1768" s="3">
        <v>47331</v>
      </c>
      <c r="G1768" s="1">
        <v>116.44</v>
      </c>
      <c r="J1768" s="1">
        <f t="shared" si="165"/>
        <v>8</v>
      </c>
      <c r="K1768" s="1">
        <f t="shared" si="166"/>
        <v>2029</v>
      </c>
      <c r="L1768" s="1" t="str">
        <f t="shared" si="167"/>
        <v>MKT.EX.WYE._.___.WyomingE</v>
      </c>
      <c r="M1768" s="1" t="str">
        <f t="shared" si="163"/>
        <v>FOT Summer June-Sept</v>
      </c>
      <c r="N1768" s="1">
        <f t="shared" si="164"/>
        <v>2928</v>
      </c>
      <c r="O1768" s="1">
        <f t="shared" si="168"/>
        <v>39.767759562841533</v>
      </c>
    </row>
    <row r="1769" spans="1:15" x14ac:dyDescent="0.25">
      <c r="A1769" s="1" t="s">
        <v>23</v>
      </c>
      <c r="B1769" s="1" t="s">
        <v>2</v>
      </c>
      <c r="C1769" s="1" t="s">
        <v>24</v>
      </c>
      <c r="D1769" s="1" t="s">
        <v>25</v>
      </c>
      <c r="E1769" s="1" t="s">
        <v>3</v>
      </c>
      <c r="F1769" s="3">
        <v>47362</v>
      </c>
      <c r="G1769" s="1">
        <v>260.61</v>
      </c>
      <c r="J1769" s="1">
        <f t="shared" si="165"/>
        <v>9</v>
      </c>
      <c r="K1769" s="1">
        <f t="shared" si="166"/>
        <v>2029</v>
      </c>
      <c r="L1769" s="1" t="str">
        <f t="shared" si="167"/>
        <v>MKT.EX.WYE._.___.WyomingE</v>
      </c>
      <c r="M1769" s="1" t="str">
        <f t="shared" si="163"/>
        <v>FOT Summer June-Sept</v>
      </c>
      <c r="N1769" s="1">
        <f t="shared" si="164"/>
        <v>2928</v>
      </c>
      <c r="O1769" s="1">
        <f t="shared" si="168"/>
        <v>89.006147540983605</v>
      </c>
    </row>
    <row r="1770" spans="1:15" x14ac:dyDescent="0.25">
      <c r="A1770" s="1" t="s">
        <v>23</v>
      </c>
      <c r="B1770" s="1" t="s">
        <v>2</v>
      </c>
      <c r="C1770" s="1" t="s">
        <v>24</v>
      </c>
      <c r="D1770" s="1" t="s">
        <v>25</v>
      </c>
      <c r="E1770" s="1" t="s">
        <v>3</v>
      </c>
      <c r="F1770" s="3">
        <v>47392</v>
      </c>
      <c r="G1770" s="1">
        <v>244.96</v>
      </c>
      <c r="J1770" s="1">
        <f t="shared" si="165"/>
        <v>10</v>
      </c>
      <c r="K1770" s="1">
        <f t="shared" si="166"/>
        <v>2029</v>
      </c>
      <c r="L1770" s="1" t="str">
        <f t="shared" si="167"/>
        <v>MKT.EX.WYE._.___.WyomingE</v>
      </c>
      <c r="M1770" s="1" t="str">
        <f t="shared" si="163"/>
        <v>FOT Other months</v>
      </c>
      <c r="N1770" s="1">
        <f t="shared" si="164"/>
        <v>0</v>
      </c>
      <c r="O1770" s="1">
        <f t="shared" si="168"/>
        <v>0</v>
      </c>
    </row>
    <row r="1771" spans="1:15" x14ac:dyDescent="0.25">
      <c r="A1771" s="1" t="s">
        <v>23</v>
      </c>
      <c r="B1771" s="1" t="s">
        <v>2</v>
      </c>
      <c r="C1771" s="1" t="s">
        <v>24</v>
      </c>
      <c r="D1771" s="1" t="s">
        <v>25</v>
      </c>
      <c r="E1771" s="1" t="s">
        <v>3</v>
      </c>
      <c r="F1771" s="3">
        <v>47423</v>
      </c>
      <c r="G1771" s="1">
        <v>233.51</v>
      </c>
      <c r="J1771" s="1">
        <f t="shared" si="165"/>
        <v>11</v>
      </c>
      <c r="K1771" s="1">
        <f t="shared" si="166"/>
        <v>2029</v>
      </c>
      <c r="L1771" s="1" t="str">
        <f t="shared" si="167"/>
        <v>MKT.EX.WYE._.___.WyomingE</v>
      </c>
      <c r="M1771" s="1" t="str">
        <f t="shared" si="163"/>
        <v>FOT Other months</v>
      </c>
      <c r="N1771" s="1">
        <f t="shared" si="164"/>
        <v>0</v>
      </c>
      <c r="O1771" s="1">
        <f t="shared" si="168"/>
        <v>0</v>
      </c>
    </row>
    <row r="1772" spans="1:15" x14ac:dyDescent="0.25">
      <c r="A1772" s="1" t="s">
        <v>23</v>
      </c>
      <c r="B1772" s="1" t="s">
        <v>2</v>
      </c>
      <c r="C1772" s="1" t="s">
        <v>24</v>
      </c>
      <c r="D1772" s="1" t="s">
        <v>25</v>
      </c>
      <c r="E1772" s="1" t="s">
        <v>3</v>
      </c>
      <c r="F1772" s="3">
        <v>47453</v>
      </c>
      <c r="G1772" s="1">
        <v>277.14</v>
      </c>
      <c r="J1772" s="1">
        <f t="shared" si="165"/>
        <v>12</v>
      </c>
      <c r="K1772" s="1">
        <f t="shared" si="166"/>
        <v>2029</v>
      </c>
      <c r="L1772" s="1" t="str">
        <f t="shared" si="167"/>
        <v>MKT.EX.WYE._.___.WyomingE-Wtr</v>
      </c>
      <c r="M1772" s="1" t="str">
        <f t="shared" si="163"/>
        <v>FOT Winter December-January</v>
      </c>
      <c r="N1772" s="1">
        <f t="shared" si="164"/>
        <v>1488</v>
      </c>
      <c r="O1772" s="1">
        <f t="shared" si="168"/>
        <v>186.25</v>
      </c>
    </row>
    <row r="1773" spans="1:15" x14ac:dyDescent="0.25">
      <c r="A1773" s="1" t="s">
        <v>23</v>
      </c>
      <c r="B1773" s="1" t="s">
        <v>2</v>
      </c>
      <c r="C1773" s="1" t="s">
        <v>24</v>
      </c>
      <c r="D1773" s="1" t="s">
        <v>25</v>
      </c>
      <c r="E1773" s="1" t="s">
        <v>3</v>
      </c>
      <c r="F1773" s="3">
        <v>47484</v>
      </c>
      <c r="G1773" s="1">
        <v>109.43</v>
      </c>
      <c r="J1773" s="1">
        <f t="shared" si="165"/>
        <v>1</v>
      </c>
      <c r="K1773" s="1">
        <f t="shared" si="166"/>
        <v>2030</v>
      </c>
      <c r="L1773" s="1" t="str">
        <f t="shared" si="167"/>
        <v>MKT.EX.WYE._.___.WyomingE-Wtr</v>
      </c>
      <c r="M1773" s="1" t="str">
        <f t="shared" si="163"/>
        <v>FOT Winter December-January</v>
      </c>
      <c r="N1773" s="1">
        <f t="shared" si="164"/>
        <v>1488</v>
      </c>
      <c r="O1773" s="1">
        <f t="shared" si="168"/>
        <v>73.541666666666671</v>
      </c>
    </row>
    <row r="1774" spans="1:15" x14ac:dyDescent="0.25">
      <c r="A1774" s="1" t="s">
        <v>23</v>
      </c>
      <c r="B1774" s="1" t="s">
        <v>2</v>
      </c>
      <c r="C1774" s="1" t="s">
        <v>24</v>
      </c>
      <c r="D1774" s="1" t="s">
        <v>25</v>
      </c>
      <c r="E1774" s="1" t="s">
        <v>3</v>
      </c>
      <c r="F1774" s="3">
        <v>47515</v>
      </c>
      <c r="G1774" s="1">
        <v>63.18</v>
      </c>
      <c r="J1774" s="1">
        <f t="shared" si="165"/>
        <v>2</v>
      </c>
      <c r="K1774" s="1">
        <f t="shared" si="166"/>
        <v>2030</v>
      </c>
      <c r="L1774" s="1" t="str">
        <f t="shared" si="167"/>
        <v>MKT.EX.WYE._.___.WyomingE</v>
      </c>
      <c r="M1774" s="1" t="str">
        <f t="shared" si="163"/>
        <v>FOT Other months</v>
      </c>
      <c r="N1774" s="1">
        <f t="shared" si="164"/>
        <v>0</v>
      </c>
      <c r="O1774" s="1">
        <f t="shared" si="168"/>
        <v>0</v>
      </c>
    </row>
    <row r="1775" spans="1:15" x14ac:dyDescent="0.25">
      <c r="A1775" s="1" t="s">
        <v>23</v>
      </c>
      <c r="B1775" s="1" t="s">
        <v>2</v>
      </c>
      <c r="C1775" s="1" t="s">
        <v>24</v>
      </c>
      <c r="D1775" s="1" t="s">
        <v>25</v>
      </c>
      <c r="E1775" s="1" t="s">
        <v>3</v>
      </c>
      <c r="F1775" s="3">
        <v>47543</v>
      </c>
      <c r="G1775" s="1">
        <v>173.14</v>
      </c>
      <c r="J1775" s="1">
        <f t="shared" si="165"/>
        <v>3</v>
      </c>
      <c r="K1775" s="1">
        <f t="shared" si="166"/>
        <v>2030</v>
      </c>
      <c r="L1775" s="1" t="str">
        <f t="shared" si="167"/>
        <v>MKT.EX.WYE._.___.WyomingE</v>
      </c>
      <c r="M1775" s="1" t="str">
        <f t="shared" si="163"/>
        <v>FOT Other months</v>
      </c>
      <c r="N1775" s="1">
        <f t="shared" si="164"/>
        <v>0</v>
      </c>
      <c r="O1775" s="1">
        <f t="shared" si="168"/>
        <v>0</v>
      </c>
    </row>
    <row r="1776" spans="1:15" x14ac:dyDescent="0.25">
      <c r="A1776" s="1" t="s">
        <v>23</v>
      </c>
      <c r="B1776" s="1" t="s">
        <v>2</v>
      </c>
      <c r="C1776" s="1" t="s">
        <v>24</v>
      </c>
      <c r="D1776" s="1" t="s">
        <v>25</v>
      </c>
      <c r="E1776" s="1" t="s">
        <v>3</v>
      </c>
      <c r="F1776" s="3">
        <v>47574</v>
      </c>
      <c r="G1776" s="1">
        <v>148.02000000000001</v>
      </c>
      <c r="J1776" s="1">
        <f t="shared" si="165"/>
        <v>4</v>
      </c>
      <c r="K1776" s="1">
        <f t="shared" si="166"/>
        <v>2030</v>
      </c>
      <c r="L1776" s="1" t="str">
        <f t="shared" si="167"/>
        <v>MKT.EX.WYE._.___.WyomingE</v>
      </c>
      <c r="M1776" s="1" t="str">
        <f t="shared" si="163"/>
        <v>FOT Other months</v>
      </c>
      <c r="N1776" s="1">
        <f t="shared" si="164"/>
        <v>0</v>
      </c>
      <c r="O1776" s="1">
        <f t="shared" si="168"/>
        <v>0</v>
      </c>
    </row>
    <row r="1777" spans="1:15" x14ac:dyDescent="0.25">
      <c r="A1777" s="1" t="s">
        <v>23</v>
      </c>
      <c r="B1777" s="1" t="s">
        <v>2</v>
      </c>
      <c r="C1777" s="1" t="s">
        <v>24</v>
      </c>
      <c r="D1777" s="1" t="s">
        <v>25</v>
      </c>
      <c r="E1777" s="1" t="s">
        <v>3</v>
      </c>
      <c r="F1777" s="3">
        <v>47604</v>
      </c>
      <c r="G1777" s="1">
        <v>161.13999999999999</v>
      </c>
      <c r="J1777" s="1">
        <f t="shared" si="165"/>
        <v>5</v>
      </c>
      <c r="K1777" s="1">
        <f t="shared" si="166"/>
        <v>2030</v>
      </c>
      <c r="L1777" s="1" t="str">
        <f t="shared" si="167"/>
        <v>MKT.EX.WYE._.___.WyomingE</v>
      </c>
      <c r="M1777" s="1" t="str">
        <f t="shared" si="163"/>
        <v>FOT Other months</v>
      </c>
      <c r="N1777" s="1">
        <f t="shared" si="164"/>
        <v>0</v>
      </c>
      <c r="O1777" s="1">
        <f t="shared" si="168"/>
        <v>0</v>
      </c>
    </row>
    <row r="1778" spans="1:15" x14ac:dyDescent="0.25">
      <c r="A1778" s="1" t="s">
        <v>23</v>
      </c>
      <c r="B1778" s="1" t="s">
        <v>2</v>
      </c>
      <c r="C1778" s="1" t="s">
        <v>24</v>
      </c>
      <c r="D1778" s="1" t="s">
        <v>25</v>
      </c>
      <c r="E1778" s="1" t="s">
        <v>3</v>
      </c>
      <c r="F1778" s="3">
        <v>47635</v>
      </c>
      <c r="G1778" s="1">
        <v>121.32</v>
      </c>
      <c r="J1778" s="1">
        <f t="shared" si="165"/>
        <v>6</v>
      </c>
      <c r="K1778" s="1">
        <f t="shared" si="166"/>
        <v>2030</v>
      </c>
      <c r="L1778" s="1" t="str">
        <f t="shared" si="167"/>
        <v>MKT.EX.WYE._.___.WyomingE</v>
      </c>
      <c r="M1778" s="1" t="str">
        <f t="shared" si="163"/>
        <v>FOT Summer June-Sept</v>
      </c>
      <c r="N1778" s="1">
        <f t="shared" si="164"/>
        <v>2928</v>
      </c>
      <c r="O1778" s="1">
        <f t="shared" si="168"/>
        <v>41.434426229508198</v>
      </c>
    </row>
    <row r="1779" spans="1:15" x14ac:dyDescent="0.25">
      <c r="A1779" s="1" t="s">
        <v>23</v>
      </c>
      <c r="B1779" s="1" t="s">
        <v>2</v>
      </c>
      <c r="C1779" s="1" t="s">
        <v>24</v>
      </c>
      <c r="D1779" s="1" t="s">
        <v>25</v>
      </c>
      <c r="E1779" s="1" t="s">
        <v>3</v>
      </c>
      <c r="F1779" s="3">
        <v>47665</v>
      </c>
      <c r="G1779" s="1">
        <v>9.7799999999999994</v>
      </c>
      <c r="J1779" s="1">
        <f t="shared" si="165"/>
        <v>7</v>
      </c>
      <c r="K1779" s="1">
        <f t="shared" si="166"/>
        <v>2030</v>
      </c>
      <c r="L1779" s="1" t="str">
        <f t="shared" si="167"/>
        <v>MKT.EX.WYE._.___.WyomingE</v>
      </c>
      <c r="M1779" s="1" t="str">
        <f t="shared" si="163"/>
        <v>FOT Summer June-Sept</v>
      </c>
      <c r="N1779" s="1">
        <f t="shared" si="164"/>
        <v>2928</v>
      </c>
      <c r="O1779" s="1">
        <f t="shared" si="168"/>
        <v>3.3401639344262297</v>
      </c>
    </row>
    <row r="1780" spans="1:15" x14ac:dyDescent="0.25">
      <c r="A1780" s="1" t="s">
        <v>23</v>
      </c>
      <c r="B1780" s="1" t="s">
        <v>2</v>
      </c>
      <c r="C1780" s="1" t="s">
        <v>24</v>
      </c>
      <c r="D1780" s="1" t="s">
        <v>25</v>
      </c>
      <c r="E1780" s="1" t="s">
        <v>3</v>
      </c>
      <c r="F1780" s="3">
        <v>47696</v>
      </c>
      <c r="G1780" s="1">
        <v>114.93</v>
      </c>
      <c r="J1780" s="1">
        <f t="shared" si="165"/>
        <v>8</v>
      </c>
      <c r="K1780" s="1">
        <f t="shared" si="166"/>
        <v>2030</v>
      </c>
      <c r="L1780" s="1" t="str">
        <f t="shared" si="167"/>
        <v>MKT.EX.WYE._.___.WyomingE</v>
      </c>
      <c r="M1780" s="1" t="str">
        <f t="shared" si="163"/>
        <v>FOT Summer June-Sept</v>
      </c>
      <c r="N1780" s="1">
        <f t="shared" si="164"/>
        <v>2928</v>
      </c>
      <c r="O1780" s="1">
        <f t="shared" si="168"/>
        <v>39.252049180327866</v>
      </c>
    </row>
    <row r="1781" spans="1:15" x14ac:dyDescent="0.25">
      <c r="A1781" s="1" t="s">
        <v>23</v>
      </c>
      <c r="B1781" s="1" t="s">
        <v>2</v>
      </c>
      <c r="C1781" s="1" t="s">
        <v>24</v>
      </c>
      <c r="D1781" s="1" t="s">
        <v>25</v>
      </c>
      <c r="E1781" s="1" t="s">
        <v>3</v>
      </c>
      <c r="F1781" s="3">
        <v>47727</v>
      </c>
      <c r="G1781" s="1">
        <v>96.96</v>
      </c>
      <c r="J1781" s="1">
        <f t="shared" si="165"/>
        <v>9</v>
      </c>
      <c r="K1781" s="1">
        <f t="shared" si="166"/>
        <v>2030</v>
      </c>
      <c r="L1781" s="1" t="str">
        <f t="shared" si="167"/>
        <v>MKT.EX.WYE._.___.WyomingE</v>
      </c>
      <c r="M1781" s="1" t="str">
        <f t="shared" si="163"/>
        <v>FOT Summer June-Sept</v>
      </c>
      <c r="N1781" s="1">
        <f t="shared" si="164"/>
        <v>2928</v>
      </c>
      <c r="O1781" s="1">
        <f t="shared" si="168"/>
        <v>33.114754098360656</v>
      </c>
    </row>
    <row r="1782" spans="1:15" x14ac:dyDescent="0.25">
      <c r="A1782" s="1" t="s">
        <v>23</v>
      </c>
      <c r="B1782" s="1" t="s">
        <v>2</v>
      </c>
      <c r="C1782" s="1" t="s">
        <v>24</v>
      </c>
      <c r="D1782" s="1" t="s">
        <v>25</v>
      </c>
      <c r="E1782" s="1" t="s">
        <v>3</v>
      </c>
      <c r="F1782" s="3">
        <v>47757</v>
      </c>
      <c r="G1782" s="1">
        <v>157.43</v>
      </c>
      <c r="J1782" s="1">
        <f t="shared" si="165"/>
        <v>10</v>
      </c>
      <c r="K1782" s="1">
        <f t="shared" si="166"/>
        <v>2030</v>
      </c>
      <c r="L1782" s="1" t="str">
        <f t="shared" si="167"/>
        <v>MKT.EX.WYE._.___.WyomingE</v>
      </c>
      <c r="M1782" s="1" t="str">
        <f t="shared" si="163"/>
        <v>FOT Other months</v>
      </c>
      <c r="N1782" s="1">
        <f t="shared" si="164"/>
        <v>0</v>
      </c>
      <c r="O1782" s="1">
        <f t="shared" si="168"/>
        <v>0</v>
      </c>
    </row>
    <row r="1783" spans="1:15" x14ac:dyDescent="0.25">
      <c r="A1783" s="1" t="s">
        <v>23</v>
      </c>
      <c r="B1783" s="1" t="s">
        <v>2</v>
      </c>
      <c r="C1783" s="1" t="s">
        <v>24</v>
      </c>
      <c r="D1783" s="1" t="s">
        <v>25</v>
      </c>
      <c r="E1783" s="1" t="s">
        <v>3</v>
      </c>
      <c r="F1783" s="3">
        <v>47788</v>
      </c>
      <c r="G1783" s="1">
        <v>206.77</v>
      </c>
      <c r="J1783" s="1">
        <f t="shared" si="165"/>
        <v>11</v>
      </c>
      <c r="K1783" s="1">
        <f t="shared" si="166"/>
        <v>2030</v>
      </c>
      <c r="L1783" s="1" t="str">
        <f t="shared" si="167"/>
        <v>MKT.EX.WYE._.___.WyomingE</v>
      </c>
      <c r="M1783" s="1" t="str">
        <f t="shared" si="163"/>
        <v>FOT Other months</v>
      </c>
      <c r="N1783" s="1">
        <f t="shared" si="164"/>
        <v>0</v>
      </c>
      <c r="O1783" s="1">
        <f t="shared" si="168"/>
        <v>0</v>
      </c>
    </row>
    <row r="1784" spans="1:15" x14ac:dyDescent="0.25">
      <c r="A1784" s="1" t="s">
        <v>23</v>
      </c>
      <c r="B1784" s="1" t="s">
        <v>2</v>
      </c>
      <c r="C1784" s="1" t="s">
        <v>24</v>
      </c>
      <c r="D1784" s="1" t="s">
        <v>25</v>
      </c>
      <c r="E1784" s="1" t="s">
        <v>3</v>
      </c>
      <c r="F1784" s="3">
        <v>47818</v>
      </c>
      <c r="G1784" s="1">
        <v>190.23</v>
      </c>
      <c r="J1784" s="1">
        <f t="shared" si="165"/>
        <v>12</v>
      </c>
      <c r="K1784" s="1">
        <f t="shared" si="166"/>
        <v>2030</v>
      </c>
      <c r="L1784" s="1" t="str">
        <f t="shared" si="167"/>
        <v>MKT.EX.WYE._.___.WyomingE-Wtr</v>
      </c>
      <c r="M1784" s="1" t="str">
        <f t="shared" si="163"/>
        <v>FOT Winter December-January</v>
      </c>
      <c r="N1784" s="1">
        <f t="shared" si="164"/>
        <v>1488</v>
      </c>
      <c r="O1784" s="1">
        <f t="shared" si="168"/>
        <v>127.84274193548387</v>
      </c>
    </row>
    <row r="1785" spans="1:15" x14ac:dyDescent="0.25">
      <c r="A1785" s="1" t="s">
        <v>23</v>
      </c>
      <c r="B1785" s="1" t="s">
        <v>2</v>
      </c>
      <c r="C1785" s="1" t="s">
        <v>24</v>
      </c>
      <c r="D1785" s="1" t="s">
        <v>25</v>
      </c>
      <c r="E1785" s="1" t="s">
        <v>3</v>
      </c>
      <c r="F1785" s="3">
        <v>47849</v>
      </c>
      <c r="G1785" s="1">
        <v>308.70999999999998</v>
      </c>
      <c r="J1785" s="1">
        <f t="shared" si="165"/>
        <v>1</v>
      </c>
      <c r="K1785" s="1">
        <f t="shared" si="166"/>
        <v>2031</v>
      </c>
      <c r="L1785" s="1" t="str">
        <f t="shared" si="167"/>
        <v>MKT.EX.WYE._.___.WyomingE-Wtr</v>
      </c>
      <c r="M1785" s="1" t="str">
        <f t="shared" si="163"/>
        <v>FOT Winter December-January</v>
      </c>
      <c r="N1785" s="1">
        <f t="shared" si="164"/>
        <v>1488</v>
      </c>
      <c r="O1785" s="1">
        <f t="shared" si="168"/>
        <v>207.46639784946237</v>
      </c>
    </row>
    <row r="1786" spans="1:15" x14ac:dyDescent="0.25">
      <c r="A1786" s="1" t="s">
        <v>23</v>
      </c>
      <c r="B1786" s="1" t="s">
        <v>2</v>
      </c>
      <c r="C1786" s="1" t="s">
        <v>24</v>
      </c>
      <c r="D1786" s="1" t="s">
        <v>25</v>
      </c>
      <c r="E1786" s="1" t="s">
        <v>3</v>
      </c>
      <c r="F1786" s="3">
        <v>47880</v>
      </c>
      <c r="G1786" s="1">
        <v>138.72</v>
      </c>
      <c r="J1786" s="1">
        <f t="shared" si="165"/>
        <v>2</v>
      </c>
      <c r="K1786" s="1">
        <f t="shared" si="166"/>
        <v>2031</v>
      </c>
      <c r="L1786" s="1" t="str">
        <f t="shared" si="167"/>
        <v>MKT.EX.WYE._.___.WyomingE</v>
      </c>
      <c r="M1786" s="1" t="str">
        <f t="shared" si="163"/>
        <v>FOT Other months</v>
      </c>
      <c r="N1786" s="1">
        <f t="shared" si="164"/>
        <v>0</v>
      </c>
      <c r="O1786" s="1">
        <f t="shared" si="168"/>
        <v>0</v>
      </c>
    </row>
    <row r="1787" spans="1:15" x14ac:dyDescent="0.25">
      <c r="A1787" s="1" t="s">
        <v>23</v>
      </c>
      <c r="B1787" s="1" t="s">
        <v>2</v>
      </c>
      <c r="C1787" s="1" t="s">
        <v>24</v>
      </c>
      <c r="D1787" s="1" t="s">
        <v>25</v>
      </c>
      <c r="E1787" s="1" t="s">
        <v>3</v>
      </c>
      <c r="F1787" s="3">
        <v>47908</v>
      </c>
      <c r="G1787" s="1">
        <v>76.53</v>
      </c>
      <c r="J1787" s="1">
        <f t="shared" si="165"/>
        <v>3</v>
      </c>
      <c r="K1787" s="1">
        <f t="shared" si="166"/>
        <v>2031</v>
      </c>
      <c r="L1787" s="1" t="str">
        <f t="shared" si="167"/>
        <v>MKT.EX.WYE._.___.WyomingE</v>
      </c>
      <c r="M1787" s="1" t="str">
        <f t="shared" si="163"/>
        <v>FOT Other months</v>
      </c>
      <c r="N1787" s="1">
        <f t="shared" si="164"/>
        <v>0</v>
      </c>
      <c r="O1787" s="1">
        <f t="shared" si="168"/>
        <v>0</v>
      </c>
    </row>
    <row r="1788" spans="1:15" x14ac:dyDescent="0.25">
      <c r="A1788" s="1" t="s">
        <v>23</v>
      </c>
      <c r="B1788" s="1" t="s">
        <v>2</v>
      </c>
      <c r="C1788" s="1" t="s">
        <v>24</v>
      </c>
      <c r="D1788" s="1" t="s">
        <v>25</v>
      </c>
      <c r="E1788" s="1" t="s">
        <v>3</v>
      </c>
      <c r="F1788" s="3">
        <v>47939</v>
      </c>
      <c r="G1788" s="1">
        <v>169.4</v>
      </c>
      <c r="J1788" s="1">
        <f t="shared" si="165"/>
        <v>4</v>
      </c>
      <c r="K1788" s="1">
        <f t="shared" si="166"/>
        <v>2031</v>
      </c>
      <c r="L1788" s="1" t="str">
        <f t="shared" si="167"/>
        <v>MKT.EX.WYE._.___.WyomingE</v>
      </c>
      <c r="M1788" s="1" t="str">
        <f t="shared" si="163"/>
        <v>FOT Other months</v>
      </c>
      <c r="N1788" s="1">
        <f t="shared" si="164"/>
        <v>0</v>
      </c>
      <c r="O1788" s="1">
        <f t="shared" si="168"/>
        <v>0</v>
      </c>
    </row>
    <row r="1789" spans="1:15" x14ac:dyDescent="0.25">
      <c r="A1789" s="1" t="s">
        <v>23</v>
      </c>
      <c r="B1789" s="1" t="s">
        <v>2</v>
      </c>
      <c r="C1789" s="1" t="s">
        <v>24</v>
      </c>
      <c r="D1789" s="1" t="s">
        <v>25</v>
      </c>
      <c r="E1789" s="1" t="s">
        <v>3</v>
      </c>
      <c r="F1789" s="3">
        <v>47969</v>
      </c>
      <c r="G1789" s="1">
        <v>154.11000000000001</v>
      </c>
      <c r="J1789" s="1">
        <f t="shared" si="165"/>
        <v>5</v>
      </c>
      <c r="K1789" s="1">
        <f t="shared" si="166"/>
        <v>2031</v>
      </c>
      <c r="L1789" s="1" t="str">
        <f t="shared" si="167"/>
        <v>MKT.EX.WYE._.___.WyomingE</v>
      </c>
      <c r="M1789" s="1" t="str">
        <f t="shared" si="163"/>
        <v>FOT Other months</v>
      </c>
      <c r="N1789" s="1">
        <f t="shared" si="164"/>
        <v>0</v>
      </c>
      <c r="O1789" s="1">
        <f t="shared" si="168"/>
        <v>0</v>
      </c>
    </row>
    <row r="1790" spans="1:15" x14ac:dyDescent="0.25">
      <c r="A1790" s="1" t="s">
        <v>23</v>
      </c>
      <c r="B1790" s="1" t="s">
        <v>2</v>
      </c>
      <c r="C1790" s="1" t="s">
        <v>24</v>
      </c>
      <c r="D1790" s="1" t="s">
        <v>25</v>
      </c>
      <c r="E1790" s="1" t="s">
        <v>3</v>
      </c>
      <c r="F1790" s="3">
        <v>48000</v>
      </c>
      <c r="G1790" s="1">
        <v>189.1</v>
      </c>
      <c r="J1790" s="1">
        <f t="shared" si="165"/>
        <v>6</v>
      </c>
      <c r="K1790" s="1">
        <f t="shared" si="166"/>
        <v>2031</v>
      </c>
      <c r="L1790" s="1" t="str">
        <f t="shared" si="167"/>
        <v>MKT.EX.WYE._.___.WyomingE</v>
      </c>
      <c r="M1790" s="1" t="str">
        <f t="shared" si="163"/>
        <v>FOT Summer June-Sept</v>
      </c>
      <c r="N1790" s="1">
        <f t="shared" si="164"/>
        <v>2928</v>
      </c>
      <c r="O1790" s="1">
        <f t="shared" si="168"/>
        <v>64.583333333333329</v>
      </c>
    </row>
    <row r="1791" spans="1:15" x14ac:dyDescent="0.25">
      <c r="A1791" s="1" t="s">
        <v>23</v>
      </c>
      <c r="B1791" s="1" t="s">
        <v>2</v>
      </c>
      <c r="C1791" s="1" t="s">
        <v>24</v>
      </c>
      <c r="D1791" s="1" t="s">
        <v>25</v>
      </c>
      <c r="E1791" s="1" t="s">
        <v>3</v>
      </c>
      <c r="F1791" s="3">
        <v>48030</v>
      </c>
      <c r="G1791" s="1">
        <v>123.07</v>
      </c>
      <c r="J1791" s="1">
        <f t="shared" si="165"/>
        <v>7</v>
      </c>
      <c r="K1791" s="1">
        <f t="shared" si="166"/>
        <v>2031</v>
      </c>
      <c r="L1791" s="1" t="str">
        <f t="shared" si="167"/>
        <v>MKT.EX.WYE._.___.WyomingE</v>
      </c>
      <c r="M1791" s="1" t="str">
        <f t="shared" si="163"/>
        <v>FOT Summer June-Sept</v>
      </c>
      <c r="N1791" s="1">
        <f t="shared" si="164"/>
        <v>2928</v>
      </c>
      <c r="O1791" s="1">
        <f t="shared" si="168"/>
        <v>42.032103825136609</v>
      </c>
    </row>
    <row r="1792" spans="1:15" x14ac:dyDescent="0.25">
      <c r="A1792" s="1" t="s">
        <v>23</v>
      </c>
      <c r="B1792" s="1" t="s">
        <v>2</v>
      </c>
      <c r="C1792" s="1" t="s">
        <v>24</v>
      </c>
      <c r="D1792" s="1" t="s">
        <v>25</v>
      </c>
      <c r="E1792" s="1" t="s">
        <v>3</v>
      </c>
      <c r="F1792" s="3">
        <v>48061</v>
      </c>
      <c r="G1792" s="1">
        <v>22.22</v>
      </c>
      <c r="J1792" s="1">
        <f t="shared" si="165"/>
        <v>8</v>
      </c>
      <c r="K1792" s="1">
        <f t="shared" si="166"/>
        <v>2031</v>
      </c>
      <c r="L1792" s="1" t="str">
        <f t="shared" si="167"/>
        <v>MKT.EX.WYE._.___.WyomingE</v>
      </c>
      <c r="M1792" s="1" t="str">
        <f t="shared" si="163"/>
        <v>FOT Summer June-Sept</v>
      </c>
      <c r="N1792" s="1">
        <f t="shared" si="164"/>
        <v>2928</v>
      </c>
      <c r="O1792" s="1">
        <f t="shared" si="168"/>
        <v>7.5887978142076502</v>
      </c>
    </row>
    <row r="1793" spans="1:15" x14ac:dyDescent="0.25">
      <c r="A1793" s="1" t="s">
        <v>23</v>
      </c>
      <c r="B1793" s="1" t="s">
        <v>2</v>
      </c>
      <c r="C1793" s="1" t="s">
        <v>24</v>
      </c>
      <c r="D1793" s="1" t="s">
        <v>25</v>
      </c>
      <c r="E1793" s="1" t="s">
        <v>3</v>
      </c>
      <c r="F1793" s="3">
        <v>48092</v>
      </c>
      <c r="G1793" s="1">
        <v>168.52</v>
      </c>
      <c r="J1793" s="1">
        <f t="shared" si="165"/>
        <v>9</v>
      </c>
      <c r="K1793" s="1">
        <f t="shared" si="166"/>
        <v>2031</v>
      </c>
      <c r="L1793" s="1" t="str">
        <f t="shared" si="167"/>
        <v>MKT.EX.WYE._.___.WyomingE</v>
      </c>
      <c r="M1793" s="1" t="str">
        <f t="shared" si="163"/>
        <v>FOT Summer June-Sept</v>
      </c>
      <c r="N1793" s="1">
        <f t="shared" si="164"/>
        <v>2928</v>
      </c>
      <c r="O1793" s="1">
        <f t="shared" si="168"/>
        <v>57.55464480874317</v>
      </c>
    </row>
    <row r="1794" spans="1:15" x14ac:dyDescent="0.25">
      <c r="A1794" s="1" t="s">
        <v>23</v>
      </c>
      <c r="B1794" s="1" t="s">
        <v>2</v>
      </c>
      <c r="C1794" s="1" t="s">
        <v>24</v>
      </c>
      <c r="D1794" s="1" t="s">
        <v>25</v>
      </c>
      <c r="E1794" s="1" t="s">
        <v>3</v>
      </c>
      <c r="F1794" s="3">
        <v>48122</v>
      </c>
      <c r="G1794" s="1">
        <v>141.08000000000001</v>
      </c>
      <c r="J1794" s="1">
        <f t="shared" si="165"/>
        <v>10</v>
      </c>
      <c r="K1794" s="1">
        <f t="shared" si="166"/>
        <v>2031</v>
      </c>
      <c r="L1794" s="1" t="str">
        <f t="shared" si="167"/>
        <v>MKT.EX.WYE._.___.WyomingE</v>
      </c>
      <c r="M1794" s="1" t="str">
        <f t="shared" ref="M1794:M1857" si="169">INDEX($Q$1:$S$13,MATCH($J1794,$Q$1:$Q$13,0),MATCH(M$1,$Q$1:$S$1,0))</f>
        <v>FOT Other months</v>
      </c>
      <c r="N1794" s="1">
        <f t="shared" ref="N1794:N1857" si="170">INDEX($U$1:$W$4,MATCH($M1794,$U$1:$U$4,0),MATCH(N$1,$U$1:$W$1,0))</f>
        <v>0</v>
      </c>
      <c r="O1794" s="1">
        <f t="shared" si="168"/>
        <v>0</v>
      </c>
    </row>
    <row r="1795" spans="1:15" x14ac:dyDescent="0.25">
      <c r="A1795" s="1" t="s">
        <v>23</v>
      </c>
      <c r="B1795" s="1" t="s">
        <v>2</v>
      </c>
      <c r="C1795" s="1" t="s">
        <v>24</v>
      </c>
      <c r="D1795" s="1" t="s">
        <v>25</v>
      </c>
      <c r="E1795" s="1" t="s">
        <v>3</v>
      </c>
      <c r="F1795" s="3">
        <v>48153</v>
      </c>
      <c r="G1795" s="1">
        <v>160.5</v>
      </c>
      <c r="J1795" s="1">
        <f t="shared" ref="J1795:J1858" si="171">MONTH(F1795)</f>
        <v>11</v>
      </c>
      <c r="K1795" s="1">
        <f t="shared" ref="K1795:K1858" si="172">YEAR(F1795)</f>
        <v>2031</v>
      </c>
      <c r="L1795" s="1" t="str">
        <f t="shared" ref="L1795:L1858" si="173">D1795&amp;INDEX($U$1:$W$4,MATCH($M1795,$U$1:$U$4,0),MATCH(L$1,$U$1:$W$1,0))</f>
        <v>MKT.EX.WYE._.___.WyomingE</v>
      </c>
      <c r="M1795" s="1" t="str">
        <f t="shared" si="169"/>
        <v>FOT Other months</v>
      </c>
      <c r="N1795" s="1">
        <f t="shared" si="170"/>
        <v>0</v>
      </c>
      <c r="O1795" s="1">
        <f t="shared" ref="O1795:O1858" si="174">IF(N1795=0,0,(G1795*1000)/N1795)</f>
        <v>0</v>
      </c>
    </row>
    <row r="1796" spans="1:15" x14ac:dyDescent="0.25">
      <c r="A1796" s="1" t="s">
        <v>23</v>
      </c>
      <c r="B1796" s="1" t="s">
        <v>2</v>
      </c>
      <c r="C1796" s="1" t="s">
        <v>24</v>
      </c>
      <c r="D1796" s="1" t="s">
        <v>25</v>
      </c>
      <c r="E1796" s="1" t="s">
        <v>3</v>
      </c>
      <c r="F1796" s="3">
        <v>48183</v>
      </c>
      <c r="G1796" s="1">
        <v>249.06</v>
      </c>
      <c r="J1796" s="1">
        <f t="shared" si="171"/>
        <v>12</v>
      </c>
      <c r="K1796" s="1">
        <f t="shared" si="172"/>
        <v>2031</v>
      </c>
      <c r="L1796" s="1" t="str">
        <f t="shared" si="173"/>
        <v>MKT.EX.WYE._.___.WyomingE-Wtr</v>
      </c>
      <c r="M1796" s="1" t="str">
        <f t="shared" si="169"/>
        <v>FOT Winter December-January</v>
      </c>
      <c r="N1796" s="1">
        <f t="shared" si="170"/>
        <v>1488</v>
      </c>
      <c r="O1796" s="1">
        <f t="shared" si="174"/>
        <v>167.37903225806451</v>
      </c>
    </row>
    <row r="1797" spans="1:15" x14ac:dyDescent="0.25">
      <c r="A1797" s="1" t="s">
        <v>23</v>
      </c>
      <c r="B1797" s="1" t="s">
        <v>2</v>
      </c>
      <c r="C1797" s="1" t="s">
        <v>24</v>
      </c>
      <c r="D1797" s="1" t="s">
        <v>25</v>
      </c>
      <c r="E1797" s="1" t="s">
        <v>3</v>
      </c>
      <c r="F1797" s="3">
        <v>48214</v>
      </c>
      <c r="G1797" s="1">
        <v>230.33</v>
      </c>
      <c r="J1797" s="1">
        <f t="shared" si="171"/>
        <v>1</v>
      </c>
      <c r="K1797" s="1">
        <f t="shared" si="172"/>
        <v>2032</v>
      </c>
      <c r="L1797" s="1" t="str">
        <f t="shared" si="173"/>
        <v>MKT.EX.WYE._.___.WyomingE-Wtr</v>
      </c>
      <c r="M1797" s="1" t="str">
        <f t="shared" si="169"/>
        <v>FOT Winter December-January</v>
      </c>
      <c r="N1797" s="1">
        <f t="shared" si="170"/>
        <v>1488</v>
      </c>
      <c r="O1797" s="1">
        <f t="shared" si="174"/>
        <v>154.79166666666666</v>
      </c>
    </row>
    <row r="1798" spans="1:15" x14ac:dyDescent="0.25">
      <c r="A1798" s="1" t="s">
        <v>23</v>
      </c>
      <c r="B1798" s="1" t="s">
        <v>2</v>
      </c>
      <c r="C1798" s="1" t="s">
        <v>24</v>
      </c>
      <c r="D1798" s="1" t="s">
        <v>25</v>
      </c>
      <c r="E1798" s="1" t="s">
        <v>3</v>
      </c>
      <c r="F1798" s="3">
        <v>48245</v>
      </c>
      <c r="G1798" s="1">
        <v>298.17</v>
      </c>
      <c r="J1798" s="1">
        <f t="shared" si="171"/>
        <v>2</v>
      </c>
      <c r="K1798" s="1">
        <f t="shared" si="172"/>
        <v>2032</v>
      </c>
      <c r="L1798" s="1" t="str">
        <f t="shared" si="173"/>
        <v>MKT.EX.WYE._.___.WyomingE</v>
      </c>
      <c r="M1798" s="1" t="str">
        <f t="shared" si="169"/>
        <v>FOT Other months</v>
      </c>
      <c r="N1798" s="1">
        <f t="shared" si="170"/>
        <v>0</v>
      </c>
      <c r="O1798" s="1">
        <f t="shared" si="174"/>
        <v>0</v>
      </c>
    </row>
    <row r="1799" spans="1:15" x14ac:dyDescent="0.25">
      <c r="A1799" s="1" t="s">
        <v>23</v>
      </c>
      <c r="B1799" s="1" t="s">
        <v>2</v>
      </c>
      <c r="C1799" s="1" t="s">
        <v>24</v>
      </c>
      <c r="D1799" s="1" t="s">
        <v>25</v>
      </c>
      <c r="E1799" s="1" t="s">
        <v>3</v>
      </c>
      <c r="F1799" s="3">
        <v>48274</v>
      </c>
      <c r="G1799" s="1">
        <v>167.39</v>
      </c>
      <c r="J1799" s="1">
        <f t="shared" si="171"/>
        <v>3</v>
      </c>
      <c r="K1799" s="1">
        <f t="shared" si="172"/>
        <v>2032</v>
      </c>
      <c r="L1799" s="1" t="str">
        <f t="shared" si="173"/>
        <v>MKT.EX.WYE._.___.WyomingE</v>
      </c>
      <c r="M1799" s="1" t="str">
        <f t="shared" si="169"/>
        <v>FOT Other months</v>
      </c>
      <c r="N1799" s="1">
        <f t="shared" si="170"/>
        <v>0</v>
      </c>
      <c r="O1799" s="1">
        <f t="shared" si="174"/>
        <v>0</v>
      </c>
    </row>
    <row r="1800" spans="1:15" x14ac:dyDescent="0.25">
      <c r="A1800" s="1" t="s">
        <v>23</v>
      </c>
      <c r="B1800" s="1" t="s">
        <v>2</v>
      </c>
      <c r="C1800" s="1" t="s">
        <v>24</v>
      </c>
      <c r="D1800" s="1" t="s">
        <v>25</v>
      </c>
      <c r="E1800" s="1" t="s">
        <v>3</v>
      </c>
      <c r="F1800" s="3">
        <v>48305</v>
      </c>
      <c r="G1800" s="1">
        <v>111.83</v>
      </c>
      <c r="J1800" s="1">
        <f t="shared" si="171"/>
        <v>4</v>
      </c>
      <c r="K1800" s="1">
        <f t="shared" si="172"/>
        <v>2032</v>
      </c>
      <c r="L1800" s="1" t="str">
        <f t="shared" si="173"/>
        <v>MKT.EX.WYE._.___.WyomingE</v>
      </c>
      <c r="M1800" s="1" t="str">
        <f t="shared" si="169"/>
        <v>FOT Other months</v>
      </c>
      <c r="N1800" s="1">
        <f t="shared" si="170"/>
        <v>0</v>
      </c>
      <c r="O1800" s="1">
        <f t="shared" si="174"/>
        <v>0</v>
      </c>
    </row>
    <row r="1801" spans="1:15" x14ac:dyDescent="0.25">
      <c r="A1801" s="1" t="s">
        <v>23</v>
      </c>
      <c r="B1801" s="1" t="s">
        <v>2</v>
      </c>
      <c r="C1801" s="1" t="s">
        <v>24</v>
      </c>
      <c r="D1801" s="1" t="s">
        <v>25</v>
      </c>
      <c r="E1801" s="1" t="s">
        <v>3</v>
      </c>
      <c r="F1801" s="3">
        <v>48335</v>
      </c>
      <c r="G1801" s="1">
        <v>180.29</v>
      </c>
      <c r="J1801" s="1">
        <f t="shared" si="171"/>
        <v>5</v>
      </c>
      <c r="K1801" s="1">
        <f t="shared" si="172"/>
        <v>2032</v>
      </c>
      <c r="L1801" s="1" t="str">
        <f t="shared" si="173"/>
        <v>MKT.EX.WYE._.___.WyomingE</v>
      </c>
      <c r="M1801" s="1" t="str">
        <f t="shared" si="169"/>
        <v>FOT Other months</v>
      </c>
      <c r="N1801" s="1">
        <f t="shared" si="170"/>
        <v>0</v>
      </c>
      <c r="O1801" s="1">
        <f t="shared" si="174"/>
        <v>0</v>
      </c>
    </row>
    <row r="1802" spans="1:15" x14ac:dyDescent="0.25">
      <c r="A1802" s="1" t="s">
        <v>23</v>
      </c>
      <c r="B1802" s="1" t="s">
        <v>2</v>
      </c>
      <c r="C1802" s="1" t="s">
        <v>24</v>
      </c>
      <c r="D1802" s="1" t="s">
        <v>25</v>
      </c>
      <c r="E1802" s="1" t="s">
        <v>3</v>
      </c>
      <c r="F1802" s="3">
        <v>48366</v>
      </c>
      <c r="G1802" s="1">
        <v>140.38999999999999</v>
      </c>
      <c r="J1802" s="1">
        <f t="shared" si="171"/>
        <v>6</v>
      </c>
      <c r="K1802" s="1">
        <f t="shared" si="172"/>
        <v>2032</v>
      </c>
      <c r="L1802" s="1" t="str">
        <f t="shared" si="173"/>
        <v>MKT.EX.WYE._.___.WyomingE</v>
      </c>
      <c r="M1802" s="1" t="str">
        <f t="shared" si="169"/>
        <v>FOT Summer June-Sept</v>
      </c>
      <c r="N1802" s="1">
        <f t="shared" si="170"/>
        <v>2928</v>
      </c>
      <c r="O1802" s="1">
        <f t="shared" si="174"/>
        <v>47.947404371584696</v>
      </c>
    </row>
    <row r="1803" spans="1:15" x14ac:dyDescent="0.25">
      <c r="A1803" s="1" t="s">
        <v>23</v>
      </c>
      <c r="B1803" s="1" t="s">
        <v>2</v>
      </c>
      <c r="C1803" s="1" t="s">
        <v>24</v>
      </c>
      <c r="D1803" s="1" t="s">
        <v>25</v>
      </c>
      <c r="E1803" s="1" t="s">
        <v>3</v>
      </c>
      <c r="F1803" s="3">
        <v>48396</v>
      </c>
      <c r="G1803" s="1">
        <v>170.87</v>
      </c>
      <c r="J1803" s="1">
        <f t="shared" si="171"/>
        <v>7</v>
      </c>
      <c r="K1803" s="1">
        <f t="shared" si="172"/>
        <v>2032</v>
      </c>
      <c r="L1803" s="1" t="str">
        <f t="shared" si="173"/>
        <v>MKT.EX.WYE._.___.WyomingE</v>
      </c>
      <c r="M1803" s="1" t="str">
        <f t="shared" si="169"/>
        <v>FOT Summer June-Sept</v>
      </c>
      <c r="N1803" s="1">
        <f t="shared" si="170"/>
        <v>2928</v>
      </c>
      <c r="O1803" s="1">
        <f t="shared" si="174"/>
        <v>58.357240437158467</v>
      </c>
    </row>
    <row r="1804" spans="1:15" x14ac:dyDescent="0.25">
      <c r="A1804" s="1" t="s">
        <v>23</v>
      </c>
      <c r="B1804" s="1" t="s">
        <v>2</v>
      </c>
      <c r="C1804" s="1" t="s">
        <v>24</v>
      </c>
      <c r="D1804" s="1" t="s">
        <v>25</v>
      </c>
      <c r="E1804" s="1" t="s">
        <v>3</v>
      </c>
      <c r="F1804" s="3">
        <v>48427</v>
      </c>
      <c r="G1804" s="1">
        <v>114.8</v>
      </c>
      <c r="J1804" s="1">
        <f t="shared" si="171"/>
        <v>8</v>
      </c>
      <c r="K1804" s="1">
        <f t="shared" si="172"/>
        <v>2032</v>
      </c>
      <c r="L1804" s="1" t="str">
        <f t="shared" si="173"/>
        <v>MKT.EX.WYE._.___.WyomingE</v>
      </c>
      <c r="M1804" s="1" t="str">
        <f t="shared" si="169"/>
        <v>FOT Summer June-Sept</v>
      </c>
      <c r="N1804" s="1">
        <f t="shared" si="170"/>
        <v>2928</v>
      </c>
      <c r="O1804" s="1">
        <f t="shared" si="174"/>
        <v>39.207650273224047</v>
      </c>
    </row>
    <row r="1805" spans="1:15" x14ac:dyDescent="0.25">
      <c r="A1805" s="1" t="s">
        <v>23</v>
      </c>
      <c r="B1805" s="1" t="s">
        <v>2</v>
      </c>
      <c r="C1805" s="1" t="s">
        <v>24</v>
      </c>
      <c r="D1805" s="1" t="s">
        <v>25</v>
      </c>
      <c r="E1805" s="1" t="s">
        <v>3</v>
      </c>
      <c r="F1805" s="3">
        <v>48458</v>
      </c>
      <c r="G1805" s="1">
        <v>6.23</v>
      </c>
      <c r="J1805" s="1">
        <f t="shared" si="171"/>
        <v>9</v>
      </c>
      <c r="K1805" s="1">
        <f t="shared" si="172"/>
        <v>2032</v>
      </c>
      <c r="L1805" s="1" t="str">
        <f t="shared" si="173"/>
        <v>MKT.EX.WYE._.___.WyomingE</v>
      </c>
      <c r="M1805" s="1" t="str">
        <f t="shared" si="169"/>
        <v>FOT Summer June-Sept</v>
      </c>
      <c r="N1805" s="1">
        <f t="shared" si="170"/>
        <v>2928</v>
      </c>
      <c r="O1805" s="1">
        <f t="shared" si="174"/>
        <v>2.1277322404371586</v>
      </c>
    </row>
    <row r="1806" spans="1:15" x14ac:dyDescent="0.25">
      <c r="A1806" s="1" t="s">
        <v>23</v>
      </c>
      <c r="B1806" s="1" t="s">
        <v>2</v>
      </c>
      <c r="C1806" s="1" t="s">
        <v>24</v>
      </c>
      <c r="D1806" s="1" t="s">
        <v>25</v>
      </c>
      <c r="E1806" s="1" t="s">
        <v>3</v>
      </c>
      <c r="F1806" s="3">
        <v>48488</v>
      </c>
      <c r="G1806" s="1">
        <v>41.92</v>
      </c>
      <c r="J1806" s="1">
        <f t="shared" si="171"/>
        <v>10</v>
      </c>
      <c r="K1806" s="1">
        <f t="shared" si="172"/>
        <v>2032</v>
      </c>
      <c r="L1806" s="1" t="str">
        <f t="shared" si="173"/>
        <v>MKT.EX.WYE._.___.WyomingE</v>
      </c>
      <c r="M1806" s="1" t="str">
        <f t="shared" si="169"/>
        <v>FOT Other months</v>
      </c>
      <c r="N1806" s="1">
        <f t="shared" si="170"/>
        <v>0</v>
      </c>
      <c r="O1806" s="1">
        <f t="shared" si="174"/>
        <v>0</v>
      </c>
    </row>
    <row r="1807" spans="1:15" x14ac:dyDescent="0.25">
      <c r="A1807" s="1" t="s">
        <v>23</v>
      </c>
      <c r="B1807" s="1" t="s">
        <v>2</v>
      </c>
      <c r="C1807" s="1" t="s">
        <v>24</v>
      </c>
      <c r="D1807" s="1" t="s">
        <v>25</v>
      </c>
      <c r="E1807" s="1" t="s">
        <v>3</v>
      </c>
      <c r="F1807" s="3">
        <v>48519</v>
      </c>
      <c r="G1807" s="1">
        <v>77.67</v>
      </c>
      <c r="J1807" s="1">
        <f t="shared" si="171"/>
        <v>11</v>
      </c>
      <c r="K1807" s="1">
        <f t="shared" si="172"/>
        <v>2032</v>
      </c>
      <c r="L1807" s="1" t="str">
        <f t="shared" si="173"/>
        <v>MKT.EX.WYE._.___.WyomingE</v>
      </c>
      <c r="M1807" s="1" t="str">
        <f t="shared" si="169"/>
        <v>FOT Other months</v>
      </c>
      <c r="N1807" s="1">
        <f t="shared" si="170"/>
        <v>0</v>
      </c>
      <c r="O1807" s="1">
        <f t="shared" si="174"/>
        <v>0</v>
      </c>
    </row>
    <row r="1808" spans="1:15" x14ac:dyDescent="0.25">
      <c r="A1808" s="1" t="s">
        <v>23</v>
      </c>
      <c r="B1808" s="1" t="s">
        <v>2</v>
      </c>
      <c r="C1808" s="1" t="s">
        <v>24</v>
      </c>
      <c r="D1808" s="1" t="s">
        <v>25</v>
      </c>
      <c r="E1808" s="1" t="s">
        <v>3</v>
      </c>
      <c r="F1808" s="3">
        <v>48549</v>
      </c>
      <c r="G1808" s="1">
        <v>56.81</v>
      </c>
      <c r="J1808" s="1">
        <f t="shared" si="171"/>
        <v>12</v>
      </c>
      <c r="K1808" s="1">
        <f t="shared" si="172"/>
        <v>2032</v>
      </c>
      <c r="L1808" s="1" t="str">
        <f t="shared" si="173"/>
        <v>MKT.EX.WYE._.___.WyomingE-Wtr</v>
      </c>
      <c r="M1808" s="1" t="str">
        <f t="shared" si="169"/>
        <v>FOT Winter December-January</v>
      </c>
      <c r="N1808" s="1">
        <f t="shared" si="170"/>
        <v>1488</v>
      </c>
      <c r="O1808" s="1">
        <f t="shared" si="174"/>
        <v>38.178763440860216</v>
      </c>
    </row>
    <row r="1809" spans="1:15" x14ac:dyDescent="0.25">
      <c r="A1809" s="1" t="s">
        <v>23</v>
      </c>
      <c r="B1809" s="1" t="s">
        <v>2</v>
      </c>
      <c r="C1809" s="1" t="s">
        <v>24</v>
      </c>
      <c r="D1809" s="1" t="s">
        <v>25</v>
      </c>
      <c r="E1809" s="1" t="s">
        <v>3</v>
      </c>
      <c r="F1809" s="3">
        <v>48580</v>
      </c>
      <c r="G1809" s="1">
        <v>105.64</v>
      </c>
      <c r="J1809" s="1">
        <f t="shared" si="171"/>
        <v>1</v>
      </c>
      <c r="K1809" s="1">
        <f t="shared" si="172"/>
        <v>2033</v>
      </c>
      <c r="L1809" s="1" t="str">
        <f t="shared" si="173"/>
        <v>MKT.EX.WYE._.___.WyomingE-Wtr</v>
      </c>
      <c r="M1809" s="1" t="str">
        <f t="shared" si="169"/>
        <v>FOT Winter December-January</v>
      </c>
      <c r="N1809" s="1">
        <f t="shared" si="170"/>
        <v>1488</v>
      </c>
      <c r="O1809" s="1">
        <f t="shared" si="174"/>
        <v>70.994623655913983</v>
      </c>
    </row>
    <row r="1810" spans="1:15" x14ac:dyDescent="0.25">
      <c r="A1810" s="1" t="s">
        <v>23</v>
      </c>
      <c r="B1810" s="1" t="s">
        <v>2</v>
      </c>
      <c r="C1810" s="1" t="s">
        <v>24</v>
      </c>
      <c r="D1810" s="1" t="s">
        <v>25</v>
      </c>
      <c r="E1810" s="1" t="s">
        <v>3</v>
      </c>
      <c r="F1810" s="3">
        <v>48611</v>
      </c>
      <c r="G1810" s="1">
        <v>85.46</v>
      </c>
      <c r="J1810" s="1">
        <f t="shared" si="171"/>
        <v>2</v>
      </c>
      <c r="K1810" s="1">
        <f t="shared" si="172"/>
        <v>2033</v>
      </c>
      <c r="L1810" s="1" t="str">
        <f t="shared" si="173"/>
        <v>MKT.EX.WYE._.___.WyomingE</v>
      </c>
      <c r="M1810" s="1" t="str">
        <f t="shared" si="169"/>
        <v>FOT Other months</v>
      </c>
      <c r="N1810" s="1">
        <f t="shared" si="170"/>
        <v>0</v>
      </c>
      <c r="O1810" s="1">
        <f t="shared" si="174"/>
        <v>0</v>
      </c>
    </row>
    <row r="1811" spans="1:15" x14ac:dyDescent="0.25">
      <c r="A1811" s="1" t="s">
        <v>23</v>
      </c>
      <c r="B1811" s="1" t="s">
        <v>2</v>
      </c>
      <c r="C1811" s="1" t="s">
        <v>24</v>
      </c>
      <c r="D1811" s="1" t="s">
        <v>25</v>
      </c>
      <c r="E1811" s="1" t="s">
        <v>3</v>
      </c>
      <c r="F1811" s="3">
        <v>48639</v>
      </c>
      <c r="G1811" s="1">
        <v>238.91</v>
      </c>
      <c r="J1811" s="1">
        <f t="shared" si="171"/>
        <v>3</v>
      </c>
      <c r="K1811" s="1">
        <f t="shared" si="172"/>
        <v>2033</v>
      </c>
      <c r="L1811" s="1" t="str">
        <f t="shared" si="173"/>
        <v>MKT.EX.WYE._.___.WyomingE</v>
      </c>
      <c r="M1811" s="1" t="str">
        <f t="shared" si="169"/>
        <v>FOT Other months</v>
      </c>
      <c r="N1811" s="1">
        <f t="shared" si="170"/>
        <v>0</v>
      </c>
      <c r="O1811" s="1">
        <f t="shared" si="174"/>
        <v>0</v>
      </c>
    </row>
    <row r="1812" spans="1:15" x14ac:dyDescent="0.25">
      <c r="A1812" s="1" t="s">
        <v>23</v>
      </c>
      <c r="B1812" s="1" t="s">
        <v>2</v>
      </c>
      <c r="C1812" s="1" t="s">
        <v>24</v>
      </c>
      <c r="D1812" s="1" t="s">
        <v>25</v>
      </c>
      <c r="E1812" s="1" t="s">
        <v>3</v>
      </c>
      <c r="F1812" s="3">
        <v>48670</v>
      </c>
      <c r="G1812" s="1">
        <v>71.510000000000005</v>
      </c>
      <c r="J1812" s="1">
        <f t="shared" si="171"/>
        <v>4</v>
      </c>
      <c r="K1812" s="1">
        <f t="shared" si="172"/>
        <v>2033</v>
      </c>
      <c r="L1812" s="1" t="str">
        <f t="shared" si="173"/>
        <v>MKT.EX.WYE._.___.WyomingE</v>
      </c>
      <c r="M1812" s="1" t="str">
        <f t="shared" si="169"/>
        <v>FOT Other months</v>
      </c>
      <c r="N1812" s="1">
        <f t="shared" si="170"/>
        <v>0</v>
      </c>
      <c r="O1812" s="1">
        <f t="shared" si="174"/>
        <v>0</v>
      </c>
    </row>
    <row r="1813" spans="1:15" x14ac:dyDescent="0.25">
      <c r="A1813" s="1" t="s">
        <v>23</v>
      </c>
      <c r="B1813" s="1" t="s">
        <v>2</v>
      </c>
      <c r="C1813" s="1" t="s">
        <v>24</v>
      </c>
      <c r="D1813" s="1" t="s">
        <v>25</v>
      </c>
      <c r="E1813" s="1" t="s">
        <v>3</v>
      </c>
      <c r="F1813" s="3">
        <v>48700</v>
      </c>
      <c r="G1813" s="1">
        <v>80.55</v>
      </c>
      <c r="J1813" s="1">
        <f t="shared" si="171"/>
        <v>5</v>
      </c>
      <c r="K1813" s="1">
        <f t="shared" si="172"/>
        <v>2033</v>
      </c>
      <c r="L1813" s="1" t="str">
        <f t="shared" si="173"/>
        <v>MKT.EX.WYE._.___.WyomingE</v>
      </c>
      <c r="M1813" s="1" t="str">
        <f t="shared" si="169"/>
        <v>FOT Other months</v>
      </c>
      <c r="N1813" s="1">
        <f t="shared" si="170"/>
        <v>0</v>
      </c>
      <c r="O1813" s="1">
        <f t="shared" si="174"/>
        <v>0</v>
      </c>
    </row>
    <row r="1814" spans="1:15" x14ac:dyDescent="0.25">
      <c r="A1814" s="1" t="s">
        <v>23</v>
      </c>
      <c r="B1814" s="1" t="s">
        <v>2</v>
      </c>
      <c r="C1814" s="1" t="s">
        <v>24</v>
      </c>
      <c r="D1814" s="1" t="s">
        <v>25</v>
      </c>
      <c r="E1814" s="1" t="s">
        <v>3</v>
      </c>
      <c r="F1814" s="3">
        <v>48731</v>
      </c>
      <c r="G1814" s="1">
        <v>102.73</v>
      </c>
      <c r="J1814" s="1">
        <f t="shared" si="171"/>
        <v>6</v>
      </c>
      <c r="K1814" s="1">
        <f t="shared" si="172"/>
        <v>2033</v>
      </c>
      <c r="L1814" s="1" t="str">
        <f t="shared" si="173"/>
        <v>MKT.EX.WYE._.___.WyomingE</v>
      </c>
      <c r="M1814" s="1" t="str">
        <f t="shared" si="169"/>
        <v>FOT Summer June-Sept</v>
      </c>
      <c r="N1814" s="1">
        <f t="shared" si="170"/>
        <v>2928</v>
      </c>
      <c r="O1814" s="1">
        <f t="shared" si="174"/>
        <v>35.085382513661202</v>
      </c>
    </row>
    <row r="1815" spans="1:15" x14ac:dyDescent="0.25">
      <c r="A1815" s="1" t="s">
        <v>23</v>
      </c>
      <c r="B1815" s="1" t="s">
        <v>2</v>
      </c>
      <c r="C1815" s="1" t="s">
        <v>24</v>
      </c>
      <c r="D1815" s="1" t="s">
        <v>25</v>
      </c>
      <c r="E1815" s="1" t="s">
        <v>3</v>
      </c>
      <c r="F1815" s="3">
        <v>48761</v>
      </c>
      <c r="G1815" s="1">
        <v>39.869999999999997</v>
      </c>
      <c r="J1815" s="1">
        <f t="shared" si="171"/>
        <v>7</v>
      </c>
      <c r="K1815" s="1">
        <f t="shared" si="172"/>
        <v>2033</v>
      </c>
      <c r="L1815" s="1" t="str">
        <f t="shared" si="173"/>
        <v>MKT.EX.WYE._.___.WyomingE</v>
      </c>
      <c r="M1815" s="1" t="str">
        <f t="shared" si="169"/>
        <v>FOT Summer June-Sept</v>
      </c>
      <c r="N1815" s="1">
        <f t="shared" si="170"/>
        <v>2928</v>
      </c>
      <c r="O1815" s="1">
        <f t="shared" si="174"/>
        <v>13.616803278688524</v>
      </c>
    </row>
    <row r="1816" spans="1:15" x14ac:dyDescent="0.25">
      <c r="A1816" s="1" t="s">
        <v>23</v>
      </c>
      <c r="B1816" s="1" t="s">
        <v>2</v>
      </c>
      <c r="C1816" s="1" t="s">
        <v>24</v>
      </c>
      <c r="D1816" s="1" t="s">
        <v>25</v>
      </c>
      <c r="E1816" s="1" t="s">
        <v>3</v>
      </c>
      <c r="F1816" s="3">
        <v>48792</v>
      </c>
      <c r="G1816" s="1">
        <v>49.21</v>
      </c>
      <c r="J1816" s="1">
        <f t="shared" si="171"/>
        <v>8</v>
      </c>
      <c r="K1816" s="1">
        <f t="shared" si="172"/>
        <v>2033</v>
      </c>
      <c r="L1816" s="1" t="str">
        <f t="shared" si="173"/>
        <v>MKT.EX.WYE._.___.WyomingE</v>
      </c>
      <c r="M1816" s="1" t="str">
        <f t="shared" si="169"/>
        <v>FOT Summer June-Sept</v>
      </c>
      <c r="N1816" s="1">
        <f t="shared" si="170"/>
        <v>2928</v>
      </c>
      <c r="O1816" s="1">
        <f t="shared" si="174"/>
        <v>16.806693989071039</v>
      </c>
    </row>
    <row r="1817" spans="1:15" x14ac:dyDescent="0.25">
      <c r="A1817" s="1" t="s">
        <v>23</v>
      </c>
      <c r="B1817" s="1" t="s">
        <v>2</v>
      </c>
      <c r="C1817" s="1" t="s">
        <v>24</v>
      </c>
      <c r="D1817" s="1" t="s">
        <v>25</v>
      </c>
      <c r="E1817" s="1" t="s">
        <v>3</v>
      </c>
      <c r="F1817" s="3">
        <v>48823</v>
      </c>
      <c r="G1817" s="1">
        <v>62.02</v>
      </c>
      <c r="J1817" s="1">
        <f t="shared" si="171"/>
        <v>9</v>
      </c>
      <c r="K1817" s="1">
        <f t="shared" si="172"/>
        <v>2033</v>
      </c>
      <c r="L1817" s="1" t="str">
        <f t="shared" si="173"/>
        <v>MKT.EX.WYE._.___.WyomingE</v>
      </c>
      <c r="M1817" s="1" t="str">
        <f t="shared" si="169"/>
        <v>FOT Summer June-Sept</v>
      </c>
      <c r="N1817" s="1">
        <f t="shared" si="170"/>
        <v>2928</v>
      </c>
      <c r="O1817" s="1">
        <f t="shared" si="174"/>
        <v>21.181693989071039</v>
      </c>
    </row>
    <row r="1818" spans="1:15" x14ac:dyDescent="0.25">
      <c r="A1818" s="1" t="s">
        <v>23</v>
      </c>
      <c r="B1818" s="1" t="s">
        <v>2</v>
      </c>
      <c r="C1818" s="1" t="s">
        <v>24</v>
      </c>
      <c r="D1818" s="1" t="s">
        <v>25</v>
      </c>
      <c r="E1818" s="1" t="s">
        <v>3</v>
      </c>
      <c r="F1818" s="3">
        <v>48853</v>
      </c>
      <c r="G1818" s="1">
        <v>1.1100000000000001</v>
      </c>
      <c r="J1818" s="1">
        <f t="shared" si="171"/>
        <v>10</v>
      </c>
      <c r="K1818" s="1">
        <f t="shared" si="172"/>
        <v>2033</v>
      </c>
      <c r="L1818" s="1" t="str">
        <f t="shared" si="173"/>
        <v>MKT.EX.WYE._.___.WyomingE</v>
      </c>
      <c r="M1818" s="1" t="str">
        <f t="shared" si="169"/>
        <v>FOT Other months</v>
      </c>
      <c r="N1818" s="1">
        <f t="shared" si="170"/>
        <v>0</v>
      </c>
      <c r="O1818" s="1">
        <f t="shared" si="174"/>
        <v>0</v>
      </c>
    </row>
    <row r="1819" spans="1:15" x14ac:dyDescent="0.25">
      <c r="A1819" s="1" t="s">
        <v>23</v>
      </c>
      <c r="B1819" s="1" t="s">
        <v>2</v>
      </c>
      <c r="C1819" s="1" t="s">
        <v>24</v>
      </c>
      <c r="D1819" s="1" t="s">
        <v>25</v>
      </c>
      <c r="E1819" s="1" t="s">
        <v>3</v>
      </c>
      <c r="F1819" s="3">
        <v>48884</v>
      </c>
      <c r="G1819" s="1">
        <v>39.979999999999997</v>
      </c>
      <c r="J1819" s="1">
        <f t="shared" si="171"/>
        <v>11</v>
      </c>
      <c r="K1819" s="1">
        <f t="shared" si="172"/>
        <v>2033</v>
      </c>
      <c r="L1819" s="1" t="str">
        <f t="shared" si="173"/>
        <v>MKT.EX.WYE._.___.WyomingE</v>
      </c>
      <c r="M1819" s="1" t="str">
        <f t="shared" si="169"/>
        <v>FOT Other months</v>
      </c>
      <c r="N1819" s="1">
        <f t="shared" si="170"/>
        <v>0</v>
      </c>
      <c r="O1819" s="1">
        <f t="shared" si="174"/>
        <v>0</v>
      </c>
    </row>
    <row r="1820" spans="1:15" x14ac:dyDescent="0.25">
      <c r="A1820" s="1" t="s">
        <v>23</v>
      </c>
      <c r="B1820" s="1" t="s">
        <v>2</v>
      </c>
      <c r="C1820" s="1" t="s">
        <v>24</v>
      </c>
      <c r="D1820" s="1" t="s">
        <v>25</v>
      </c>
      <c r="E1820" s="1" t="s">
        <v>3</v>
      </c>
      <c r="F1820" s="3">
        <v>48914</v>
      </c>
      <c r="G1820" s="1">
        <v>41.14</v>
      </c>
      <c r="J1820" s="1">
        <f t="shared" si="171"/>
        <v>12</v>
      </c>
      <c r="K1820" s="1">
        <f t="shared" si="172"/>
        <v>2033</v>
      </c>
      <c r="L1820" s="1" t="str">
        <f t="shared" si="173"/>
        <v>MKT.EX.WYE._.___.WyomingE-Wtr</v>
      </c>
      <c r="M1820" s="1" t="str">
        <f t="shared" si="169"/>
        <v>FOT Winter December-January</v>
      </c>
      <c r="N1820" s="1">
        <f t="shared" si="170"/>
        <v>1488</v>
      </c>
      <c r="O1820" s="1">
        <f t="shared" si="174"/>
        <v>27.647849462365592</v>
      </c>
    </row>
    <row r="1821" spans="1:15" x14ac:dyDescent="0.25">
      <c r="A1821" s="1" t="s">
        <v>23</v>
      </c>
      <c r="B1821" s="1" t="s">
        <v>2</v>
      </c>
      <c r="C1821" s="1" t="s">
        <v>24</v>
      </c>
      <c r="D1821" s="1" t="s">
        <v>25</v>
      </c>
      <c r="E1821" s="1" t="s">
        <v>3</v>
      </c>
      <c r="F1821" s="3">
        <v>48945</v>
      </c>
      <c r="G1821" s="1">
        <v>42.16</v>
      </c>
      <c r="J1821" s="1">
        <f t="shared" si="171"/>
        <v>1</v>
      </c>
      <c r="K1821" s="1">
        <f t="shared" si="172"/>
        <v>2034</v>
      </c>
      <c r="L1821" s="1" t="str">
        <f t="shared" si="173"/>
        <v>MKT.EX.WYE._.___.WyomingE-Wtr</v>
      </c>
      <c r="M1821" s="1" t="str">
        <f t="shared" si="169"/>
        <v>FOT Winter December-January</v>
      </c>
      <c r="N1821" s="1">
        <f t="shared" si="170"/>
        <v>1488</v>
      </c>
      <c r="O1821" s="1">
        <f t="shared" si="174"/>
        <v>28.333333333333332</v>
      </c>
    </row>
    <row r="1822" spans="1:15" x14ac:dyDescent="0.25">
      <c r="A1822" s="1" t="s">
        <v>23</v>
      </c>
      <c r="B1822" s="1" t="s">
        <v>2</v>
      </c>
      <c r="C1822" s="1" t="s">
        <v>24</v>
      </c>
      <c r="D1822" s="1" t="s">
        <v>25</v>
      </c>
      <c r="E1822" s="1" t="s">
        <v>3</v>
      </c>
      <c r="F1822" s="3">
        <v>48976</v>
      </c>
      <c r="G1822" s="1">
        <v>68.69</v>
      </c>
      <c r="J1822" s="1">
        <f t="shared" si="171"/>
        <v>2</v>
      </c>
      <c r="K1822" s="1">
        <f t="shared" si="172"/>
        <v>2034</v>
      </c>
      <c r="L1822" s="1" t="str">
        <f t="shared" si="173"/>
        <v>MKT.EX.WYE._.___.WyomingE</v>
      </c>
      <c r="M1822" s="1" t="str">
        <f t="shared" si="169"/>
        <v>FOT Other months</v>
      </c>
      <c r="N1822" s="1">
        <f t="shared" si="170"/>
        <v>0</v>
      </c>
      <c r="O1822" s="1">
        <f t="shared" si="174"/>
        <v>0</v>
      </c>
    </row>
    <row r="1823" spans="1:15" x14ac:dyDescent="0.25">
      <c r="A1823" s="1" t="s">
        <v>23</v>
      </c>
      <c r="B1823" s="1" t="s">
        <v>2</v>
      </c>
      <c r="C1823" s="1" t="s">
        <v>24</v>
      </c>
      <c r="D1823" s="1" t="s">
        <v>25</v>
      </c>
      <c r="E1823" s="1" t="s">
        <v>3</v>
      </c>
      <c r="F1823" s="3">
        <v>49004</v>
      </c>
      <c r="G1823" s="1">
        <v>22.45</v>
      </c>
      <c r="J1823" s="1">
        <f t="shared" si="171"/>
        <v>3</v>
      </c>
      <c r="K1823" s="1">
        <f t="shared" si="172"/>
        <v>2034</v>
      </c>
      <c r="L1823" s="1" t="str">
        <f t="shared" si="173"/>
        <v>MKT.EX.WYE._.___.WyomingE</v>
      </c>
      <c r="M1823" s="1" t="str">
        <f t="shared" si="169"/>
        <v>FOT Other months</v>
      </c>
      <c r="N1823" s="1">
        <f t="shared" si="170"/>
        <v>0</v>
      </c>
      <c r="O1823" s="1">
        <f t="shared" si="174"/>
        <v>0</v>
      </c>
    </row>
    <row r="1824" spans="1:15" x14ac:dyDescent="0.25">
      <c r="A1824" s="1" t="s">
        <v>23</v>
      </c>
      <c r="B1824" s="1" t="s">
        <v>2</v>
      </c>
      <c r="C1824" s="1" t="s">
        <v>24</v>
      </c>
      <c r="D1824" s="1" t="s">
        <v>25</v>
      </c>
      <c r="E1824" s="1" t="s">
        <v>3</v>
      </c>
      <c r="F1824" s="3">
        <v>49035</v>
      </c>
      <c r="G1824" s="1">
        <v>132.94</v>
      </c>
      <c r="J1824" s="1">
        <f t="shared" si="171"/>
        <v>4</v>
      </c>
      <c r="K1824" s="1">
        <f t="shared" si="172"/>
        <v>2034</v>
      </c>
      <c r="L1824" s="1" t="str">
        <f t="shared" si="173"/>
        <v>MKT.EX.WYE._.___.WyomingE</v>
      </c>
      <c r="M1824" s="1" t="str">
        <f t="shared" si="169"/>
        <v>FOT Other months</v>
      </c>
      <c r="N1824" s="1">
        <f t="shared" si="170"/>
        <v>0</v>
      </c>
      <c r="O1824" s="1">
        <f t="shared" si="174"/>
        <v>0</v>
      </c>
    </row>
    <row r="1825" spans="1:15" x14ac:dyDescent="0.25">
      <c r="A1825" s="1" t="s">
        <v>23</v>
      </c>
      <c r="B1825" s="1" t="s">
        <v>2</v>
      </c>
      <c r="C1825" s="1" t="s">
        <v>24</v>
      </c>
      <c r="D1825" s="1" t="s">
        <v>25</v>
      </c>
      <c r="E1825" s="1" t="s">
        <v>3</v>
      </c>
      <c r="F1825" s="3">
        <v>49065</v>
      </c>
      <c r="G1825" s="1">
        <v>68.52</v>
      </c>
      <c r="J1825" s="1">
        <f t="shared" si="171"/>
        <v>5</v>
      </c>
      <c r="K1825" s="1">
        <f t="shared" si="172"/>
        <v>2034</v>
      </c>
      <c r="L1825" s="1" t="str">
        <f t="shared" si="173"/>
        <v>MKT.EX.WYE._.___.WyomingE</v>
      </c>
      <c r="M1825" s="1" t="str">
        <f t="shared" si="169"/>
        <v>FOT Other months</v>
      </c>
      <c r="N1825" s="1">
        <f t="shared" si="170"/>
        <v>0</v>
      </c>
      <c r="O1825" s="1">
        <f t="shared" si="174"/>
        <v>0</v>
      </c>
    </row>
    <row r="1826" spans="1:15" x14ac:dyDescent="0.25">
      <c r="A1826" s="1" t="s">
        <v>23</v>
      </c>
      <c r="B1826" s="1" t="s">
        <v>2</v>
      </c>
      <c r="C1826" s="1" t="s">
        <v>24</v>
      </c>
      <c r="D1826" s="1" t="s">
        <v>25</v>
      </c>
      <c r="E1826" s="1" t="s">
        <v>3</v>
      </c>
      <c r="F1826" s="3">
        <v>49096</v>
      </c>
      <c r="G1826" s="1">
        <v>79.92</v>
      </c>
      <c r="J1826" s="1">
        <f t="shared" si="171"/>
        <v>6</v>
      </c>
      <c r="K1826" s="1">
        <f t="shared" si="172"/>
        <v>2034</v>
      </c>
      <c r="L1826" s="1" t="str">
        <f t="shared" si="173"/>
        <v>MKT.EX.WYE._.___.WyomingE</v>
      </c>
      <c r="M1826" s="1" t="str">
        <f t="shared" si="169"/>
        <v>FOT Summer June-Sept</v>
      </c>
      <c r="N1826" s="1">
        <f t="shared" si="170"/>
        <v>2928</v>
      </c>
      <c r="O1826" s="1">
        <f t="shared" si="174"/>
        <v>27.295081967213115</v>
      </c>
    </row>
    <row r="1827" spans="1:15" x14ac:dyDescent="0.25">
      <c r="A1827" s="1" t="s">
        <v>23</v>
      </c>
      <c r="B1827" s="1" t="s">
        <v>2</v>
      </c>
      <c r="C1827" s="1" t="s">
        <v>24</v>
      </c>
      <c r="D1827" s="1" t="s">
        <v>25</v>
      </c>
      <c r="E1827" s="1" t="s">
        <v>3</v>
      </c>
      <c r="F1827" s="3">
        <v>49126</v>
      </c>
      <c r="G1827" s="1">
        <v>88.57</v>
      </c>
      <c r="J1827" s="1">
        <f t="shared" si="171"/>
        <v>7</v>
      </c>
      <c r="K1827" s="1">
        <f t="shared" si="172"/>
        <v>2034</v>
      </c>
      <c r="L1827" s="1" t="str">
        <f t="shared" si="173"/>
        <v>MKT.EX.WYE._.___.WyomingE</v>
      </c>
      <c r="M1827" s="1" t="str">
        <f t="shared" si="169"/>
        <v>FOT Summer June-Sept</v>
      </c>
      <c r="N1827" s="1">
        <f t="shared" si="170"/>
        <v>2928</v>
      </c>
      <c r="O1827" s="1">
        <f t="shared" si="174"/>
        <v>30.249316939890711</v>
      </c>
    </row>
    <row r="1828" spans="1:15" x14ac:dyDescent="0.25">
      <c r="A1828" s="1" t="s">
        <v>23</v>
      </c>
      <c r="B1828" s="1" t="s">
        <v>2</v>
      </c>
      <c r="C1828" s="1" t="s">
        <v>24</v>
      </c>
      <c r="D1828" s="1" t="s">
        <v>25</v>
      </c>
      <c r="E1828" s="1" t="s">
        <v>3</v>
      </c>
      <c r="F1828" s="3">
        <v>49157</v>
      </c>
      <c r="G1828" s="1">
        <v>43.7</v>
      </c>
      <c r="J1828" s="1">
        <f t="shared" si="171"/>
        <v>8</v>
      </c>
      <c r="K1828" s="1">
        <f t="shared" si="172"/>
        <v>2034</v>
      </c>
      <c r="L1828" s="1" t="str">
        <f t="shared" si="173"/>
        <v>MKT.EX.WYE._.___.WyomingE</v>
      </c>
      <c r="M1828" s="1" t="str">
        <f t="shared" si="169"/>
        <v>FOT Summer June-Sept</v>
      </c>
      <c r="N1828" s="1">
        <f t="shared" si="170"/>
        <v>2928</v>
      </c>
      <c r="O1828" s="1">
        <f t="shared" si="174"/>
        <v>14.924863387978142</v>
      </c>
    </row>
    <row r="1829" spans="1:15" x14ac:dyDescent="0.25">
      <c r="A1829" s="1" t="s">
        <v>23</v>
      </c>
      <c r="B1829" s="1" t="s">
        <v>2</v>
      </c>
      <c r="C1829" s="1" t="s">
        <v>24</v>
      </c>
      <c r="D1829" s="1" t="s">
        <v>25</v>
      </c>
      <c r="E1829" s="1" t="s">
        <v>3</v>
      </c>
      <c r="F1829" s="3">
        <v>49188</v>
      </c>
      <c r="G1829" s="1">
        <v>20.170000000000002</v>
      </c>
      <c r="J1829" s="1">
        <f t="shared" si="171"/>
        <v>9</v>
      </c>
      <c r="K1829" s="1">
        <f t="shared" si="172"/>
        <v>2034</v>
      </c>
      <c r="L1829" s="1" t="str">
        <f t="shared" si="173"/>
        <v>MKT.EX.WYE._.___.WyomingE</v>
      </c>
      <c r="M1829" s="1" t="str">
        <f t="shared" si="169"/>
        <v>FOT Summer June-Sept</v>
      </c>
      <c r="N1829" s="1">
        <f t="shared" si="170"/>
        <v>2928</v>
      </c>
      <c r="O1829" s="1">
        <f t="shared" si="174"/>
        <v>6.8886612021857925</v>
      </c>
    </row>
    <row r="1830" spans="1:15" x14ac:dyDescent="0.25">
      <c r="A1830" s="1" t="s">
        <v>23</v>
      </c>
      <c r="B1830" s="1" t="s">
        <v>2</v>
      </c>
      <c r="C1830" s="1" t="s">
        <v>24</v>
      </c>
      <c r="D1830" s="1" t="s">
        <v>25</v>
      </c>
      <c r="E1830" s="1" t="s">
        <v>3</v>
      </c>
      <c r="F1830" s="3">
        <v>49218</v>
      </c>
      <c r="G1830" s="1">
        <v>35.79</v>
      </c>
      <c r="J1830" s="1">
        <f t="shared" si="171"/>
        <v>10</v>
      </c>
      <c r="K1830" s="1">
        <f t="shared" si="172"/>
        <v>2034</v>
      </c>
      <c r="L1830" s="1" t="str">
        <f t="shared" si="173"/>
        <v>MKT.EX.WYE._.___.WyomingE</v>
      </c>
      <c r="M1830" s="1" t="str">
        <f t="shared" si="169"/>
        <v>FOT Other months</v>
      </c>
      <c r="N1830" s="1">
        <f t="shared" si="170"/>
        <v>0</v>
      </c>
      <c r="O1830" s="1">
        <f t="shared" si="174"/>
        <v>0</v>
      </c>
    </row>
    <row r="1831" spans="1:15" x14ac:dyDescent="0.25">
      <c r="A1831" s="1" t="s">
        <v>23</v>
      </c>
      <c r="B1831" s="1" t="s">
        <v>2</v>
      </c>
      <c r="C1831" s="1" t="s">
        <v>24</v>
      </c>
      <c r="D1831" s="1" t="s">
        <v>25</v>
      </c>
      <c r="E1831" s="1" t="s">
        <v>3</v>
      </c>
      <c r="F1831" s="3">
        <v>49249</v>
      </c>
      <c r="G1831" s="1">
        <v>5.28</v>
      </c>
      <c r="J1831" s="1">
        <f t="shared" si="171"/>
        <v>11</v>
      </c>
      <c r="K1831" s="1">
        <f t="shared" si="172"/>
        <v>2034</v>
      </c>
      <c r="L1831" s="1" t="str">
        <f t="shared" si="173"/>
        <v>MKT.EX.WYE._.___.WyomingE</v>
      </c>
      <c r="M1831" s="1" t="str">
        <f t="shared" si="169"/>
        <v>FOT Other months</v>
      </c>
      <c r="N1831" s="1">
        <f t="shared" si="170"/>
        <v>0</v>
      </c>
      <c r="O1831" s="1">
        <f t="shared" si="174"/>
        <v>0</v>
      </c>
    </row>
    <row r="1832" spans="1:15" x14ac:dyDescent="0.25">
      <c r="A1832" s="1" t="s">
        <v>23</v>
      </c>
      <c r="B1832" s="1" t="s">
        <v>2</v>
      </c>
      <c r="C1832" s="1" t="s">
        <v>24</v>
      </c>
      <c r="D1832" s="1" t="s">
        <v>25</v>
      </c>
      <c r="E1832" s="1" t="s">
        <v>3</v>
      </c>
      <c r="F1832" s="3">
        <v>49279</v>
      </c>
      <c r="G1832" s="1">
        <v>54.17</v>
      </c>
      <c r="J1832" s="1">
        <f t="shared" si="171"/>
        <v>12</v>
      </c>
      <c r="K1832" s="1">
        <f t="shared" si="172"/>
        <v>2034</v>
      </c>
      <c r="L1832" s="1" t="str">
        <f t="shared" si="173"/>
        <v>MKT.EX.WYE._.___.WyomingE-Wtr</v>
      </c>
      <c r="M1832" s="1" t="str">
        <f t="shared" si="169"/>
        <v>FOT Winter December-January</v>
      </c>
      <c r="N1832" s="1">
        <f t="shared" si="170"/>
        <v>1488</v>
      </c>
      <c r="O1832" s="1">
        <f t="shared" si="174"/>
        <v>36.40456989247312</v>
      </c>
    </row>
    <row r="1833" spans="1:15" x14ac:dyDescent="0.25">
      <c r="A1833" s="1" t="s">
        <v>23</v>
      </c>
      <c r="B1833" s="1" t="s">
        <v>2</v>
      </c>
      <c r="C1833" s="1" t="s">
        <v>24</v>
      </c>
      <c r="D1833" s="1" t="s">
        <v>25</v>
      </c>
      <c r="E1833" s="1" t="s">
        <v>3</v>
      </c>
      <c r="F1833" s="3">
        <v>49310</v>
      </c>
      <c r="G1833" s="1">
        <v>52.18</v>
      </c>
      <c r="J1833" s="1">
        <f t="shared" si="171"/>
        <v>1</v>
      </c>
      <c r="K1833" s="1">
        <f t="shared" si="172"/>
        <v>2035</v>
      </c>
      <c r="L1833" s="1" t="str">
        <f t="shared" si="173"/>
        <v>MKT.EX.WYE._.___.WyomingE-Wtr</v>
      </c>
      <c r="M1833" s="1" t="str">
        <f t="shared" si="169"/>
        <v>FOT Winter December-January</v>
      </c>
      <c r="N1833" s="1">
        <f t="shared" si="170"/>
        <v>1488</v>
      </c>
      <c r="O1833" s="1">
        <f t="shared" si="174"/>
        <v>35.067204301075272</v>
      </c>
    </row>
    <row r="1834" spans="1:15" x14ac:dyDescent="0.25">
      <c r="A1834" s="1" t="s">
        <v>23</v>
      </c>
      <c r="B1834" s="1" t="s">
        <v>2</v>
      </c>
      <c r="C1834" s="1" t="s">
        <v>24</v>
      </c>
      <c r="D1834" s="1" t="s">
        <v>25</v>
      </c>
      <c r="E1834" s="1" t="s">
        <v>3</v>
      </c>
      <c r="F1834" s="3">
        <v>49341</v>
      </c>
      <c r="G1834" s="1">
        <v>43.32</v>
      </c>
      <c r="J1834" s="1">
        <f t="shared" si="171"/>
        <v>2</v>
      </c>
      <c r="K1834" s="1">
        <f t="shared" si="172"/>
        <v>2035</v>
      </c>
      <c r="L1834" s="1" t="str">
        <f t="shared" si="173"/>
        <v>MKT.EX.WYE._.___.WyomingE</v>
      </c>
      <c r="M1834" s="1" t="str">
        <f t="shared" si="169"/>
        <v>FOT Other months</v>
      </c>
      <c r="N1834" s="1">
        <f t="shared" si="170"/>
        <v>0</v>
      </c>
      <c r="O1834" s="1">
        <f t="shared" si="174"/>
        <v>0</v>
      </c>
    </row>
    <row r="1835" spans="1:15" x14ac:dyDescent="0.25">
      <c r="A1835" s="1" t="s">
        <v>23</v>
      </c>
      <c r="B1835" s="1" t="s">
        <v>2</v>
      </c>
      <c r="C1835" s="1" t="s">
        <v>24</v>
      </c>
      <c r="D1835" s="1" t="s">
        <v>25</v>
      </c>
      <c r="E1835" s="1" t="s">
        <v>3</v>
      </c>
      <c r="F1835" s="3">
        <v>49369</v>
      </c>
      <c r="G1835" s="1">
        <v>75.959999999999994</v>
      </c>
      <c r="J1835" s="1">
        <f t="shared" si="171"/>
        <v>3</v>
      </c>
      <c r="K1835" s="1">
        <f t="shared" si="172"/>
        <v>2035</v>
      </c>
      <c r="L1835" s="1" t="str">
        <f t="shared" si="173"/>
        <v>MKT.EX.WYE._.___.WyomingE</v>
      </c>
      <c r="M1835" s="1" t="str">
        <f t="shared" si="169"/>
        <v>FOT Other months</v>
      </c>
      <c r="N1835" s="1">
        <f t="shared" si="170"/>
        <v>0</v>
      </c>
      <c r="O1835" s="1">
        <f t="shared" si="174"/>
        <v>0</v>
      </c>
    </row>
    <row r="1836" spans="1:15" x14ac:dyDescent="0.25">
      <c r="A1836" s="1" t="s">
        <v>23</v>
      </c>
      <c r="B1836" s="1" t="s">
        <v>2</v>
      </c>
      <c r="C1836" s="1" t="s">
        <v>24</v>
      </c>
      <c r="D1836" s="1" t="s">
        <v>25</v>
      </c>
      <c r="E1836" s="1" t="s">
        <v>3</v>
      </c>
      <c r="F1836" s="3">
        <v>49400</v>
      </c>
      <c r="G1836" s="1">
        <v>23.25</v>
      </c>
      <c r="J1836" s="1">
        <f t="shared" si="171"/>
        <v>4</v>
      </c>
      <c r="K1836" s="1">
        <f t="shared" si="172"/>
        <v>2035</v>
      </c>
      <c r="L1836" s="1" t="str">
        <f t="shared" si="173"/>
        <v>MKT.EX.WYE._.___.WyomingE</v>
      </c>
      <c r="M1836" s="1" t="str">
        <f t="shared" si="169"/>
        <v>FOT Other months</v>
      </c>
      <c r="N1836" s="1">
        <f t="shared" si="170"/>
        <v>0</v>
      </c>
      <c r="O1836" s="1">
        <f t="shared" si="174"/>
        <v>0</v>
      </c>
    </row>
    <row r="1837" spans="1:15" x14ac:dyDescent="0.25">
      <c r="A1837" s="1" t="s">
        <v>23</v>
      </c>
      <c r="B1837" s="1" t="s">
        <v>2</v>
      </c>
      <c r="C1837" s="1" t="s">
        <v>24</v>
      </c>
      <c r="D1837" s="1" t="s">
        <v>25</v>
      </c>
      <c r="E1837" s="1" t="s">
        <v>3</v>
      </c>
      <c r="F1837" s="3">
        <v>49430</v>
      </c>
      <c r="G1837" s="1">
        <v>164.34</v>
      </c>
      <c r="J1837" s="1">
        <f t="shared" si="171"/>
        <v>5</v>
      </c>
      <c r="K1837" s="1">
        <f t="shared" si="172"/>
        <v>2035</v>
      </c>
      <c r="L1837" s="1" t="str">
        <f t="shared" si="173"/>
        <v>MKT.EX.WYE._.___.WyomingE</v>
      </c>
      <c r="M1837" s="1" t="str">
        <f t="shared" si="169"/>
        <v>FOT Other months</v>
      </c>
      <c r="N1837" s="1">
        <f t="shared" si="170"/>
        <v>0</v>
      </c>
      <c r="O1837" s="1">
        <f t="shared" si="174"/>
        <v>0</v>
      </c>
    </row>
    <row r="1838" spans="1:15" x14ac:dyDescent="0.25">
      <c r="A1838" s="1" t="s">
        <v>23</v>
      </c>
      <c r="B1838" s="1" t="s">
        <v>2</v>
      </c>
      <c r="C1838" s="1" t="s">
        <v>24</v>
      </c>
      <c r="D1838" s="1" t="s">
        <v>25</v>
      </c>
      <c r="E1838" s="1" t="s">
        <v>3</v>
      </c>
      <c r="F1838" s="3">
        <v>49461</v>
      </c>
      <c r="G1838" s="1">
        <v>66.89</v>
      </c>
      <c r="J1838" s="1">
        <f t="shared" si="171"/>
        <v>6</v>
      </c>
      <c r="K1838" s="1">
        <f t="shared" si="172"/>
        <v>2035</v>
      </c>
      <c r="L1838" s="1" t="str">
        <f t="shared" si="173"/>
        <v>MKT.EX.WYE._.___.WyomingE</v>
      </c>
      <c r="M1838" s="1" t="str">
        <f t="shared" si="169"/>
        <v>FOT Summer June-Sept</v>
      </c>
      <c r="N1838" s="1">
        <f t="shared" si="170"/>
        <v>2928</v>
      </c>
      <c r="O1838" s="1">
        <f t="shared" si="174"/>
        <v>22.844945355191257</v>
      </c>
    </row>
    <row r="1839" spans="1:15" x14ac:dyDescent="0.25">
      <c r="A1839" s="1" t="s">
        <v>23</v>
      </c>
      <c r="B1839" s="1" t="s">
        <v>2</v>
      </c>
      <c r="C1839" s="1" t="s">
        <v>24</v>
      </c>
      <c r="D1839" s="1" t="s">
        <v>25</v>
      </c>
      <c r="E1839" s="1" t="s">
        <v>3</v>
      </c>
      <c r="F1839" s="3">
        <v>49491</v>
      </c>
      <c r="G1839" s="1">
        <v>77.39</v>
      </c>
      <c r="J1839" s="1">
        <f t="shared" si="171"/>
        <v>7</v>
      </c>
      <c r="K1839" s="1">
        <f t="shared" si="172"/>
        <v>2035</v>
      </c>
      <c r="L1839" s="1" t="str">
        <f t="shared" si="173"/>
        <v>MKT.EX.WYE._.___.WyomingE</v>
      </c>
      <c r="M1839" s="1" t="str">
        <f t="shared" si="169"/>
        <v>FOT Summer June-Sept</v>
      </c>
      <c r="N1839" s="1">
        <f t="shared" si="170"/>
        <v>2928</v>
      </c>
      <c r="O1839" s="1">
        <f t="shared" si="174"/>
        <v>26.431010928961747</v>
      </c>
    </row>
    <row r="1840" spans="1:15" x14ac:dyDescent="0.25">
      <c r="A1840" s="1" t="s">
        <v>23</v>
      </c>
      <c r="B1840" s="1" t="s">
        <v>2</v>
      </c>
      <c r="C1840" s="1" t="s">
        <v>24</v>
      </c>
      <c r="D1840" s="1" t="s">
        <v>25</v>
      </c>
      <c r="E1840" s="1" t="s">
        <v>3</v>
      </c>
      <c r="F1840" s="3">
        <v>49522</v>
      </c>
      <c r="G1840" s="1">
        <v>86.48</v>
      </c>
      <c r="J1840" s="1">
        <f t="shared" si="171"/>
        <v>8</v>
      </c>
      <c r="K1840" s="1">
        <f t="shared" si="172"/>
        <v>2035</v>
      </c>
      <c r="L1840" s="1" t="str">
        <f t="shared" si="173"/>
        <v>MKT.EX.WYE._.___.WyomingE</v>
      </c>
      <c r="M1840" s="1" t="str">
        <f t="shared" si="169"/>
        <v>FOT Summer June-Sept</v>
      </c>
      <c r="N1840" s="1">
        <f t="shared" si="170"/>
        <v>2928</v>
      </c>
      <c r="O1840" s="1">
        <f t="shared" si="174"/>
        <v>29.535519125683059</v>
      </c>
    </row>
    <row r="1841" spans="1:15" x14ac:dyDescent="0.25">
      <c r="A1841" s="1" t="s">
        <v>23</v>
      </c>
      <c r="B1841" s="1" t="s">
        <v>2</v>
      </c>
      <c r="C1841" s="1" t="s">
        <v>24</v>
      </c>
      <c r="D1841" s="1" t="s">
        <v>25</v>
      </c>
      <c r="E1841" s="1" t="s">
        <v>3</v>
      </c>
      <c r="F1841" s="3">
        <v>49553</v>
      </c>
      <c r="G1841" s="1">
        <v>35.82</v>
      </c>
      <c r="J1841" s="1">
        <f t="shared" si="171"/>
        <v>9</v>
      </c>
      <c r="K1841" s="1">
        <f t="shared" si="172"/>
        <v>2035</v>
      </c>
      <c r="L1841" s="1" t="str">
        <f t="shared" si="173"/>
        <v>MKT.EX.WYE._.___.WyomingE</v>
      </c>
      <c r="M1841" s="1" t="str">
        <f t="shared" si="169"/>
        <v>FOT Summer June-Sept</v>
      </c>
      <c r="N1841" s="1">
        <f t="shared" si="170"/>
        <v>2928</v>
      </c>
      <c r="O1841" s="1">
        <f t="shared" si="174"/>
        <v>12.233606557377049</v>
      </c>
    </row>
    <row r="1842" spans="1:15" x14ac:dyDescent="0.25">
      <c r="A1842" s="1" t="s">
        <v>23</v>
      </c>
      <c r="B1842" s="1" t="s">
        <v>2</v>
      </c>
      <c r="C1842" s="1" t="s">
        <v>24</v>
      </c>
      <c r="D1842" s="1" t="s">
        <v>25</v>
      </c>
      <c r="E1842" s="1" t="s">
        <v>3</v>
      </c>
      <c r="F1842" s="3">
        <v>49583</v>
      </c>
      <c r="G1842" s="1">
        <v>17.940000000000001</v>
      </c>
      <c r="J1842" s="1">
        <f t="shared" si="171"/>
        <v>10</v>
      </c>
      <c r="K1842" s="1">
        <f t="shared" si="172"/>
        <v>2035</v>
      </c>
      <c r="L1842" s="1" t="str">
        <f t="shared" si="173"/>
        <v>MKT.EX.WYE._.___.WyomingE</v>
      </c>
      <c r="M1842" s="1" t="str">
        <f t="shared" si="169"/>
        <v>FOT Other months</v>
      </c>
      <c r="N1842" s="1">
        <f t="shared" si="170"/>
        <v>0</v>
      </c>
      <c r="O1842" s="1">
        <f t="shared" si="174"/>
        <v>0</v>
      </c>
    </row>
    <row r="1843" spans="1:15" x14ac:dyDescent="0.25">
      <c r="A1843" s="1" t="s">
        <v>23</v>
      </c>
      <c r="B1843" s="1" t="s">
        <v>2</v>
      </c>
      <c r="C1843" s="1" t="s">
        <v>24</v>
      </c>
      <c r="D1843" s="1" t="s">
        <v>25</v>
      </c>
      <c r="E1843" s="1" t="s">
        <v>3</v>
      </c>
      <c r="F1843" s="3">
        <v>49614</v>
      </c>
      <c r="G1843" s="1">
        <v>53.52</v>
      </c>
      <c r="J1843" s="1">
        <f t="shared" si="171"/>
        <v>11</v>
      </c>
      <c r="K1843" s="1">
        <f t="shared" si="172"/>
        <v>2035</v>
      </c>
      <c r="L1843" s="1" t="str">
        <f t="shared" si="173"/>
        <v>MKT.EX.WYE._.___.WyomingE</v>
      </c>
      <c r="M1843" s="1" t="str">
        <f t="shared" si="169"/>
        <v>FOT Other months</v>
      </c>
      <c r="N1843" s="1">
        <f t="shared" si="170"/>
        <v>0</v>
      </c>
      <c r="O1843" s="1">
        <f t="shared" si="174"/>
        <v>0</v>
      </c>
    </row>
    <row r="1844" spans="1:15" x14ac:dyDescent="0.25">
      <c r="A1844" s="1" t="s">
        <v>23</v>
      </c>
      <c r="B1844" s="1" t="s">
        <v>2</v>
      </c>
      <c r="C1844" s="1" t="s">
        <v>24</v>
      </c>
      <c r="D1844" s="1" t="s">
        <v>25</v>
      </c>
      <c r="E1844" s="1" t="s">
        <v>3</v>
      </c>
      <c r="F1844" s="3">
        <v>49644</v>
      </c>
      <c r="G1844" s="1">
        <v>5.03</v>
      </c>
      <c r="J1844" s="1">
        <f t="shared" si="171"/>
        <v>12</v>
      </c>
      <c r="K1844" s="1">
        <f t="shared" si="172"/>
        <v>2035</v>
      </c>
      <c r="L1844" s="1" t="str">
        <f t="shared" si="173"/>
        <v>MKT.EX.WYE._.___.WyomingE-Wtr</v>
      </c>
      <c r="M1844" s="1" t="str">
        <f t="shared" si="169"/>
        <v>FOT Winter December-January</v>
      </c>
      <c r="N1844" s="1">
        <f t="shared" si="170"/>
        <v>1488</v>
      </c>
      <c r="O1844" s="1">
        <f t="shared" si="174"/>
        <v>3.3803763440860215</v>
      </c>
    </row>
    <row r="1845" spans="1:15" x14ac:dyDescent="0.25">
      <c r="A1845" s="1" t="s">
        <v>23</v>
      </c>
      <c r="B1845" s="1" t="s">
        <v>2</v>
      </c>
      <c r="C1845" s="1" t="s">
        <v>24</v>
      </c>
      <c r="D1845" s="1" t="s">
        <v>25</v>
      </c>
      <c r="E1845" s="1" t="s">
        <v>3</v>
      </c>
      <c r="F1845" s="3">
        <v>49675</v>
      </c>
      <c r="G1845" s="1">
        <v>50.51</v>
      </c>
      <c r="J1845" s="1">
        <f t="shared" si="171"/>
        <v>1</v>
      </c>
      <c r="K1845" s="1">
        <f t="shared" si="172"/>
        <v>2036</v>
      </c>
      <c r="L1845" s="1" t="str">
        <f t="shared" si="173"/>
        <v>MKT.EX.WYE._.___.WyomingE-Wtr</v>
      </c>
      <c r="M1845" s="1" t="str">
        <f t="shared" si="169"/>
        <v>FOT Winter December-January</v>
      </c>
      <c r="N1845" s="1">
        <f t="shared" si="170"/>
        <v>1488</v>
      </c>
      <c r="O1845" s="1">
        <f t="shared" si="174"/>
        <v>33.94489247311828</v>
      </c>
    </row>
    <row r="1846" spans="1:15" x14ac:dyDescent="0.25">
      <c r="A1846" s="1" t="s">
        <v>23</v>
      </c>
      <c r="B1846" s="1" t="s">
        <v>2</v>
      </c>
      <c r="C1846" s="1" t="s">
        <v>24</v>
      </c>
      <c r="D1846" s="1" t="s">
        <v>25</v>
      </c>
      <c r="E1846" s="1" t="s">
        <v>3</v>
      </c>
      <c r="F1846" s="3">
        <v>49706</v>
      </c>
      <c r="G1846" s="1">
        <v>48.29</v>
      </c>
      <c r="J1846" s="1">
        <f t="shared" si="171"/>
        <v>2</v>
      </c>
      <c r="K1846" s="1">
        <f t="shared" si="172"/>
        <v>2036</v>
      </c>
      <c r="L1846" s="1" t="str">
        <f t="shared" si="173"/>
        <v>MKT.EX.WYE._.___.WyomingE</v>
      </c>
      <c r="M1846" s="1" t="str">
        <f t="shared" si="169"/>
        <v>FOT Other months</v>
      </c>
      <c r="N1846" s="1">
        <f t="shared" si="170"/>
        <v>0</v>
      </c>
      <c r="O1846" s="1">
        <f t="shared" si="174"/>
        <v>0</v>
      </c>
    </row>
    <row r="1847" spans="1:15" x14ac:dyDescent="0.25">
      <c r="A1847" s="1" t="s">
        <v>23</v>
      </c>
      <c r="B1847" s="1" t="s">
        <v>2</v>
      </c>
      <c r="C1847" s="1" t="s">
        <v>24</v>
      </c>
      <c r="D1847" s="1" t="s">
        <v>25</v>
      </c>
      <c r="E1847" s="1" t="s">
        <v>3</v>
      </c>
      <c r="F1847" s="3">
        <v>49735</v>
      </c>
      <c r="G1847" s="1">
        <v>50.65</v>
      </c>
      <c r="J1847" s="1">
        <f t="shared" si="171"/>
        <v>3</v>
      </c>
      <c r="K1847" s="1">
        <f t="shared" si="172"/>
        <v>2036</v>
      </c>
      <c r="L1847" s="1" t="str">
        <f t="shared" si="173"/>
        <v>MKT.EX.WYE._.___.WyomingE</v>
      </c>
      <c r="M1847" s="1" t="str">
        <f t="shared" si="169"/>
        <v>FOT Other months</v>
      </c>
      <c r="N1847" s="1">
        <f t="shared" si="170"/>
        <v>0</v>
      </c>
      <c r="O1847" s="1">
        <f t="shared" si="174"/>
        <v>0</v>
      </c>
    </row>
    <row r="1848" spans="1:15" x14ac:dyDescent="0.25">
      <c r="A1848" s="1" t="s">
        <v>23</v>
      </c>
      <c r="B1848" s="1" t="s">
        <v>2</v>
      </c>
      <c r="C1848" s="1" t="s">
        <v>24</v>
      </c>
      <c r="D1848" s="1" t="s">
        <v>25</v>
      </c>
      <c r="E1848" s="1" t="s">
        <v>3</v>
      </c>
      <c r="F1848" s="3">
        <v>49766</v>
      </c>
      <c r="G1848" s="1">
        <v>79.510000000000005</v>
      </c>
      <c r="J1848" s="1">
        <f t="shared" si="171"/>
        <v>4</v>
      </c>
      <c r="K1848" s="1">
        <f t="shared" si="172"/>
        <v>2036</v>
      </c>
      <c r="L1848" s="1" t="str">
        <f t="shared" si="173"/>
        <v>MKT.EX.WYE._.___.WyomingE</v>
      </c>
      <c r="M1848" s="1" t="str">
        <f t="shared" si="169"/>
        <v>FOT Other months</v>
      </c>
      <c r="N1848" s="1">
        <f t="shared" si="170"/>
        <v>0</v>
      </c>
      <c r="O1848" s="1">
        <f t="shared" si="174"/>
        <v>0</v>
      </c>
    </row>
    <row r="1849" spans="1:15" x14ac:dyDescent="0.25">
      <c r="A1849" s="1" t="s">
        <v>23</v>
      </c>
      <c r="B1849" s="1" t="s">
        <v>2</v>
      </c>
      <c r="C1849" s="1" t="s">
        <v>24</v>
      </c>
      <c r="D1849" s="1" t="s">
        <v>25</v>
      </c>
      <c r="E1849" s="1" t="s">
        <v>3</v>
      </c>
      <c r="F1849" s="3">
        <v>49796</v>
      </c>
      <c r="G1849" s="1">
        <v>24.53</v>
      </c>
      <c r="J1849" s="1">
        <f t="shared" si="171"/>
        <v>5</v>
      </c>
      <c r="K1849" s="1">
        <f t="shared" si="172"/>
        <v>2036</v>
      </c>
      <c r="L1849" s="1" t="str">
        <f t="shared" si="173"/>
        <v>MKT.EX.WYE._.___.WyomingE</v>
      </c>
      <c r="M1849" s="1" t="str">
        <f t="shared" si="169"/>
        <v>FOT Other months</v>
      </c>
      <c r="N1849" s="1">
        <f t="shared" si="170"/>
        <v>0</v>
      </c>
      <c r="O1849" s="1">
        <f t="shared" si="174"/>
        <v>0</v>
      </c>
    </row>
    <row r="1850" spans="1:15" x14ac:dyDescent="0.25">
      <c r="A1850" s="1" t="s">
        <v>23</v>
      </c>
      <c r="B1850" s="1" t="s">
        <v>2</v>
      </c>
      <c r="C1850" s="1" t="s">
        <v>24</v>
      </c>
      <c r="D1850" s="1" t="s">
        <v>25</v>
      </c>
      <c r="E1850" s="1" t="s">
        <v>3</v>
      </c>
      <c r="F1850" s="3">
        <v>49827</v>
      </c>
      <c r="G1850" s="1">
        <v>139.07</v>
      </c>
      <c r="J1850" s="1">
        <f t="shared" si="171"/>
        <v>6</v>
      </c>
      <c r="K1850" s="1">
        <f t="shared" si="172"/>
        <v>2036</v>
      </c>
      <c r="L1850" s="1" t="str">
        <f t="shared" si="173"/>
        <v>MKT.EX.WYE._.___.WyomingE</v>
      </c>
      <c r="M1850" s="1" t="str">
        <f t="shared" si="169"/>
        <v>FOT Summer June-Sept</v>
      </c>
      <c r="N1850" s="1">
        <f t="shared" si="170"/>
        <v>2928</v>
      </c>
      <c r="O1850" s="1">
        <f t="shared" si="174"/>
        <v>47.49658469945355</v>
      </c>
    </row>
    <row r="1851" spans="1:15" x14ac:dyDescent="0.25">
      <c r="A1851" s="1" t="s">
        <v>23</v>
      </c>
      <c r="B1851" s="1" t="s">
        <v>2</v>
      </c>
      <c r="C1851" s="1" t="s">
        <v>24</v>
      </c>
      <c r="D1851" s="1" t="s">
        <v>25</v>
      </c>
      <c r="E1851" s="1" t="s">
        <v>3</v>
      </c>
      <c r="F1851" s="3">
        <v>49857</v>
      </c>
      <c r="G1851" s="1">
        <v>86.58</v>
      </c>
      <c r="J1851" s="1">
        <f t="shared" si="171"/>
        <v>7</v>
      </c>
      <c r="K1851" s="1">
        <f t="shared" si="172"/>
        <v>2036</v>
      </c>
      <c r="L1851" s="1" t="str">
        <f t="shared" si="173"/>
        <v>MKT.EX.WYE._.___.WyomingE</v>
      </c>
      <c r="M1851" s="1" t="str">
        <f t="shared" si="169"/>
        <v>FOT Summer June-Sept</v>
      </c>
      <c r="N1851" s="1">
        <f t="shared" si="170"/>
        <v>2928</v>
      </c>
      <c r="O1851" s="1">
        <f t="shared" si="174"/>
        <v>29.569672131147541</v>
      </c>
    </row>
    <row r="1852" spans="1:15" x14ac:dyDescent="0.25">
      <c r="A1852" s="1" t="s">
        <v>23</v>
      </c>
      <c r="B1852" s="1" t="s">
        <v>2</v>
      </c>
      <c r="C1852" s="1" t="s">
        <v>24</v>
      </c>
      <c r="D1852" s="1" t="s">
        <v>25</v>
      </c>
      <c r="E1852" s="1" t="s">
        <v>3</v>
      </c>
      <c r="F1852" s="3">
        <v>49888</v>
      </c>
      <c r="G1852" s="1">
        <v>81.39</v>
      </c>
      <c r="J1852" s="1">
        <f t="shared" si="171"/>
        <v>8</v>
      </c>
      <c r="K1852" s="1">
        <f t="shared" si="172"/>
        <v>2036</v>
      </c>
      <c r="L1852" s="1" t="str">
        <f t="shared" si="173"/>
        <v>MKT.EX.WYE._.___.WyomingE</v>
      </c>
      <c r="M1852" s="1" t="str">
        <f t="shared" si="169"/>
        <v>FOT Summer June-Sept</v>
      </c>
      <c r="N1852" s="1">
        <f t="shared" si="170"/>
        <v>2928</v>
      </c>
      <c r="O1852" s="1">
        <f t="shared" si="174"/>
        <v>27.797131147540984</v>
      </c>
    </row>
    <row r="1853" spans="1:15" x14ac:dyDescent="0.25">
      <c r="A1853" s="1" t="s">
        <v>23</v>
      </c>
      <c r="B1853" s="1" t="s">
        <v>2</v>
      </c>
      <c r="C1853" s="1" t="s">
        <v>24</v>
      </c>
      <c r="D1853" s="1" t="s">
        <v>25</v>
      </c>
      <c r="E1853" s="1" t="s">
        <v>3</v>
      </c>
      <c r="F1853" s="3">
        <v>49919</v>
      </c>
      <c r="G1853" s="1">
        <v>84.31</v>
      </c>
      <c r="J1853" s="1">
        <f t="shared" si="171"/>
        <v>9</v>
      </c>
      <c r="K1853" s="1">
        <f t="shared" si="172"/>
        <v>2036</v>
      </c>
      <c r="L1853" s="1" t="str">
        <f t="shared" si="173"/>
        <v>MKT.EX.WYE._.___.WyomingE</v>
      </c>
      <c r="M1853" s="1" t="str">
        <f t="shared" si="169"/>
        <v>FOT Summer June-Sept</v>
      </c>
      <c r="N1853" s="1">
        <f t="shared" si="170"/>
        <v>2928</v>
      </c>
      <c r="O1853" s="1">
        <f t="shared" si="174"/>
        <v>28.794398907103826</v>
      </c>
    </row>
    <row r="1854" spans="1:15" x14ac:dyDescent="0.25">
      <c r="A1854" s="1" t="s">
        <v>23</v>
      </c>
      <c r="B1854" s="1" t="s">
        <v>2</v>
      </c>
      <c r="C1854" s="1" t="s">
        <v>24</v>
      </c>
      <c r="D1854" s="1" t="s">
        <v>25</v>
      </c>
      <c r="E1854" s="1" t="s">
        <v>3</v>
      </c>
      <c r="F1854" s="3">
        <v>49949</v>
      </c>
      <c r="G1854" s="1">
        <v>41.66</v>
      </c>
      <c r="J1854" s="1">
        <f t="shared" si="171"/>
        <v>10</v>
      </c>
      <c r="K1854" s="1">
        <f t="shared" si="172"/>
        <v>2036</v>
      </c>
      <c r="L1854" s="1" t="str">
        <f t="shared" si="173"/>
        <v>MKT.EX.WYE._.___.WyomingE</v>
      </c>
      <c r="M1854" s="1" t="str">
        <f t="shared" si="169"/>
        <v>FOT Other months</v>
      </c>
      <c r="N1854" s="1">
        <f t="shared" si="170"/>
        <v>0</v>
      </c>
      <c r="O1854" s="1">
        <f t="shared" si="174"/>
        <v>0</v>
      </c>
    </row>
    <row r="1855" spans="1:15" x14ac:dyDescent="0.25">
      <c r="A1855" s="1" t="s">
        <v>23</v>
      </c>
      <c r="B1855" s="1" t="s">
        <v>2</v>
      </c>
      <c r="C1855" s="1" t="s">
        <v>24</v>
      </c>
      <c r="D1855" s="1" t="s">
        <v>25</v>
      </c>
      <c r="E1855" s="1" t="s">
        <v>3</v>
      </c>
      <c r="F1855" s="3">
        <v>49980</v>
      </c>
      <c r="G1855" s="1">
        <v>23.9</v>
      </c>
      <c r="J1855" s="1">
        <f t="shared" si="171"/>
        <v>11</v>
      </c>
      <c r="K1855" s="1">
        <f t="shared" si="172"/>
        <v>2036</v>
      </c>
      <c r="L1855" s="1" t="str">
        <f t="shared" si="173"/>
        <v>MKT.EX.WYE._.___.WyomingE</v>
      </c>
      <c r="M1855" s="1" t="str">
        <f t="shared" si="169"/>
        <v>FOT Other months</v>
      </c>
      <c r="N1855" s="1">
        <f t="shared" si="170"/>
        <v>0</v>
      </c>
      <c r="O1855" s="1">
        <f t="shared" si="174"/>
        <v>0</v>
      </c>
    </row>
    <row r="1856" spans="1:15" x14ac:dyDescent="0.25">
      <c r="A1856" s="1" t="s">
        <v>23</v>
      </c>
      <c r="B1856" s="1" t="s">
        <v>2</v>
      </c>
      <c r="C1856" s="1" t="s">
        <v>24</v>
      </c>
      <c r="D1856" s="1" t="s">
        <v>25</v>
      </c>
      <c r="E1856" s="1" t="s">
        <v>3</v>
      </c>
      <c r="F1856" s="3">
        <v>50010</v>
      </c>
      <c r="G1856" s="1">
        <v>69.58</v>
      </c>
      <c r="J1856" s="1">
        <f t="shared" si="171"/>
        <v>12</v>
      </c>
      <c r="K1856" s="1">
        <f t="shared" si="172"/>
        <v>2036</v>
      </c>
      <c r="L1856" s="1" t="str">
        <f t="shared" si="173"/>
        <v>MKT.EX.WYE._.___.WyomingE-Wtr</v>
      </c>
      <c r="M1856" s="1" t="str">
        <f t="shared" si="169"/>
        <v>FOT Winter December-January</v>
      </c>
      <c r="N1856" s="1">
        <f t="shared" si="170"/>
        <v>1488</v>
      </c>
      <c r="O1856" s="1">
        <f t="shared" si="174"/>
        <v>46.76075268817204</v>
      </c>
    </row>
    <row r="1857" spans="1:15" x14ac:dyDescent="0.25">
      <c r="A1857" s="1" t="s">
        <v>23</v>
      </c>
      <c r="B1857" s="1" t="s">
        <v>2</v>
      </c>
      <c r="C1857" s="1" t="s">
        <v>24</v>
      </c>
      <c r="D1857" s="1" t="s">
        <v>25</v>
      </c>
      <c r="E1857" s="1" t="s">
        <v>3</v>
      </c>
      <c r="F1857" s="3">
        <v>50041</v>
      </c>
      <c r="G1857" s="1">
        <v>7.52</v>
      </c>
      <c r="J1857" s="1">
        <f t="shared" si="171"/>
        <v>1</v>
      </c>
      <c r="K1857" s="1">
        <f t="shared" si="172"/>
        <v>2037</v>
      </c>
      <c r="L1857" s="1" t="str">
        <f t="shared" si="173"/>
        <v>MKT.EX.WYE._.___.WyomingE-Wtr</v>
      </c>
      <c r="M1857" s="1" t="str">
        <f t="shared" si="169"/>
        <v>FOT Winter December-January</v>
      </c>
      <c r="N1857" s="1">
        <f t="shared" si="170"/>
        <v>1488</v>
      </c>
      <c r="O1857" s="1">
        <f t="shared" si="174"/>
        <v>5.053763440860215</v>
      </c>
    </row>
    <row r="1858" spans="1:15" x14ac:dyDescent="0.25">
      <c r="A1858" s="1" t="s">
        <v>23</v>
      </c>
      <c r="B1858" s="1" t="s">
        <v>2</v>
      </c>
      <c r="C1858" s="1" t="s">
        <v>24</v>
      </c>
      <c r="D1858" s="1" t="s">
        <v>25</v>
      </c>
      <c r="E1858" s="1" t="s">
        <v>3</v>
      </c>
      <c r="F1858" s="3">
        <v>50072</v>
      </c>
      <c r="G1858" s="1">
        <v>84.28</v>
      </c>
      <c r="J1858" s="1">
        <f t="shared" si="171"/>
        <v>2</v>
      </c>
      <c r="K1858" s="1">
        <f t="shared" si="172"/>
        <v>2037</v>
      </c>
      <c r="L1858" s="1" t="str">
        <f t="shared" si="173"/>
        <v>MKT.EX.WYE._.___.WyomingE</v>
      </c>
      <c r="M1858" s="1" t="str">
        <f t="shared" ref="M1858:M1921" si="175">INDEX($Q$1:$S$13,MATCH($J1858,$Q$1:$Q$13,0),MATCH(M$1,$Q$1:$S$1,0))</f>
        <v>FOT Other months</v>
      </c>
      <c r="N1858" s="1">
        <f t="shared" ref="N1858:N1921" si="176">INDEX($U$1:$W$4,MATCH($M1858,$U$1:$U$4,0),MATCH(N$1,$U$1:$W$1,0))</f>
        <v>0</v>
      </c>
      <c r="O1858" s="1">
        <f t="shared" si="174"/>
        <v>0</v>
      </c>
    </row>
    <row r="1859" spans="1:15" x14ac:dyDescent="0.25">
      <c r="A1859" s="1" t="s">
        <v>23</v>
      </c>
      <c r="B1859" s="1" t="s">
        <v>2</v>
      </c>
      <c r="C1859" s="1" t="s">
        <v>24</v>
      </c>
      <c r="D1859" s="1" t="s">
        <v>25</v>
      </c>
      <c r="E1859" s="1" t="s">
        <v>3</v>
      </c>
      <c r="F1859" s="3">
        <v>50100</v>
      </c>
      <c r="G1859" s="1">
        <v>52.12</v>
      </c>
      <c r="J1859" s="1">
        <f t="shared" ref="J1859:J1922" si="177">MONTH(F1859)</f>
        <v>3</v>
      </c>
      <c r="K1859" s="1">
        <f t="shared" ref="K1859:K1922" si="178">YEAR(F1859)</f>
        <v>2037</v>
      </c>
      <c r="L1859" s="1" t="str">
        <f t="shared" ref="L1859:L1922" si="179">D1859&amp;INDEX($U$1:$W$4,MATCH($M1859,$U$1:$U$4,0),MATCH(L$1,$U$1:$W$1,0))</f>
        <v>MKT.EX.WYE._.___.WyomingE</v>
      </c>
      <c r="M1859" s="1" t="str">
        <f t="shared" si="175"/>
        <v>FOT Other months</v>
      </c>
      <c r="N1859" s="1">
        <f t="shared" si="176"/>
        <v>0</v>
      </c>
      <c r="O1859" s="1">
        <f t="shared" ref="O1859:O1922" si="180">IF(N1859=0,0,(G1859*1000)/N1859)</f>
        <v>0</v>
      </c>
    </row>
    <row r="1860" spans="1:15" x14ac:dyDescent="0.25">
      <c r="A1860" s="1" t="s">
        <v>23</v>
      </c>
      <c r="B1860" s="1" t="s">
        <v>2</v>
      </c>
      <c r="C1860" s="1" t="s">
        <v>24</v>
      </c>
      <c r="D1860" s="1" t="s">
        <v>25</v>
      </c>
      <c r="E1860" s="1" t="s">
        <v>3</v>
      </c>
      <c r="F1860" s="3">
        <v>50131</v>
      </c>
      <c r="G1860" s="1">
        <v>63.64</v>
      </c>
      <c r="J1860" s="1">
        <f t="shared" si="177"/>
        <v>4</v>
      </c>
      <c r="K1860" s="1">
        <f t="shared" si="178"/>
        <v>2037</v>
      </c>
      <c r="L1860" s="1" t="str">
        <f t="shared" si="179"/>
        <v>MKT.EX.WYE._.___.WyomingE</v>
      </c>
      <c r="M1860" s="1" t="str">
        <f t="shared" si="175"/>
        <v>FOT Other months</v>
      </c>
      <c r="N1860" s="1">
        <f t="shared" si="176"/>
        <v>0</v>
      </c>
      <c r="O1860" s="1">
        <f t="shared" si="180"/>
        <v>0</v>
      </c>
    </row>
    <row r="1861" spans="1:15" x14ac:dyDescent="0.25">
      <c r="A1861" s="1" t="s">
        <v>23</v>
      </c>
      <c r="B1861" s="1" t="s">
        <v>2</v>
      </c>
      <c r="C1861" s="1" t="s">
        <v>24</v>
      </c>
      <c r="D1861" s="1" t="s">
        <v>25</v>
      </c>
      <c r="E1861" s="1" t="s">
        <v>3</v>
      </c>
      <c r="F1861" s="3">
        <v>50161</v>
      </c>
      <c r="G1861" s="1">
        <v>140.61000000000001</v>
      </c>
      <c r="J1861" s="1">
        <f t="shared" si="177"/>
        <v>5</v>
      </c>
      <c r="K1861" s="1">
        <f t="shared" si="178"/>
        <v>2037</v>
      </c>
      <c r="L1861" s="1" t="str">
        <f t="shared" si="179"/>
        <v>MKT.EX.WYE._.___.WyomingE</v>
      </c>
      <c r="M1861" s="1" t="str">
        <f t="shared" si="175"/>
        <v>FOT Other months</v>
      </c>
      <c r="N1861" s="1">
        <f t="shared" si="176"/>
        <v>0</v>
      </c>
      <c r="O1861" s="1">
        <f t="shared" si="180"/>
        <v>0</v>
      </c>
    </row>
    <row r="1862" spans="1:15" x14ac:dyDescent="0.25">
      <c r="A1862" s="1" t="s">
        <v>23</v>
      </c>
      <c r="B1862" s="1" t="s">
        <v>2</v>
      </c>
      <c r="C1862" s="1" t="s">
        <v>24</v>
      </c>
      <c r="D1862" s="1" t="s">
        <v>25</v>
      </c>
      <c r="E1862" s="1" t="s">
        <v>3</v>
      </c>
      <c r="F1862" s="3">
        <v>50192</v>
      </c>
      <c r="G1862" s="1">
        <v>39.299999999999997</v>
      </c>
      <c r="J1862" s="1">
        <f t="shared" si="177"/>
        <v>6</v>
      </c>
      <c r="K1862" s="1">
        <f t="shared" si="178"/>
        <v>2037</v>
      </c>
      <c r="L1862" s="1" t="str">
        <f t="shared" si="179"/>
        <v>MKT.EX.WYE._.___.WyomingE</v>
      </c>
      <c r="M1862" s="1" t="str">
        <f t="shared" si="175"/>
        <v>FOT Summer June-Sept</v>
      </c>
      <c r="N1862" s="1">
        <f t="shared" si="176"/>
        <v>2928</v>
      </c>
      <c r="O1862" s="1">
        <f t="shared" si="180"/>
        <v>13.422131147540984</v>
      </c>
    </row>
    <row r="1863" spans="1:15" x14ac:dyDescent="0.25">
      <c r="A1863" s="1" t="s">
        <v>23</v>
      </c>
      <c r="B1863" s="1" t="s">
        <v>2</v>
      </c>
      <c r="C1863" s="1" t="s">
        <v>24</v>
      </c>
      <c r="D1863" s="1" t="s">
        <v>25</v>
      </c>
      <c r="E1863" s="1" t="s">
        <v>3</v>
      </c>
      <c r="F1863" s="3">
        <v>50222</v>
      </c>
      <c r="G1863" s="1">
        <v>174.21</v>
      </c>
      <c r="J1863" s="1">
        <f t="shared" si="177"/>
        <v>7</v>
      </c>
      <c r="K1863" s="1">
        <f t="shared" si="178"/>
        <v>2037</v>
      </c>
      <c r="L1863" s="1" t="str">
        <f t="shared" si="179"/>
        <v>MKT.EX.WYE._.___.WyomingE</v>
      </c>
      <c r="M1863" s="1" t="str">
        <f t="shared" si="175"/>
        <v>FOT Summer June-Sept</v>
      </c>
      <c r="N1863" s="1">
        <f t="shared" si="176"/>
        <v>2928</v>
      </c>
      <c r="O1863" s="1">
        <f t="shared" si="180"/>
        <v>59.497950819672134</v>
      </c>
    </row>
    <row r="1864" spans="1:15" x14ac:dyDescent="0.25">
      <c r="A1864" s="1" t="s">
        <v>23</v>
      </c>
      <c r="B1864" s="1" t="s">
        <v>2</v>
      </c>
      <c r="C1864" s="1" t="s">
        <v>24</v>
      </c>
      <c r="D1864" s="1" t="s">
        <v>25</v>
      </c>
      <c r="E1864" s="1" t="s">
        <v>3</v>
      </c>
      <c r="F1864" s="3">
        <v>50253</v>
      </c>
      <c r="G1864" s="1">
        <v>138.82</v>
      </c>
      <c r="J1864" s="1">
        <f t="shared" si="177"/>
        <v>8</v>
      </c>
      <c r="K1864" s="1">
        <f t="shared" si="178"/>
        <v>2037</v>
      </c>
      <c r="L1864" s="1" t="str">
        <f t="shared" si="179"/>
        <v>MKT.EX.WYE._.___.WyomingE</v>
      </c>
      <c r="M1864" s="1" t="str">
        <f t="shared" si="175"/>
        <v>FOT Summer June-Sept</v>
      </c>
      <c r="N1864" s="1">
        <f t="shared" si="176"/>
        <v>2928</v>
      </c>
      <c r="O1864" s="1">
        <f t="shared" si="180"/>
        <v>47.411202185792348</v>
      </c>
    </row>
    <row r="1865" spans="1:15" x14ac:dyDescent="0.25">
      <c r="A1865" s="1" t="s">
        <v>23</v>
      </c>
      <c r="B1865" s="1" t="s">
        <v>2</v>
      </c>
      <c r="C1865" s="1" t="s">
        <v>24</v>
      </c>
      <c r="D1865" s="1" t="s">
        <v>25</v>
      </c>
      <c r="E1865" s="1" t="s">
        <v>3</v>
      </c>
      <c r="F1865" s="3">
        <v>50284</v>
      </c>
      <c r="G1865" s="1">
        <v>152.6</v>
      </c>
      <c r="J1865" s="1">
        <f t="shared" si="177"/>
        <v>9</v>
      </c>
      <c r="K1865" s="1">
        <f t="shared" si="178"/>
        <v>2037</v>
      </c>
      <c r="L1865" s="1" t="str">
        <f t="shared" si="179"/>
        <v>MKT.EX.WYE._.___.WyomingE</v>
      </c>
      <c r="M1865" s="1" t="str">
        <f t="shared" si="175"/>
        <v>FOT Summer June-Sept</v>
      </c>
      <c r="N1865" s="1">
        <f t="shared" si="176"/>
        <v>2928</v>
      </c>
      <c r="O1865" s="1">
        <f t="shared" si="180"/>
        <v>52.117486338797811</v>
      </c>
    </row>
    <row r="1866" spans="1:15" x14ac:dyDescent="0.25">
      <c r="A1866" s="1" t="s">
        <v>23</v>
      </c>
      <c r="B1866" s="1" t="s">
        <v>2</v>
      </c>
      <c r="C1866" s="1" t="s">
        <v>24</v>
      </c>
      <c r="D1866" s="1" t="s">
        <v>25</v>
      </c>
      <c r="E1866" s="1" t="s">
        <v>3</v>
      </c>
      <c r="F1866" s="3">
        <v>50314</v>
      </c>
      <c r="G1866" s="1">
        <v>125.35</v>
      </c>
      <c r="J1866" s="1">
        <f t="shared" si="177"/>
        <v>10</v>
      </c>
      <c r="K1866" s="1">
        <f t="shared" si="178"/>
        <v>2037</v>
      </c>
      <c r="L1866" s="1" t="str">
        <f t="shared" si="179"/>
        <v>MKT.EX.WYE._.___.WyomingE</v>
      </c>
      <c r="M1866" s="1" t="str">
        <f t="shared" si="175"/>
        <v>FOT Other months</v>
      </c>
      <c r="N1866" s="1">
        <f t="shared" si="176"/>
        <v>0</v>
      </c>
      <c r="O1866" s="1">
        <f t="shared" si="180"/>
        <v>0</v>
      </c>
    </row>
    <row r="1867" spans="1:15" x14ac:dyDescent="0.25">
      <c r="A1867" s="1" t="s">
        <v>23</v>
      </c>
      <c r="B1867" s="1" t="s">
        <v>2</v>
      </c>
      <c r="C1867" s="1" t="s">
        <v>24</v>
      </c>
      <c r="D1867" s="1" t="s">
        <v>25</v>
      </c>
      <c r="E1867" s="1" t="s">
        <v>3</v>
      </c>
      <c r="F1867" s="3">
        <v>50345</v>
      </c>
      <c r="G1867" s="1">
        <v>48</v>
      </c>
      <c r="J1867" s="1">
        <f t="shared" si="177"/>
        <v>11</v>
      </c>
      <c r="K1867" s="1">
        <f t="shared" si="178"/>
        <v>2037</v>
      </c>
      <c r="L1867" s="1" t="str">
        <f t="shared" si="179"/>
        <v>MKT.EX.WYE._.___.WyomingE</v>
      </c>
      <c r="M1867" s="1" t="str">
        <f t="shared" si="175"/>
        <v>FOT Other months</v>
      </c>
      <c r="N1867" s="1">
        <f t="shared" si="176"/>
        <v>0</v>
      </c>
      <c r="O1867" s="1">
        <f t="shared" si="180"/>
        <v>0</v>
      </c>
    </row>
    <row r="1868" spans="1:15" x14ac:dyDescent="0.25">
      <c r="A1868" s="1" t="s">
        <v>23</v>
      </c>
      <c r="B1868" s="1" t="s">
        <v>2</v>
      </c>
      <c r="C1868" s="1" t="s">
        <v>24</v>
      </c>
      <c r="D1868" s="1" t="s">
        <v>25</v>
      </c>
      <c r="E1868" s="1" t="s">
        <v>3</v>
      </c>
      <c r="F1868" s="3">
        <v>50375</v>
      </c>
      <c r="G1868" s="1">
        <v>36.08</v>
      </c>
      <c r="J1868" s="1">
        <f t="shared" si="177"/>
        <v>12</v>
      </c>
      <c r="K1868" s="1">
        <f t="shared" si="178"/>
        <v>2037</v>
      </c>
      <c r="L1868" s="1" t="str">
        <f t="shared" si="179"/>
        <v>MKT.EX.WYE._.___.WyomingE-Wtr</v>
      </c>
      <c r="M1868" s="1" t="str">
        <f t="shared" si="175"/>
        <v>FOT Winter December-January</v>
      </c>
      <c r="N1868" s="1">
        <f t="shared" si="176"/>
        <v>1488</v>
      </c>
      <c r="O1868" s="1">
        <f t="shared" si="180"/>
        <v>24.247311827956988</v>
      </c>
    </row>
    <row r="1869" spans="1:15" x14ac:dyDescent="0.25">
      <c r="A1869" s="1" t="s">
        <v>23</v>
      </c>
      <c r="B1869" s="1" t="s">
        <v>2</v>
      </c>
      <c r="C1869" s="1" t="s">
        <v>24</v>
      </c>
      <c r="D1869" s="1" t="s">
        <v>25</v>
      </c>
      <c r="E1869" s="1" t="s">
        <v>3</v>
      </c>
      <c r="F1869" s="3">
        <v>50406</v>
      </c>
      <c r="G1869" s="1">
        <v>87.82</v>
      </c>
      <c r="J1869" s="1">
        <f t="shared" si="177"/>
        <v>1</v>
      </c>
      <c r="K1869" s="1">
        <f t="shared" si="178"/>
        <v>2038</v>
      </c>
      <c r="L1869" s="1" t="str">
        <f t="shared" si="179"/>
        <v>MKT.EX.WYE._.___.WyomingE-Wtr</v>
      </c>
      <c r="M1869" s="1" t="str">
        <f t="shared" si="175"/>
        <v>FOT Winter December-January</v>
      </c>
      <c r="N1869" s="1">
        <f t="shared" si="176"/>
        <v>1488</v>
      </c>
      <c r="O1869" s="1">
        <f t="shared" si="180"/>
        <v>59.018817204301072</v>
      </c>
    </row>
    <row r="1870" spans="1:15" x14ac:dyDescent="0.25">
      <c r="A1870" s="1" t="s">
        <v>23</v>
      </c>
      <c r="B1870" s="1" t="s">
        <v>2</v>
      </c>
      <c r="C1870" s="1" t="s">
        <v>24</v>
      </c>
      <c r="D1870" s="1" t="s">
        <v>25</v>
      </c>
      <c r="E1870" s="1" t="s">
        <v>3</v>
      </c>
      <c r="F1870" s="3">
        <v>50437</v>
      </c>
      <c r="G1870" s="1">
        <v>3.45</v>
      </c>
      <c r="J1870" s="1">
        <f t="shared" si="177"/>
        <v>2</v>
      </c>
      <c r="K1870" s="1">
        <f t="shared" si="178"/>
        <v>2038</v>
      </c>
      <c r="L1870" s="1" t="str">
        <f t="shared" si="179"/>
        <v>MKT.EX.WYE._.___.WyomingE</v>
      </c>
      <c r="M1870" s="1" t="str">
        <f t="shared" si="175"/>
        <v>FOT Other months</v>
      </c>
      <c r="N1870" s="1">
        <f t="shared" si="176"/>
        <v>0</v>
      </c>
      <c r="O1870" s="1">
        <f t="shared" si="180"/>
        <v>0</v>
      </c>
    </row>
    <row r="1871" spans="1:15" x14ac:dyDescent="0.25">
      <c r="A1871" s="1" t="s">
        <v>23</v>
      </c>
      <c r="B1871" s="1" t="s">
        <v>2</v>
      </c>
      <c r="C1871" s="1" t="s">
        <v>24</v>
      </c>
      <c r="D1871" s="1" t="s">
        <v>25</v>
      </c>
      <c r="E1871" s="1" t="s">
        <v>3</v>
      </c>
      <c r="F1871" s="3">
        <v>50465</v>
      </c>
      <c r="G1871" s="1">
        <v>57.56</v>
      </c>
      <c r="J1871" s="1">
        <f t="shared" si="177"/>
        <v>3</v>
      </c>
      <c r="K1871" s="1">
        <f t="shared" si="178"/>
        <v>2038</v>
      </c>
      <c r="L1871" s="1" t="str">
        <f t="shared" si="179"/>
        <v>MKT.EX.WYE._.___.WyomingE</v>
      </c>
      <c r="M1871" s="1" t="str">
        <f t="shared" si="175"/>
        <v>FOT Other months</v>
      </c>
      <c r="N1871" s="1">
        <f t="shared" si="176"/>
        <v>0</v>
      </c>
      <c r="O1871" s="1">
        <f t="shared" si="180"/>
        <v>0</v>
      </c>
    </row>
    <row r="1872" spans="1:15" x14ac:dyDescent="0.25">
      <c r="A1872" s="1" t="s">
        <v>23</v>
      </c>
      <c r="B1872" s="1" t="s">
        <v>2</v>
      </c>
      <c r="C1872" s="1" t="s">
        <v>24</v>
      </c>
      <c r="D1872" s="1" t="s">
        <v>25</v>
      </c>
      <c r="E1872" s="1" t="s">
        <v>3</v>
      </c>
      <c r="F1872" s="3">
        <v>50496</v>
      </c>
      <c r="G1872" s="1">
        <v>68.459999999999994</v>
      </c>
      <c r="J1872" s="1">
        <f t="shared" si="177"/>
        <v>4</v>
      </c>
      <c r="K1872" s="1">
        <f t="shared" si="178"/>
        <v>2038</v>
      </c>
      <c r="L1872" s="1" t="str">
        <f t="shared" si="179"/>
        <v>MKT.EX.WYE._.___.WyomingE</v>
      </c>
      <c r="M1872" s="1" t="str">
        <f t="shared" si="175"/>
        <v>FOT Other months</v>
      </c>
      <c r="N1872" s="1">
        <f t="shared" si="176"/>
        <v>0</v>
      </c>
      <c r="O1872" s="1">
        <f t="shared" si="180"/>
        <v>0</v>
      </c>
    </row>
    <row r="1873" spans="1:15" x14ac:dyDescent="0.25">
      <c r="A1873" s="1" t="s">
        <v>23</v>
      </c>
      <c r="B1873" s="1" t="s">
        <v>2</v>
      </c>
      <c r="C1873" s="1" t="s">
        <v>24</v>
      </c>
      <c r="D1873" s="1" t="s">
        <v>25</v>
      </c>
      <c r="E1873" s="1" t="s">
        <v>3</v>
      </c>
      <c r="F1873" s="3">
        <v>50526</v>
      </c>
      <c r="G1873" s="1">
        <v>79.599999999999994</v>
      </c>
      <c r="J1873" s="1">
        <f t="shared" si="177"/>
        <v>5</v>
      </c>
      <c r="K1873" s="1">
        <f t="shared" si="178"/>
        <v>2038</v>
      </c>
      <c r="L1873" s="1" t="str">
        <f t="shared" si="179"/>
        <v>MKT.EX.WYE._.___.WyomingE</v>
      </c>
      <c r="M1873" s="1" t="str">
        <f t="shared" si="175"/>
        <v>FOT Other months</v>
      </c>
      <c r="N1873" s="1">
        <f t="shared" si="176"/>
        <v>0</v>
      </c>
      <c r="O1873" s="1">
        <f t="shared" si="180"/>
        <v>0</v>
      </c>
    </row>
    <row r="1874" spans="1:15" x14ac:dyDescent="0.25">
      <c r="A1874" s="1" t="s">
        <v>23</v>
      </c>
      <c r="B1874" s="1" t="s">
        <v>2</v>
      </c>
      <c r="C1874" s="1" t="s">
        <v>24</v>
      </c>
      <c r="D1874" s="1" t="s">
        <v>25</v>
      </c>
      <c r="E1874" s="1" t="s">
        <v>3</v>
      </c>
      <c r="F1874" s="3">
        <v>50557</v>
      </c>
      <c r="G1874" s="1">
        <v>93.14</v>
      </c>
      <c r="J1874" s="1">
        <f t="shared" si="177"/>
        <v>6</v>
      </c>
      <c r="K1874" s="1">
        <f t="shared" si="178"/>
        <v>2038</v>
      </c>
      <c r="L1874" s="1" t="str">
        <f t="shared" si="179"/>
        <v>MKT.EX.WYE._.___.WyomingE</v>
      </c>
      <c r="M1874" s="1" t="str">
        <f t="shared" si="175"/>
        <v>FOT Summer June-Sept</v>
      </c>
      <c r="N1874" s="1">
        <f t="shared" si="176"/>
        <v>2928</v>
      </c>
      <c r="O1874" s="1">
        <f t="shared" si="180"/>
        <v>31.810109289617486</v>
      </c>
    </row>
    <row r="1875" spans="1:15" x14ac:dyDescent="0.25">
      <c r="A1875" s="1" t="s">
        <v>23</v>
      </c>
      <c r="B1875" s="1" t="s">
        <v>2</v>
      </c>
      <c r="C1875" s="1" t="s">
        <v>24</v>
      </c>
      <c r="D1875" s="1" t="s">
        <v>25</v>
      </c>
      <c r="E1875" s="1" t="s">
        <v>3</v>
      </c>
      <c r="F1875" s="3">
        <v>50587</v>
      </c>
      <c r="G1875" s="1">
        <v>23.85</v>
      </c>
      <c r="J1875" s="1">
        <f t="shared" si="177"/>
        <v>7</v>
      </c>
      <c r="K1875" s="1">
        <f t="shared" si="178"/>
        <v>2038</v>
      </c>
      <c r="L1875" s="1" t="str">
        <f t="shared" si="179"/>
        <v>MKT.EX.WYE._.___.WyomingE</v>
      </c>
      <c r="M1875" s="1" t="str">
        <f t="shared" si="175"/>
        <v>FOT Summer June-Sept</v>
      </c>
      <c r="N1875" s="1">
        <f t="shared" si="176"/>
        <v>2928</v>
      </c>
      <c r="O1875" s="1">
        <f t="shared" si="180"/>
        <v>8.1454918032786878</v>
      </c>
    </row>
    <row r="1876" spans="1:15" x14ac:dyDescent="0.25">
      <c r="A1876" s="1" t="s">
        <v>23</v>
      </c>
      <c r="B1876" s="1" t="s">
        <v>2</v>
      </c>
      <c r="C1876" s="1" t="s">
        <v>24</v>
      </c>
      <c r="D1876" s="1" t="s">
        <v>25</v>
      </c>
      <c r="E1876" s="1" t="s">
        <v>3</v>
      </c>
      <c r="F1876" s="3">
        <v>50618</v>
      </c>
      <c r="G1876" s="1">
        <v>124.81</v>
      </c>
      <c r="J1876" s="1">
        <f t="shared" si="177"/>
        <v>8</v>
      </c>
      <c r="K1876" s="1">
        <f t="shared" si="178"/>
        <v>2038</v>
      </c>
      <c r="L1876" s="1" t="str">
        <f t="shared" si="179"/>
        <v>MKT.EX.WYE._.___.WyomingE</v>
      </c>
      <c r="M1876" s="1" t="str">
        <f t="shared" si="175"/>
        <v>FOT Summer June-Sept</v>
      </c>
      <c r="N1876" s="1">
        <f t="shared" si="176"/>
        <v>2928</v>
      </c>
      <c r="O1876" s="1">
        <f t="shared" si="180"/>
        <v>42.626366120218577</v>
      </c>
    </row>
    <row r="1877" spans="1:15" x14ac:dyDescent="0.25">
      <c r="A1877" s="1" t="s">
        <v>23</v>
      </c>
      <c r="B1877" s="1" t="s">
        <v>2</v>
      </c>
      <c r="C1877" s="1" t="s">
        <v>24</v>
      </c>
      <c r="D1877" s="1" t="s">
        <v>25</v>
      </c>
      <c r="E1877" s="1" t="s">
        <v>3</v>
      </c>
      <c r="F1877" s="3">
        <v>50649</v>
      </c>
      <c r="G1877" s="1">
        <v>127.97</v>
      </c>
      <c r="J1877" s="1">
        <f t="shared" si="177"/>
        <v>9</v>
      </c>
      <c r="K1877" s="1">
        <f t="shared" si="178"/>
        <v>2038</v>
      </c>
      <c r="L1877" s="1" t="str">
        <f t="shared" si="179"/>
        <v>MKT.EX.WYE._.___.WyomingE</v>
      </c>
      <c r="M1877" s="1" t="str">
        <f t="shared" si="175"/>
        <v>FOT Summer June-Sept</v>
      </c>
      <c r="N1877" s="1">
        <f t="shared" si="176"/>
        <v>2928</v>
      </c>
      <c r="O1877" s="1">
        <f t="shared" si="180"/>
        <v>43.705601092896174</v>
      </c>
    </row>
    <row r="1878" spans="1:15" x14ac:dyDescent="0.25">
      <c r="A1878" s="1" t="s">
        <v>23</v>
      </c>
      <c r="B1878" s="1" t="s">
        <v>2</v>
      </c>
      <c r="C1878" s="1" t="s">
        <v>24</v>
      </c>
      <c r="D1878" s="1" t="s">
        <v>25</v>
      </c>
      <c r="E1878" s="1" t="s">
        <v>3</v>
      </c>
      <c r="F1878" s="3">
        <v>50679</v>
      </c>
      <c r="G1878" s="1">
        <v>150.08000000000001</v>
      </c>
      <c r="J1878" s="1">
        <f t="shared" si="177"/>
        <v>10</v>
      </c>
      <c r="K1878" s="1">
        <f t="shared" si="178"/>
        <v>2038</v>
      </c>
      <c r="L1878" s="1" t="str">
        <f t="shared" si="179"/>
        <v>MKT.EX.WYE._.___.WyomingE</v>
      </c>
      <c r="M1878" s="1" t="str">
        <f t="shared" si="175"/>
        <v>FOT Other months</v>
      </c>
      <c r="N1878" s="1">
        <f t="shared" si="176"/>
        <v>0</v>
      </c>
      <c r="O1878" s="1">
        <f t="shared" si="180"/>
        <v>0</v>
      </c>
    </row>
    <row r="1879" spans="1:15" x14ac:dyDescent="0.25">
      <c r="A1879" s="1" t="s">
        <v>23</v>
      </c>
      <c r="B1879" s="1" t="s">
        <v>2</v>
      </c>
      <c r="C1879" s="1" t="s">
        <v>24</v>
      </c>
      <c r="D1879" s="1" t="s">
        <v>25</v>
      </c>
      <c r="E1879" s="1" t="s">
        <v>3</v>
      </c>
      <c r="F1879" s="3">
        <v>50710</v>
      </c>
      <c r="G1879" s="1">
        <v>124.72</v>
      </c>
      <c r="J1879" s="1">
        <f t="shared" si="177"/>
        <v>11</v>
      </c>
      <c r="K1879" s="1">
        <f t="shared" si="178"/>
        <v>2038</v>
      </c>
      <c r="L1879" s="1" t="str">
        <f t="shared" si="179"/>
        <v>MKT.EX.WYE._.___.WyomingE</v>
      </c>
      <c r="M1879" s="1" t="str">
        <f t="shared" si="175"/>
        <v>FOT Other months</v>
      </c>
      <c r="N1879" s="1">
        <f t="shared" si="176"/>
        <v>0</v>
      </c>
      <c r="O1879" s="1">
        <f t="shared" si="180"/>
        <v>0</v>
      </c>
    </row>
    <row r="1880" spans="1:15" x14ac:dyDescent="0.25">
      <c r="A1880" s="1" t="s">
        <v>23</v>
      </c>
      <c r="B1880" s="1" t="s">
        <v>2</v>
      </c>
      <c r="C1880" s="1" t="s">
        <v>24</v>
      </c>
      <c r="D1880" s="1" t="s">
        <v>25</v>
      </c>
      <c r="E1880" s="1" t="s">
        <v>3</v>
      </c>
      <c r="F1880" s="3">
        <v>50740</v>
      </c>
      <c r="G1880" s="1">
        <v>48.66</v>
      </c>
      <c r="J1880" s="1">
        <f t="shared" si="177"/>
        <v>12</v>
      </c>
      <c r="K1880" s="1">
        <f t="shared" si="178"/>
        <v>2038</v>
      </c>
      <c r="L1880" s="1" t="str">
        <f t="shared" si="179"/>
        <v>MKT.EX.WYE._.___.WyomingE-Wtr</v>
      </c>
      <c r="M1880" s="1" t="str">
        <f t="shared" si="175"/>
        <v>FOT Winter December-January</v>
      </c>
      <c r="N1880" s="1">
        <f t="shared" si="176"/>
        <v>1488</v>
      </c>
      <c r="O1880" s="1">
        <f t="shared" si="180"/>
        <v>32.701612903225808</v>
      </c>
    </row>
    <row r="1881" spans="1:15" x14ac:dyDescent="0.25">
      <c r="A1881" s="1" t="s">
        <v>23</v>
      </c>
      <c r="B1881" s="1" t="s">
        <v>2</v>
      </c>
      <c r="C1881" s="1" t="s">
        <v>24</v>
      </c>
      <c r="D1881" s="1" t="s">
        <v>25</v>
      </c>
      <c r="E1881" s="1" t="s">
        <v>3</v>
      </c>
      <c r="F1881" s="3">
        <v>50771</v>
      </c>
      <c r="G1881" s="1">
        <v>40.07</v>
      </c>
      <c r="J1881" s="1">
        <f t="shared" si="177"/>
        <v>1</v>
      </c>
      <c r="K1881" s="1">
        <f t="shared" si="178"/>
        <v>2039</v>
      </c>
      <c r="L1881" s="1" t="str">
        <f t="shared" si="179"/>
        <v>MKT.EX.WYE._.___.WyomingE-Wtr</v>
      </c>
      <c r="M1881" s="1" t="str">
        <f t="shared" si="175"/>
        <v>FOT Winter December-January</v>
      </c>
      <c r="N1881" s="1">
        <f t="shared" si="176"/>
        <v>1488</v>
      </c>
      <c r="O1881" s="1">
        <f t="shared" si="180"/>
        <v>26.928763440860216</v>
      </c>
    </row>
    <row r="1882" spans="1:15" x14ac:dyDescent="0.25">
      <c r="A1882" s="1" t="s">
        <v>23</v>
      </c>
      <c r="B1882" s="1" t="s">
        <v>2</v>
      </c>
      <c r="C1882" s="1" t="s">
        <v>24</v>
      </c>
      <c r="D1882" s="1" t="s">
        <v>25</v>
      </c>
      <c r="E1882" s="1" t="s">
        <v>3</v>
      </c>
      <c r="F1882" s="3">
        <v>50802</v>
      </c>
      <c r="G1882" s="1">
        <v>73.760000000000005</v>
      </c>
      <c r="J1882" s="1">
        <f t="shared" si="177"/>
        <v>2</v>
      </c>
      <c r="K1882" s="1">
        <f t="shared" si="178"/>
        <v>2039</v>
      </c>
      <c r="L1882" s="1" t="str">
        <f t="shared" si="179"/>
        <v>MKT.EX.WYE._.___.WyomingE</v>
      </c>
      <c r="M1882" s="1" t="str">
        <f t="shared" si="175"/>
        <v>FOT Other months</v>
      </c>
      <c r="N1882" s="1">
        <f t="shared" si="176"/>
        <v>0</v>
      </c>
      <c r="O1882" s="1">
        <f t="shared" si="180"/>
        <v>0</v>
      </c>
    </row>
    <row r="1883" spans="1:15" x14ac:dyDescent="0.25">
      <c r="A1883" s="1" t="s">
        <v>23</v>
      </c>
      <c r="B1883" s="1" t="s">
        <v>2</v>
      </c>
      <c r="C1883" s="1" t="s">
        <v>24</v>
      </c>
      <c r="D1883" s="1" t="s">
        <v>25</v>
      </c>
      <c r="E1883" s="1" t="s">
        <v>3</v>
      </c>
      <c r="F1883" s="3">
        <v>50830</v>
      </c>
      <c r="G1883" s="1">
        <v>4.84</v>
      </c>
      <c r="J1883" s="1">
        <f t="shared" si="177"/>
        <v>3</v>
      </c>
      <c r="K1883" s="1">
        <f t="shared" si="178"/>
        <v>2039</v>
      </c>
      <c r="L1883" s="1" t="str">
        <f t="shared" si="179"/>
        <v>MKT.EX.WYE._.___.WyomingE</v>
      </c>
      <c r="M1883" s="1" t="str">
        <f t="shared" si="175"/>
        <v>FOT Other months</v>
      </c>
      <c r="N1883" s="1">
        <f t="shared" si="176"/>
        <v>0</v>
      </c>
      <c r="O1883" s="1">
        <f t="shared" si="180"/>
        <v>0</v>
      </c>
    </row>
    <row r="1884" spans="1:15" x14ac:dyDescent="0.25">
      <c r="A1884" s="1" t="s">
        <v>23</v>
      </c>
      <c r="B1884" s="1" t="s">
        <v>2</v>
      </c>
      <c r="C1884" s="1" t="s">
        <v>24</v>
      </c>
      <c r="D1884" s="1" t="s">
        <v>25</v>
      </c>
      <c r="E1884" s="1" t="s">
        <v>3</v>
      </c>
      <c r="F1884" s="3">
        <v>50861</v>
      </c>
      <c r="G1884" s="1">
        <v>95.47</v>
      </c>
      <c r="J1884" s="1">
        <f t="shared" si="177"/>
        <v>4</v>
      </c>
      <c r="K1884" s="1">
        <f t="shared" si="178"/>
        <v>2039</v>
      </c>
      <c r="L1884" s="1" t="str">
        <f t="shared" si="179"/>
        <v>MKT.EX.WYE._.___.WyomingE</v>
      </c>
      <c r="M1884" s="1" t="str">
        <f t="shared" si="175"/>
        <v>FOT Other months</v>
      </c>
      <c r="N1884" s="1">
        <f t="shared" si="176"/>
        <v>0</v>
      </c>
      <c r="O1884" s="1">
        <f t="shared" si="180"/>
        <v>0</v>
      </c>
    </row>
    <row r="1885" spans="1:15" x14ac:dyDescent="0.25">
      <c r="A1885" s="1" t="s">
        <v>23</v>
      </c>
      <c r="B1885" s="1" t="s">
        <v>2</v>
      </c>
      <c r="C1885" s="1" t="s">
        <v>24</v>
      </c>
      <c r="D1885" s="1" t="s">
        <v>25</v>
      </c>
      <c r="E1885" s="1" t="s">
        <v>3</v>
      </c>
      <c r="F1885" s="3">
        <v>50891</v>
      </c>
      <c r="G1885" s="1">
        <v>65.33</v>
      </c>
      <c r="J1885" s="1">
        <f t="shared" si="177"/>
        <v>5</v>
      </c>
      <c r="K1885" s="1">
        <f t="shared" si="178"/>
        <v>2039</v>
      </c>
      <c r="L1885" s="1" t="str">
        <f t="shared" si="179"/>
        <v>MKT.EX.WYE._.___.WyomingE</v>
      </c>
      <c r="M1885" s="1" t="str">
        <f t="shared" si="175"/>
        <v>FOT Other months</v>
      </c>
      <c r="N1885" s="1">
        <f t="shared" si="176"/>
        <v>0</v>
      </c>
      <c r="O1885" s="1">
        <f t="shared" si="180"/>
        <v>0</v>
      </c>
    </row>
    <row r="1886" spans="1:15" x14ac:dyDescent="0.25">
      <c r="A1886" s="1" t="s">
        <v>23</v>
      </c>
      <c r="B1886" s="1" t="s">
        <v>2</v>
      </c>
      <c r="C1886" s="1" t="s">
        <v>24</v>
      </c>
      <c r="D1886" s="1" t="s">
        <v>25</v>
      </c>
      <c r="E1886" s="1" t="s">
        <v>3</v>
      </c>
      <c r="F1886" s="3">
        <v>50922</v>
      </c>
      <c r="G1886" s="1">
        <v>69.510000000000005</v>
      </c>
      <c r="J1886" s="1">
        <f t="shared" si="177"/>
        <v>6</v>
      </c>
      <c r="K1886" s="1">
        <f t="shared" si="178"/>
        <v>2039</v>
      </c>
      <c r="L1886" s="1" t="str">
        <f t="shared" si="179"/>
        <v>MKT.EX.WYE._.___.WyomingE</v>
      </c>
      <c r="M1886" s="1" t="str">
        <f t="shared" si="175"/>
        <v>FOT Summer June-Sept</v>
      </c>
      <c r="N1886" s="1">
        <f t="shared" si="176"/>
        <v>2928</v>
      </c>
      <c r="O1886" s="1">
        <f t="shared" si="180"/>
        <v>23.739754098360656</v>
      </c>
    </row>
    <row r="1887" spans="1:15" x14ac:dyDescent="0.25">
      <c r="A1887" s="1" t="s">
        <v>23</v>
      </c>
      <c r="B1887" s="1" t="s">
        <v>2</v>
      </c>
      <c r="C1887" s="1" t="s">
        <v>24</v>
      </c>
      <c r="D1887" s="1" t="s">
        <v>25</v>
      </c>
      <c r="E1887" s="1" t="s">
        <v>3</v>
      </c>
      <c r="F1887" s="3">
        <v>50952</v>
      </c>
      <c r="G1887" s="1">
        <v>90.56</v>
      </c>
      <c r="J1887" s="1">
        <f t="shared" si="177"/>
        <v>7</v>
      </c>
      <c r="K1887" s="1">
        <f t="shared" si="178"/>
        <v>2039</v>
      </c>
      <c r="L1887" s="1" t="str">
        <f t="shared" si="179"/>
        <v>MKT.EX.WYE._.___.WyomingE</v>
      </c>
      <c r="M1887" s="1" t="str">
        <f t="shared" si="175"/>
        <v>FOT Summer June-Sept</v>
      </c>
      <c r="N1887" s="1">
        <f t="shared" si="176"/>
        <v>2928</v>
      </c>
      <c r="O1887" s="1">
        <f t="shared" si="180"/>
        <v>30.928961748633881</v>
      </c>
    </row>
    <row r="1888" spans="1:15" x14ac:dyDescent="0.25">
      <c r="A1888" s="1" t="s">
        <v>23</v>
      </c>
      <c r="B1888" s="1" t="s">
        <v>2</v>
      </c>
      <c r="C1888" s="1" t="s">
        <v>24</v>
      </c>
      <c r="D1888" s="1" t="s">
        <v>25</v>
      </c>
      <c r="E1888" s="1" t="s">
        <v>3</v>
      </c>
      <c r="F1888" s="3">
        <v>50983</v>
      </c>
      <c r="G1888" s="1">
        <v>32.47</v>
      </c>
      <c r="J1888" s="1">
        <f t="shared" si="177"/>
        <v>8</v>
      </c>
      <c r="K1888" s="1">
        <f t="shared" si="178"/>
        <v>2039</v>
      </c>
      <c r="L1888" s="1" t="str">
        <f t="shared" si="179"/>
        <v>MKT.EX.WYE._.___.WyomingE</v>
      </c>
      <c r="M1888" s="1" t="str">
        <f t="shared" si="175"/>
        <v>FOT Summer June-Sept</v>
      </c>
      <c r="N1888" s="1">
        <f t="shared" si="176"/>
        <v>2928</v>
      </c>
      <c r="O1888" s="1">
        <f t="shared" si="180"/>
        <v>11.089480874316941</v>
      </c>
    </row>
    <row r="1889" spans="1:15" x14ac:dyDescent="0.25">
      <c r="A1889" s="1" t="s">
        <v>23</v>
      </c>
      <c r="B1889" s="1" t="s">
        <v>2</v>
      </c>
      <c r="C1889" s="1" t="s">
        <v>24</v>
      </c>
      <c r="D1889" s="1" t="s">
        <v>25</v>
      </c>
      <c r="E1889" s="1" t="s">
        <v>3</v>
      </c>
      <c r="F1889" s="3">
        <v>51014</v>
      </c>
      <c r="G1889" s="1">
        <v>137.5</v>
      </c>
      <c r="J1889" s="1">
        <f t="shared" si="177"/>
        <v>9</v>
      </c>
      <c r="K1889" s="1">
        <f t="shared" si="178"/>
        <v>2039</v>
      </c>
      <c r="L1889" s="1" t="str">
        <f t="shared" si="179"/>
        <v>MKT.EX.WYE._.___.WyomingE</v>
      </c>
      <c r="M1889" s="1" t="str">
        <f t="shared" si="175"/>
        <v>FOT Summer June-Sept</v>
      </c>
      <c r="N1889" s="1">
        <f t="shared" si="176"/>
        <v>2928</v>
      </c>
      <c r="O1889" s="1">
        <f t="shared" si="180"/>
        <v>46.960382513661202</v>
      </c>
    </row>
    <row r="1890" spans="1:15" x14ac:dyDescent="0.25">
      <c r="A1890" s="1" t="s">
        <v>23</v>
      </c>
      <c r="B1890" s="1" t="s">
        <v>2</v>
      </c>
      <c r="C1890" s="1" t="s">
        <v>24</v>
      </c>
      <c r="D1890" s="1" t="s">
        <v>25</v>
      </c>
      <c r="E1890" s="1" t="s">
        <v>3</v>
      </c>
      <c r="F1890" s="3">
        <v>51044</v>
      </c>
      <c r="G1890" s="1">
        <v>130.18</v>
      </c>
      <c r="J1890" s="1">
        <f t="shared" si="177"/>
        <v>10</v>
      </c>
      <c r="K1890" s="1">
        <f t="shared" si="178"/>
        <v>2039</v>
      </c>
      <c r="L1890" s="1" t="str">
        <f t="shared" si="179"/>
        <v>MKT.EX.WYE._.___.WyomingE</v>
      </c>
      <c r="M1890" s="1" t="str">
        <f t="shared" si="175"/>
        <v>FOT Other months</v>
      </c>
      <c r="N1890" s="1">
        <f t="shared" si="176"/>
        <v>0</v>
      </c>
      <c r="O1890" s="1">
        <f t="shared" si="180"/>
        <v>0</v>
      </c>
    </row>
    <row r="1891" spans="1:15" x14ac:dyDescent="0.25">
      <c r="A1891" s="1" t="s">
        <v>23</v>
      </c>
      <c r="B1891" s="1" t="s">
        <v>2</v>
      </c>
      <c r="C1891" s="1" t="s">
        <v>24</v>
      </c>
      <c r="D1891" s="1" t="s">
        <v>25</v>
      </c>
      <c r="E1891" s="1" t="s">
        <v>3</v>
      </c>
      <c r="F1891" s="3">
        <v>51075</v>
      </c>
      <c r="G1891" s="1">
        <v>162.6</v>
      </c>
      <c r="J1891" s="1">
        <f t="shared" si="177"/>
        <v>11</v>
      </c>
      <c r="K1891" s="1">
        <f t="shared" si="178"/>
        <v>2039</v>
      </c>
      <c r="L1891" s="1" t="str">
        <f t="shared" si="179"/>
        <v>MKT.EX.WYE._.___.WyomingE</v>
      </c>
      <c r="M1891" s="1" t="str">
        <f t="shared" si="175"/>
        <v>FOT Other months</v>
      </c>
      <c r="N1891" s="1">
        <f t="shared" si="176"/>
        <v>0</v>
      </c>
      <c r="O1891" s="1">
        <f t="shared" si="180"/>
        <v>0</v>
      </c>
    </row>
    <row r="1892" spans="1:15" x14ac:dyDescent="0.25">
      <c r="A1892" s="1" t="s">
        <v>23</v>
      </c>
      <c r="B1892" s="1" t="s">
        <v>2</v>
      </c>
      <c r="C1892" s="1" t="s">
        <v>24</v>
      </c>
      <c r="D1892" s="1" t="s">
        <v>25</v>
      </c>
      <c r="E1892" s="1" t="s">
        <v>3</v>
      </c>
      <c r="F1892" s="3">
        <v>51105</v>
      </c>
      <c r="G1892" s="1">
        <v>120.2</v>
      </c>
      <c r="J1892" s="1">
        <f t="shared" si="177"/>
        <v>12</v>
      </c>
      <c r="K1892" s="1">
        <f t="shared" si="178"/>
        <v>2039</v>
      </c>
      <c r="L1892" s="1" t="str">
        <f t="shared" si="179"/>
        <v>MKT.EX.WYE._.___.WyomingE-Wtr</v>
      </c>
      <c r="M1892" s="1" t="str">
        <f t="shared" si="175"/>
        <v>FOT Winter December-January</v>
      </c>
      <c r="N1892" s="1">
        <f t="shared" si="176"/>
        <v>1488</v>
      </c>
      <c r="O1892" s="1">
        <f t="shared" si="180"/>
        <v>80.77956989247312</v>
      </c>
    </row>
    <row r="1893" spans="1:15" x14ac:dyDescent="0.25">
      <c r="A1893" s="1" t="s">
        <v>23</v>
      </c>
      <c r="B1893" s="1" t="s">
        <v>2</v>
      </c>
      <c r="C1893" s="1" t="s">
        <v>24</v>
      </c>
      <c r="D1893" s="1" t="s">
        <v>25</v>
      </c>
      <c r="E1893" s="1" t="s">
        <v>3</v>
      </c>
      <c r="F1893" s="3">
        <v>51136</v>
      </c>
      <c r="G1893" s="1">
        <v>51.42</v>
      </c>
      <c r="J1893" s="1">
        <f t="shared" si="177"/>
        <v>1</v>
      </c>
      <c r="K1893" s="1">
        <f t="shared" si="178"/>
        <v>2040</v>
      </c>
      <c r="L1893" s="1" t="str">
        <f t="shared" si="179"/>
        <v>MKT.EX.WYE._.___.WyomingE-Wtr</v>
      </c>
      <c r="M1893" s="1" t="str">
        <f t="shared" si="175"/>
        <v>FOT Winter December-January</v>
      </c>
      <c r="N1893" s="1">
        <f t="shared" si="176"/>
        <v>1488</v>
      </c>
      <c r="O1893" s="1">
        <f t="shared" si="180"/>
        <v>34.556451612903224</v>
      </c>
    </row>
    <row r="1894" spans="1:15" x14ac:dyDescent="0.25">
      <c r="A1894" s="1" t="s">
        <v>23</v>
      </c>
      <c r="B1894" s="1" t="s">
        <v>2</v>
      </c>
      <c r="C1894" s="1" t="s">
        <v>24</v>
      </c>
      <c r="D1894" s="1" t="s">
        <v>25</v>
      </c>
      <c r="E1894" s="1" t="s">
        <v>3</v>
      </c>
      <c r="F1894" s="3">
        <v>51167</v>
      </c>
      <c r="G1894" s="1">
        <v>54.73</v>
      </c>
      <c r="J1894" s="1">
        <f t="shared" si="177"/>
        <v>2</v>
      </c>
      <c r="K1894" s="1">
        <f t="shared" si="178"/>
        <v>2040</v>
      </c>
      <c r="L1894" s="1" t="str">
        <f t="shared" si="179"/>
        <v>MKT.EX.WYE._.___.WyomingE</v>
      </c>
      <c r="M1894" s="1" t="str">
        <f t="shared" si="175"/>
        <v>FOT Other months</v>
      </c>
      <c r="N1894" s="1">
        <f t="shared" si="176"/>
        <v>0</v>
      </c>
      <c r="O1894" s="1">
        <f t="shared" si="180"/>
        <v>0</v>
      </c>
    </row>
    <row r="1895" spans="1:15" x14ac:dyDescent="0.25">
      <c r="A1895" s="1" t="s">
        <v>23</v>
      </c>
      <c r="B1895" s="1" t="s">
        <v>2</v>
      </c>
      <c r="C1895" s="1" t="s">
        <v>24</v>
      </c>
      <c r="D1895" s="1" t="s">
        <v>25</v>
      </c>
      <c r="E1895" s="1" t="s">
        <v>3</v>
      </c>
      <c r="F1895" s="3">
        <v>51196</v>
      </c>
      <c r="G1895" s="1">
        <v>103.69</v>
      </c>
      <c r="J1895" s="1">
        <f t="shared" si="177"/>
        <v>3</v>
      </c>
      <c r="K1895" s="1">
        <f t="shared" si="178"/>
        <v>2040</v>
      </c>
      <c r="L1895" s="1" t="str">
        <f t="shared" si="179"/>
        <v>MKT.EX.WYE._.___.WyomingE</v>
      </c>
      <c r="M1895" s="1" t="str">
        <f t="shared" si="175"/>
        <v>FOT Other months</v>
      </c>
      <c r="N1895" s="1">
        <f t="shared" si="176"/>
        <v>0</v>
      </c>
      <c r="O1895" s="1">
        <f t="shared" si="180"/>
        <v>0</v>
      </c>
    </row>
    <row r="1896" spans="1:15" x14ac:dyDescent="0.25">
      <c r="A1896" s="1" t="s">
        <v>23</v>
      </c>
      <c r="B1896" s="1" t="s">
        <v>2</v>
      </c>
      <c r="C1896" s="1" t="s">
        <v>24</v>
      </c>
      <c r="D1896" s="1" t="s">
        <v>25</v>
      </c>
      <c r="E1896" s="1" t="s">
        <v>3</v>
      </c>
      <c r="F1896" s="3">
        <v>51227</v>
      </c>
      <c r="G1896" s="1">
        <v>2.0699999999999998</v>
      </c>
      <c r="J1896" s="1">
        <f t="shared" si="177"/>
        <v>4</v>
      </c>
      <c r="K1896" s="1">
        <f t="shared" si="178"/>
        <v>2040</v>
      </c>
      <c r="L1896" s="1" t="str">
        <f t="shared" si="179"/>
        <v>MKT.EX.WYE._.___.WyomingE</v>
      </c>
      <c r="M1896" s="1" t="str">
        <f t="shared" si="175"/>
        <v>FOT Other months</v>
      </c>
      <c r="N1896" s="1">
        <f t="shared" si="176"/>
        <v>0</v>
      </c>
      <c r="O1896" s="1">
        <f t="shared" si="180"/>
        <v>0</v>
      </c>
    </row>
    <row r="1897" spans="1:15" x14ac:dyDescent="0.25">
      <c r="A1897" s="1" t="s">
        <v>23</v>
      </c>
      <c r="B1897" s="1" t="s">
        <v>2</v>
      </c>
      <c r="C1897" s="1" t="s">
        <v>24</v>
      </c>
      <c r="D1897" s="1" t="s">
        <v>25</v>
      </c>
      <c r="E1897" s="1" t="s">
        <v>3</v>
      </c>
      <c r="F1897" s="3">
        <v>51257</v>
      </c>
      <c r="G1897" s="1">
        <v>109.73</v>
      </c>
      <c r="J1897" s="1">
        <f t="shared" si="177"/>
        <v>5</v>
      </c>
      <c r="K1897" s="1">
        <f t="shared" si="178"/>
        <v>2040</v>
      </c>
      <c r="L1897" s="1" t="str">
        <f t="shared" si="179"/>
        <v>MKT.EX.WYE._.___.WyomingE</v>
      </c>
      <c r="M1897" s="1" t="str">
        <f t="shared" si="175"/>
        <v>FOT Other months</v>
      </c>
      <c r="N1897" s="1">
        <f t="shared" si="176"/>
        <v>0</v>
      </c>
      <c r="O1897" s="1">
        <f t="shared" si="180"/>
        <v>0</v>
      </c>
    </row>
    <row r="1898" spans="1:15" x14ac:dyDescent="0.25">
      <c r="A1898" s="1" t="s">
        <v>23</v>
      </c>
      <c r="B1898" s="1" t="s">
        <v>2</v>
      </c>
      <c r="C1898" s="1" t="s">
        <v>24</v>
      </c>
      <c r="D1898" s="1" t="s">
        <v>25</v>
      </c>
      <c r="E1898" s="1" t="s">
        <v>3</v>
      </c>
      <c r="F1898" s="3">
        <v>51288</v>
      </c>
      <c r="G1898" s="1">
        <v>78.34</v>
      </c>
      <c r="J1898" s="1">
        <f t="shared" si="177"/>
        <v>6</v>
      </c>
      <c r="K1898" s="1">
        <f t="shared" si="178"/>
        <v>2040</v>
      </c>
      <c r="L1898" s="1" t="str">
        <f t="shared" si="179"/>
        <v>MKT.EX.WYE._.___.WyomingE</v>
      </c>
      <c r="M1898" s="1" t="str">
        <f t="shared" si="175"/>
        <v>FOT Summer June-Sept</v>
      </c>
      <c r="N1898" s="1">
        <f t="shared" si="176"/>
        <v>2928</v>
      </c>
      <c r="O1898" s="1">
        <f t="shared" si="180"/>
        <v>26.755464480874316</v>
      </c>
    </row>
    <row r="1899" spans="1:15" x14ac:dyDescent="0.25">
      <c r="A1899" s="1" t="s">
        <v>23</v>
      </c>
      <c r="B1899" s="1" t="s">
        <v>2</v>
      </c>
      <c r="C1899" s="1" t="s">
        <v>24</v>
      </c>
      <c r="D1899" s="1" t="s">
        <v>25</v>
      </c>
      <c r="E1899" s="1" t="s">
        <v>3</v>
      </c>
      <c r="F1899" s="3">
        <v>51318</v>
      </c>
      <c r="G1899" s="1">
        <v>93.99</v>
      </c>
      <c r="J1899" s="1">
        <f t="shared" si="177"/>
        <v>7</v>
      </c>
      <c r="K1899" s="1">
        <f t="shared" si="178"/>
        <v>2040</v>
      </c>
      <c r="L1899" s="1" t="str">
        <f t="shared" si="179"/>
        <v>MKT.EX.WYE._.___.WyomingE</v>
      </c>
      <c r="M1899" s="1" t="str">
        <f t="shared" si="175"/>
        <v>FOT Summer June-Sept</v>
      </c>
      <c r="N1899" s="1">
        <f t="shared" si="176"/>
        <v>2928</v>
      </c>
      <c r="O1899" s="1">
        <f t="shared" si="180"/>
        <v>32.100409836065573</v>
      </c>
    </row>
    <row r="1900" spans="1:15" x14ac:dyDescent="0.25">
      <c r="A1900" s="1" t="s">
        <v>23</v>
      </c>
      <c r="B1900" s="1" t="s">
        <v>2</v>
      </c>
      <c r="C1900" s="1" t="s">
        <v>24</v>
      </c>
      <c r="D1900" s="1" t="s">
        <v>25</v>
      </c>
      <c r="E1900" s="1" t="s">
        <v>3</v>
      </c>
      <c r="F1900" s="3">
        <v>51349</v>
      </c>
      <c r="G1900" s="1">
        <v>105.1</v>
      </c>
      <c r="J1900" s="1">
        <f t="shared" si="177"/>
        <v>8</v>
      </c>
      <c r="K1900" s="1">
        <f t="shared" si="178"/>
        <v>2040</v>
      </c>
      <c r="L1900" s="1" t="str">
        <f t="shared" si="179"/>
        <v>MKT.EX.WYE._.___.WyomingE</v>
      </c>
      <c r="M1900" s="1" t="str">
        <f t="shared" si="175"/>
        <v>FOT Summer June-Sept</v>
      </c>
      <c r="N1900" s="1">
        <f t="shared" si="176"/>
        <v>2928</v>
      </c>
      <c r="O1900" s="1">
        <f t="shared" si="180"/>
        <v>35.894808743169399</v>
      </c>
    </row>
    <row r="1901" spans="1:15" x14ac:dyDescent="0.25">
      <c r="A1901" s="1" t="s">
        <v>23</v>
      </c>
      <c r="B1901" s="1" t="s">
        <v>2</v>
      </c>
      <c r="C1901" s="1" t="s">
        <v>24</v>
      </c>
      <c r="D1901" s="1" t="s">
        <v>25</v>
      </c>
      <c r="E1901" s="1" t="s">
        <v>3</v>
      </c>
      <c r="F1901" s="3">
        <v>51380</v>
      </c>
      <c r="G1901" s="1">
        <v>37.299999999999997</v>
      </c>
      <c r="J1901" s="1">
        <f t="shared" si="177"/>
        <v>9</v>
      </c>
      <c r="K1901" s="1">
        <f t="shared" si="178"/>
        <v>2040</v>
      </c>
      <c r="L1901" s="1" t="str">
        <f t="shared" si="179"/>
        <v>MKT.EX.WYE._.___.WyomingE</v>
      </c>
      <c r="M1901" s="1" t="str">
        <f t="shared" si="175"/>
        <v>FOT Summer June-Sept</v>
      </c>
      <c r="N1901" s="1">
        <f t="shared" si="176"/>
        <v>2928</v>
      </c>
      <c r="O1901" s="1">
        <f t="shared" si="180"/>
        <v>12.739071038251366</v>
      </c>
    </row>
    <row r="1902" spans="1:15" x14ac:dyDescent="0.25">
      <c r="A1902" s="1" t="s">
        <v>23</v>
      </c>
      <c r="B1902" s="1" t="s">
        <v>2</v>
      </c>
      <c r="C1902" s="1" t="s">
        <v>24</v>
      </c>
      <c r="D1902" s="1" t="s">
        <v>25</v>
      </c>
      <c r="E1902" s="1" t="s">
        <v>3</v>
      </c>
      <c r="F1902" s="3">
        <v>51410</v>
      </c>
      <c r="G1902" s="1">
        <v>134.72</v>
      </c>
      <c r="J1902" s="1">
        <f t="shared" si="177"/>
        <v>10</v>
      </c>
      <c r="K1902" s="1">
        <f t="shared" si="178"/>
        <v>2040</v>
      </c>
      <c r="L1902" s="1" t="str">
        <f t="shared" si="179"/>
        <v>MKT.EX.WYE._.___.WyomingE</v>
      </c>
      <c r="M1902" s="1" t="str">
        <f t="shared" si="175"/>
        <v>FOT Other months</v>
      </c>
      <c r="N1902" s="1">
        <f t="shared" si="176"/>
        <v>0</v>
      </c>
      <c r="O1902" s="1">
        <f t="shared" si="180"/>
        <v>0</v>
      </c>
    </row>
    <row r="1903" spans="1:15" x14ac:dyDescent="0.25">
      <c r="A1903" s="1" t="s">
        <v>23</v>
      </c>
      <c r="B1903" s="1" t="s">
        <v>2</v>
      </c>
      <c r="C1903" s="1" t="s">
        <v>24</v>
      </c>
      <c r="D1903" s="1" t="s">
        <v>25</v>
      </c>
      <c r="E1903" s="1" t="s">
        <v>3</v>
      </c>
      <c r="F1903" s="3">
        <v>51441</v>
      </c>
      <c r="G1903" s="1">
        <v>145.41999999999999</v>
      </c>
      <c r="J1903" s="1">
        <f t="shared" si="177"/>
        <v>11</v>
      </c>
      <c r="K1903" s="1">
        <f t="shared" si="178"/>
        <v>2040</v>
      </c>
      <c r="L1903" s="1" t="str">
        <f t="shared" si="179"/>
        <v>MKT.EX.WYE._.___.WyomingE</v>
      </c>
      <c r="M1903" s="1" t="str">
        <f t="shared" si="175"/>
        <v>FOT Other months</v>
      </c>
      <c r="N1903" s="1">
        <f t="shared" si="176"/>
        <v>0</v>
      </c>
      <c r="O1903" s="1">
        <f t="shared" si="180"/>
        <v>0</v>
      </c>
    </row>
    <row r="1904" spans="1:15" x14ac:dyDescent="0.25">
      <c r="A1904" s="1" t="s">
        <v>23</v>
      </c>
      <c r="B1904" s="1" t="s">
        <v>2</v>
      </c>
      <c r="C1904" s="1" t="s">
        <v>24</v>
      </c>
      <c r="D1904" s="1" t="s">
        <v>25</v>
      </c>
      <c r="E1904" s="1" t="s">
        <v>3</v>
      </c>
      <c r="F1904" s="3">
        <v>51471</v>
      </c>
      <c r="G1904" s="1">
        <v>143.74</v>
      </c>
      <c r="J1904" s="1">
        <f t="shared" si="177"/>
        <v>12</v>
      </c>
      <c r="K1904" s="1">
        <f t="shared" si="178"/>
        <v>2040</v>
      </c>
      <c r="L1904" s="1" t="str">
        <f t="shared" si="179"/>
        <v>MKT.EX.WYE._.___.WyomingE-Wtr</v>
      </c>
      <c r="M1904" s="1" t="str">
        <f t="shared" si="175"/>
        <v>FOT Winter December-January</v>
      </c>
      <c r="N1904" s="1">
        <f t="shared" si="176"/>
        <v>1488</v>
      </c>
      <c r="O1904" s="1">
        <f t="shared" si="180"/>
        <v>96.599462365591393</v>
      </c>
    </row>
    <row r="1905" spans="1:15" x14ac:dyDescent="0.25">
      <c r="A1905" s="1" t="s">
        <v>23</v>
      </c>
      <c r="B1905" s="1" t="s">
        <v>2</v>
      </c>
      <c r="C1905" s="1" t="s">
        <v>24</v>
      </c>
      <c r="D1905" s="1" t="s">
        <v>25</v>
      </c>
      <c r="E1905" s="1" t="s">
        <v>3</v>
      </c>
      <c r="F1905" s="3">
        <v>51502</v>
      </c>
      <c r="G1905" s="1">
        <v>147.49</v>
      </c>
      <c r="J1905" s="1">
        <f t="shared" si="177"/>
        <v>1</v>
      </c>
      <c r="K1905" s="1">
        <f t="shared" si="178"/>
        <v>2041</v>
      </c>
      <c r="L1905" s="1" t="str">
        <f t="shared" si="179"/>
        <v>MKT.EX.WYE._.___.WyomingE-Wtr</v>
      </c>
      <c r="M1905" s="1" t="str">
        <f t="shared" si="175"/>
        <v>FOT Winter December-January</v>
      </c>
      <c r="N1905" s="1">
        <f t="shared" si="176"/>
        <v>1488</v>
      </c>
      <c r="O1905" s="1">
        <f t="shared" si="180"/>
        <v>99.119623655913983</v>
      </c>
    </row>
    <row r="1906" spans="1:15" x14ac:dyDescent="0.25">
      <c r="A1906" s="1" t="s">
        <v>23</v>
      </c>
      <c r="B1906" s="1" t="s">
        <v>2</v>
      </c>
      <c r="C1906" s="1" t="s">
        <v>24</v>
      </c>
      <c r="D1906" s="1" t="s">
        <v>25</v>
      </c>
      <c r="E1906" s="1" t="s">
        <v>3</v>
      </c>
      <c r="F1906" s="3">
        <v>51533</v>
      </c>
      <c r="G1906" s="1">
        <v>47.22</v>
      </c>
      <c r="J1906" s="1">
        <f t="shared" si="177"/>
        <v>2</v>
      </c>
      <c r="K1906" s="1">
        <f t="shared" si="178"/>
        <v>2041</v>
      </c>
      <c r="L1906" s="1" t="str">
        <f t="shared" si="179"/>
        <v>MKT.EX.WYE._.___.WyomingE</v>
      </c>
      <c r="M1906" s="1" t="str">
        <f t="shared" si="175"/>
        <v>FOT Other months</v>
      </c>
      <c r="N1906" s="1">
        <f t="shared" si="176"/>
        <v>0</v>
      </c>
      <c r="O1906" s="1">
        <f t="shared" si="180"/>
        <v>0</v>
      </c>
    </row>
    <row r="1907" spans="1:15" x14ac:dyDescent="0.25">
      <c r="A1907" s="1" t="s">
        <v>23</v>
      </c>
      <c r="B1907" s="1" t="s">
        <v>2</v>
      </c>
      <c r="C1907" s="1" t="s">
        <v>24</v>
      </c>
      <c r="D1907" s="1" t="s">
        <v>25</v>
      </c>
      <c r="E1907" s="1" t="s">
        <v>3</v>
      </c>
      <c r="F1907" s="3">
        <v>51561</v>
      </c>
      <c r="G1907" s="1">
        <v>48.9</v>
      </c>
      <c r="J1907" s="1">
        <f t="shared" si="177"/>
        <v>3</v>
      </c>
      <c r="K1907" s="1">
        <f t="shared" si="178"/>
        <v>2041</v>
      </c>
      <c r="L1907" s="1" t="str">
        <f t="shared" si="179"/>
        <v>MKT.EX.WYE._.___.WyomingE</v>
      </c>
      <c r="M1907" s="1" t="str">
        <f t="shared" si="175"/>
        <v>FOT Other months</v>
      </c>
      <c r="N1907" s="1">
        <f t="shared" si="176"/>
        <v>0</v>
      </c>
      <c r="O1907" s="1">
        <f t="shared" si="180"/>
        <v>0</v>
      </c>
    </row>
    <row r="1908" spans="1:15" x14ac:dyDescent="0.25">
      <c r="A1908" s="1" t="s">
        <v>23</v>
      </c>
      <c r="B1908" s="1" t="s">
        <v>2</v>
      </c>
      <c r="C1908" s="1" t="s">
        <v>24</v>
      </c>
      <c r="D1908" s="1" t="s">
        <v>25</v>
      </c>
      <c r="E1908" s="1" t="s">
        <v>3</v>
      </c>
      <c r="F1908" s="3">
        <v>51592</v>
      </c>
      <c r="G1908" s="1">
        <v>141.41</v>
      </c>
      <c r="J1908" s="1">
        <f t="shared" si="177"/>
        <v>4</v>
      </c>
      <c r="K1908" s="1">
        <f t="shared" si="178"/>
        <v>2041</v>
      </c>
      <c r="L1908" s="1" t="str">
        <f t="shared" si="179"/>
        <v>MKT.EX.WYE._.___.WyomingE</v>
      </c>
      <c r="M1908" s="1" t="str">
        <f t="shared" si="175"/>
        <v>FOT Other months</v>
      </c>
      <c r="N1908" s="1">
        <f t="shared" si="176"/>
        <v>0</v>
      </c>
      <c r="O1908" s="1">
        <f t="shared" si="180"/>
        <v>0</v>
      </c>
    </row>
    <row r="1909" spans="1:15" x14ac:dyDescent="0.25">
      <c r="A1909" s="1" t="s">
        <v>23</v>
      </c>
      <c r="B1909" s="1" t="s">
        <v>2</v>
      </c>
      <c r="C1909" s="1" t="s">
        <v>24</v>
      </c>
      <c r="D1909" s="1" t="s">
        <v>25</v>
      </c>
      <c r="E1909" s="1" t="s">
        <v>3</v>
      </c>
      <c r="F1909" s="3">
        <v>51622</v>
      </c>
      <c r="G1909" s="1">
        <v>7.56</v>
      </c>
      <c r="J1909" s="1">
        <f t="shared" si="177"/>
        <v>5</v>
      </c>
      <c r="K1909" s="1">
        <f t="shared" si="178"/>
        <v>2041</v>
      </c>
      <c r="L1909" s="1" t="str">
        <f t="shared" si="179"/>
        <v>MKT.EX.WYE._.___.WyomingE</v>
      </c>
      <c r="M1909" s="1" t="str">
        <f t="shared" si="175"/>
        <v>FOT Other months</v>
      </c>
      <c r="N1909" s="1">
        <f t="shared" si="176"/>
        <v>0</v>
      </c>
      <c r="O1909" s="1">
        <f t="shared" si="180"/>
        <v>0</v>
      </c>
    </row>
    <row r="1910" spans="1:15" x14ac:dyDescent="0.25">
      <c r="A1910" s="1" t="s">
        <v>23</v>
      </c>
      <c r="B1910" s="1" t="s">
        <v>2</v>
      </c>
      <c r="C1910" s="1" t="s">
        <v>24</v>
      </c>
      <c r="D1910" s="1" t="s">
        <v>25</v>
      </c>
      <c r="E1910" s="1" t="s">
        <v>3</v>
      </c>
      <c r="F1910" s="3">
        <v>51653</v>
      </c>
      <c r="G1910" s="1">
        <v>115.36</v>
      </c>
      <c r="J1910" s="1">
        <f t="shared" si="177"/>
        <v>6</v>
      </c>
      <c r="K1910" s="1">
        <f t="shared" si="178"/>
        <v>2041</v>
      </c>
      <c r="L1910" s="1" t="str">
        <f t="shared" si="179"/>
        <v>MKT.EX.WYE._.___.WyomingE</v>
      </c>
      <c r="M1910" s="1" t="str">
        <f t="shared" si="175"/>
        <v>FOT Summer June-Sept</v>
      </c>
      <c r="N1910" s="1">
        <f t="shared" si="176"/>
        <v>2928</v>
      </c>
      <c r="O1910" s="1">
        <f t="shared" si="180"/>
        <v>39.398907103825138</v>
      </c>
    </row>
    <row r="1911" spans="1:15" x14ac:dyDescent="0.25">
      <c r="A1911" s="1" t="s">
        <v>23</v>
      </c>
      <c r="B1911" s="1" t="s">
        <v>2</v>
      </c>
      <c r="C1911" s="1" t="s">
        <v>24</v>
      </c>
      <c r="D1911" s="1" t="s">
        <v>25</v>
      </c>
      <c r="E1911" s="1" t="s">
        <v>3</v>
      </c>
      <c r="F1911" s="3">
        <v>51683</v>
      </c>
      <c r="G1911" s="1">
        <v>67.099999999999994</v>
      </c>
      <c r="J1911" s="1">
        <f t="shared" si="177"/>
        <v>7</v>
      </c>
      <c r="K1911" s="1">
        <f t="shared" si="178"/>
        <v>2041</v>
      </c>
      <c r="L1911" s="1" t="str">
        <f t="shared" si="179"/>
        <v>MKT.EX.WYE._.___.WyomingE</v>
      </c>
      <c r="M1911" s="1" t="str">
        <f t="shared" si="175"/>
        <v>FOT Summer June-Sept</v>
      </c>
      <c r="N1911" s="1">
        <f t="shared" si="176"/>
        <v>2928</v>
      </c>
      <c r="O1911" s="1">
        <f t="shared" si="180"/>
        <v>22.916666666666668</v>
      </c>
    </row>
    <row r="1912" spans="1:15" x14ac:dyDescent="0.25">
      <c r="A1912" s="1" t="s">
        <v>23</v>
      </c>
      <c r="B1912" s="1" t="s">
        <v>2</v>
      </c>
      <c r="C1912" s="1" t="s">
        <v>24</v>
      </c>
      <c r="D1912" s="1" t="s">
        <v>25</v>
      </c>
      <c r="E1912" s="1" t="s">
        <v>3</v>
      </c>
      <c r="F1912" s="3">
        <v>51714</v>
      </c>
      <c r="G1912" s="1">
        <v>113.1</v>
      </c>
      <c r="J1912" s="1">
        <f t="shared" si="177"/>
        <v>8</v>
      </c>
      <c r="K1912" s="1">
        <f t="shared" si="178"/>
        <v>2041</v>
      </c>
      <c r="L1912" s="1" t="str">
        <f t="shared" si="179"/>
        <v>MKT.EX.WYE._.___.WyomingE</v>
      </c>
      <c r="M1912" s="1" t="str">
        <f t="shared" si="175"/>
        <v>FOT Summer June-Sept</v>
      </c>
      <c r="N1912" s="1">
        <f t="shared" si="176"/>
        <v>2928</v>
      </c>
      <c r="O1912" s="1">
        <f t="shared" si="180"/>
        <v>38.627049180327866</v>
      </c>
    </row>
    <row r="1913" spans="1:15" x14ac:dyDescent="0.25">
      <c r="A1913" s="1" t="s">
        <v>23</v>
      </c>
      <c r="B1913" s="1" t="s">
        <v>2</v>
      </c>
      <c r="C1913" s="1" t="s">
        <v>24</v>
      </c>
      <c r="D1913" s="1" t="s">
        <v>25</v>
      </c>
      <c r="E1913" s="1" t="s">
        <v>3</v>
      </c>
      <c r="F1913" s="3">
        <v>51745</v>
      </c>
      <c r="G1913" s="1">
        <v>167.45</v>
      </c>
      <c r="J1913" s="1">
        <f t="shared" si="177"/>
        <v>9</v>
      </c>
      <c r="K1913" s="1">
        <f t="shared" si="178"/>
        <v>2041</v>
      </c>
      <c r="L1913" s="1" t="str">
        <f t="shared" si="179"/>
        <v>MKT.EX.WYE._.___.WyomingE</v>
      </c>
      <c r="M1913" s="1" t="str">
        <f t="shared" si="175"/>
        <v>FOT Summer June-Sept</v>
      </c>
      <c r="N1913" s="1">
        <f t="shared" si="176"/>
        <v>2928</v>
      </c>
      <c r="O1913" s="1">
        <f t="shared" si="180"/>
        <v>57.189207650273225</v>
      </c>
    </row>
    <row r="1914" spans="1:15" x14ac:dyDescent="0.25">
      <c r="A1914" s="1" t="s">
        <v>23</v>
      </c>
      <c r="B1914" s="1" t="s">
        <v>2</v>
      </c>
      <c r="C1914" s="1" t="s">
        <v>24</v>
      </c>
      <c r="D1914" s="1" t="s">
        <v>25</v>
      </c>
      <c r="E1914" s="1" t="s">
        <v>3</v>
      </c>
      <c r="F1914" s="3">
        <v>51775</v>
      </c>
      <c r="G1914" s="1">
        <v>55.17</v>
      </c>
      <c r="J1914" s="1">
        <f t="shared" si="177"/>
        <v>10</v>
      </c>
      <c r="K1914" s="1">
        <f t="shared" si="178"/>
        <v>2041</v>
      </c>
      <c r="L1914" s="1" t="str">
        <f t="shared" si="179"/>
        <v>MKT.EX.WYE._.___.WyomingE</v>
      </c>
      <c r="M1914" s="1" t="str">
        <f t="shared" si="175"/>
        <v>FOT Other months</v>
      </c>
      <c r="N1914" s="1">
        <f t="shared" si="176"/>
        <v>0</v>
      </c>
      <c r="O1914" s="1">
        <f t="shared" si="180"/>
        <v>0</v>
      </c>
    </row>
    <row r="1915" spans="1:15" x14ac:dyDescent="0.25">
      <c r="A1915" s="1" t="s">
        <v>23</v>
      </c>
      <c r="B1915" s="1" t="s">
        <v>2</v>
      </c>
      <c r="C1915" s="1" t="s">
        <v>24</v>
      </c>
      <c r="D1915" s="1" t="s">
        <v>25</v>
      </c>
      <c r="E1915" s="1" t="s">
        <v>3</v>
      </c>
      <c r="F1915" s="3">
        <v>51806</v>
      </c>
      <c r="G1915" s="1">
        <v>220.12</v>
      </c>
      <c r="J1915" s="1">
        <f t="shared" si="177"/>
        <v>11</v>
      </c>
      <c r="K1915" s="1">
        <f t="shared" si="178"/>
        <v>2041</v>
      </c>
      <c r="L1915" s="1" t="str">
        <f t="shared" si="179"/>
        <v>MKT.EX.WYE._.___.WyomingE</v>
      </c>
      <c r="M1915" s="1" t="str">
        <f t="shared" si="175"/>
        <v>FOT Other months</v>
      </c>
      <c r="N1915" s="1">
        <f t="shared" si="176"/>
        <v>0</v>
      </c>
      <c r="O1915" s="1">
        <f t="shared" si="180"/>
        <v>0</v>
      </c>
    </row>
    <row r="1916" spans="1:15" x14ac:dyDescent="0.25">
      <c r="A1916" s="1" t="s">
        <v>23</v>
      </c>
      <c r="B1916" s="1" t="s">
        <v>2</v>
      </c>
      <c r="C1916" s="1" t="s">
        <v>24</v>
      </c>
      <c r="D1916" s="1" t="s">
        <v>25</v>
      </c>
      <c r="E1916" s="1" t="s">
        <v>3</v>
      </c>
      <c r="F1916" s="3">
        <v>51836</v>
      </c>
      <c r="G1916" s="1">
        <v>173.54</v>
      </c>
      <c r="J1916" s="1">
        <f t="shared" si="177"/>
        <v>12</v>
      </c>
      <c r="K1916" s="1">
        <f t="shared" si="178"/>
        <v>2041</v>
      </c>
      <c r="L1916" s="1" t="str">
        <f t="shared" si="179"/>
        <v>MKT.EX.WYE._.___.WyomingE-Wtr</v>
      </c>
      <c r="M1916" s="1" t="str">
        <f t="shared" si="175"/>
        <v>FOT Winter December-January</v>
      </c>
      <c r="N1916" s="1">
        <f t="shared" si="176"/>
        <v>1488</v>
      </c>
      <c r="O1916" s="1">
        <f t="shared" si="180"/>
        <v>116.6263440860215</v>
      </c>
    </row>
    <row r="1917" spans="1:15" x14ac:dyDescent="0.25">
      <c r="A1917" s="1" t="s">
        <v>23</v>
      </c>
      <c r="B1917" s="1" t="s">
        <v>2</v>
      </c>
      <c r="C1917" s="1" t="s">
        <v>24</v>
      </c>
      <c r="D1917" s="1" t="s">
        <v>25</v>
      </c>
      <c r="E1917" s="1" t="s">
        <v>3</v>
      </c>
      <c r="F1917" s="3">
        <v>51867</v>
      </c>
      <c r="G1917" s="1">
        <v>167.02</v>
      </c>
      <c r="J1917" s="1">
        <f t="shared" si="177"/>
        <v>1</v>
      </c>
      <c r="K1917" s="1">
        <f t="shared" si="178"/>
        <v>2042</v>
      </c>
      <c r="L1917" s="1" t="str">
        <f t="shared" si="179"/>
        <v>MKT.EX.WYE._.___.WyomingE-Wtr</v>
      </c>
      <c r="M1917" s="1" t="str">
        <f t="shared" si="175"/>
        <v>FOT Winter December-January</v>
      </c>
      <c r="N1917" s="1">
        <f t="shared" si="176"/>
        <v>1488</v>
      </c>
      <c r="O1917" s="1">
        <f t="shared" si="180"/>
        <v>112.24462365591398</v>
      </c>
    </row>
    <row r="1918" spans="1:15" x14ac:dyDescent="0.25">
      <c r="A1918" s="1" t="s">
        <v>23</v>
      </c>
      <c r="B1918" s="1" t="s">
        <v>2</v>
      </c>
      <c r="C1918" s="1" t="s">
        <v>24</v>
      </c>
      <c r="D1918" s="1" t="s">
        <v>25</v>
      </c>
      <c r="E1918" s="1" t="s">
        <v>3</v>
      </c>
      <c r="F1918" s="3">
        <v>51898</v>
      </c>
      <c r="G1918" s="1">
        <v>196.46</v>
      </c>
      <c r="J1918" s="1">
        <f t="shared" si="177"/>
        <v>2</v>
      </c>
      <c r="K1918" s="1">
        <f t="shared" si="178"/>
        <v>2042</v>
      </c>
      <c r="L1918" s="1" t="str">
        <f t="shared" si="179"/>
        <v>MKT.EX.WYE._.___.WyomingE</v>
      </c>
      <c r="M1918" s="1" t="str">
        <f t="shared" si="175"/>
        <v>FOT Other months</v>
      </c>
      <c r="N1918" s="1">
        <f t="shared" si="176"/>
        <v>0</v>
      </c>
      <c r="O1918" s="1">
        <f t="shared" si="180"/>
        <v>0</v>
      </c>
    </row>
    <row r="1919" spans="1:15" x14ac:dyDescent="0.25">
      <c r="A1919" s="1" t="s">
        <v>23</v>
      </c>
      <c r="B1919" s="1" t="s">
        <v>2</v>
      </c>
      <c r="C1919" s="1" t="s">
        <v>24</v>
      </c>
      <c r="D1919" s="1" t="s">
        <v>25</v>
      </c>
      <c r="E1919" s="1" t="s">
        <v>3</v>
      </c>
      <c r="F1919" s="3">
        <v>51926</v>
      </c>
      <c r="G1919" s="1">
        <v>64.680000000000007</v>
      </c>
      <c r="J1919" s="1">
        <f t="shared" si="177"/>
        <v>3</v>
      </c>
      <c r="K1919" s="1">
        <f t="shared" si="178"/>
        <v>2042</v>
      </c>
      <c r="L1919" s="1" t="str">
        <f t="shared" si="179"/>
        <v>MKT.EX.WYE._.___.WyomingE</v>
      </c>
      <c r="M1919" s="1" t="str">
        <f t="shared" si="175"/>
        <v>FOT Other months</v>
      </c>
      <c r="N1919" s="1">
        <f t="shared" si="176"/>
        <v>0</v>
      </c>
      <c r="O1919" s="1">
        <f t="shared" si="180"/>
        <v>0</v>
      </c>
    </row>
    <row r="1920" spans="1:15" x14ac:dyDescent="0.25">
      <c r="A1920" s="1" t="s">
        <v>23</v>
      </c>
      <c r="B1920" s="1" t="s">
        <v>2</v>
      </c>
      <c r="C1920" s="1" t="s">
        <v>24</v>
      </c>
      <c r="D1920" s="1" t="s">
        <v>25</v>
      </c>
      <c r="E1920" s="1" t="s">
        <v>3</v>
      </c>
      <c r="F1920" s="3">
        <v>51957</v>
      </c>
      <c r="G1920" s="1">
        <v>65.3</v>
      </c>
      <c r="J1920" s="1">
        <f t="shared" si="177"/>
        <v>4</v>
      </c>
      <c r="K1920" s="1">
        <f t="shared" si="178"/>
        <v>2042</v>
      </c>
      <c r="L1920" s="1" t="str">
        <f t="shared" si="179"/>
        <v>MKT.EX.WYE._.___.WyomingE</v>
      </c>
      <c r="M1920" s="1" t="str">
        <f t="shared" si="175"/>
        <v>FOT Other months</v>
      </c>
      <c r="N1920" s="1">
        <f t="shared" si="176"/>
        <v>0</v>
      </c>
      <c r="O1920" s="1">
        <f t="shared" si="180"/>
        <v>0</v>
      </c>
    </row>
    <row r="1921" spans="1:15" x14ac:dyDescent="0.25">
      <c r="A1921" s="1" t="s">
        <v>23</v>
      </c>
      <c r="B1921" s="1" t="s">
        <v>2</v>
      </c>
      <c r="C1921" s="1" t="s">
        <v>24</v>
      </c>
      <c r="D1921" s="1" t="s">
        <v>25</v>
      </c>
      <c r="E1921" s="1" t="s">
        <v>3</v>
      </c>
      <c r="F1921" s="3">
        <v>51987</v>
      </c>
      <c r="G1921" s="1">
        <v>122.73</v>
      </c>
      <c r="J1921" s="1">
        <f t="shared" si="177"/>
        <v>5</v>
      </c>
      <c r="K1921" s="1">
        <f t="shared" si="178"/>
        <v>2042</v>
      </c>
      <c r="L1921" s="1" t="str">
        <f t="shared" si="179"/>
        <v>MKT.EX.WYE._.___.WyomingE</v>
      </c>
      <c r="M1921" s="1" t="str">
        <f t="shared" si="175"/>
        <v>FOT Other months</v>
      </c>
      <c r="N1921" s="1">
        <f t="shared" si="176"/>
        <v>0</v>
      </c>
      <c r="O1921" s="1">
        <f t="shared" si="180"/>
        <v>0</v>
      </c>
    </row>
    <row r="1922" spans="1:15" x14ac:dyDescent="0.25">
      <c r="A1922" s="1" t="s">
        <v>23</v>
      </c>
      <c r="B1922" s="1" t="s">
        <v>2</v>
      </c>
      <c r="C1922" s="1" t="s">
        <v>24</v>
      </c>
      <c r="D1922" s="1" t="s">
        <v>25</v>
      </c>
      <c r="E1922" s="1" t="s">
        <v>3</v>
      </c>
      <c r="F1922" s="3">
        <v>52018</v>
      </c>
      <c r="G1922" s="1">
        <v>10.82</v>
      </c>
      <c r="J1922" s="1">
        <f t="shared" si="177"/>
        <v>6</v>
      </c>
      <c r="K1922" s="1">
        <f t="shared" si="178"/>
        <v>2042</v>
      </c>
      <c r="L1922" s="1" t="str">
        <f t="shared" si="179"/>
        <v>MKT.EX.WYE._.___.WyomingE</v>
      </c>
      <c r="M1922" s="1" t="str">
        <f t="shared" ref="M1922:M1929" si="181">INDEX($Q$1:$S$13,MATCH($J1922,$Q$1:$Q$13,0),MATCH(M$1,$Q$1:$S$1,0))</f>
        <v>FOT Summer June-Sept</v>
      </c>
      <c r="N1922" s="1">
        <f t="shared" ref="N1922:N1929" si="182">INDEX($U$1:$W$4,MATCH($M1922,$U$1:$U$4,0),MATCH(N$1,$U$1:$W$1,0))</f>
        <v>2928</v>
      </c>
      <c r="O1922" s="1">
        <f t="shared" si="180"/>
        <v>3.6953551912568305</v>
      </c>
    </row>
    <row r="1923" spans="1:15" x14ac:dyDescent="0.25">
      <c r="A1923" s="1" t="s">
        <v>23</v>
      </c>
      <c r="B1923" s="1" t="s">
        <v>2</v>
      </c>
      <c r="C1923" s="1" t="s">
        <v>24</v>
      </c>
      <c r="D1923" s="1" t="s">
        <v>25</v>
      </c>
      <c r="E1923" s="1" t="s">
        <v>3</v>
      </c>
      <c r="F1923" s="3">
        <v>52048</v>
      </c>
      <c r="G1923" s="1">
        <v>148.75</v>
      </c>
      <c r="J1923" s="1">
        <f t="shared" ref="J1923:J1929" si="183">MONTH(F1923)</f>
        <v>7</v>
      </c>
      <c r="K1923" s="1">
        <f t="shared" ref="K1923:K1929" si="184">YEAR(F1923)</f>
        <v>2042</v>
      </c>
      <c r="L1923" s="1" t="str">
        <f t="shared" ref="L1923:L1929" si="185">D1923&amp;INDEX($U$1:$W$4,MATCH($M1923,$U$1:$U$4,0),MATCH(L$1,$U$1:$W$1,0))</f>
        <v>MKT.EX.WYE._.___.WyomingE</v>
      </c>
      <c r="M1923" s="1" t="str">
        <f t="shared" si="181"/>
        <v>FOT Summer June-Sept</v>
      </c>
      <c r="N1923" s="1">
        <f t="shared" si="182"/>
        <v>2928</v>
      </c>
      <c r="O1923" s="1">
        <f t="shared" ref="O1923:O1929" si="186">IF(N1923=0,0,(G1923*1000)/N1923)</f>
        <v>50.802595628415304</v>
      </c>
    </row>
    <row r="1924" spans="1:15" x14ac:dyDescent="0.25">
      <c r="A1924" s="1" t="s">
        <v>23</v>
      </c>
      <c r="B1924" s="1" t="s">
        <v>2</v>
      </c>
      <c r="C1924" s="1" t="s">
        <v>24</v>
      </c>
      <c r="D1924" s="1" t="s">
        <v>25</v>
      </c>
      <c r="E1924" s="1" t="s">
        <v>3</v>
      </c>
      <c r="F1924" s="3">
        <v>52079</v>
      </c>
      <c r="G1924" s="1">
        <v>118.33</v>
      </c>
      <c r="J1924" s="1">
        <f t="shared" si="183"/>
        <v>8</v>
      </c>
      <c r="K1924" s="1">
        <f t="shared" si="184"/>
        <v>2042</v>
      </c>
      <c r="L1924" s="1" t="str">
        <f t="shared" si="185"/>
        <v>MKT.EX.WYE._.___.WyomingE</v>
      </c>
      <c r="M1924" s="1" t="str">
        <f t="shared" si="181"/>
        <v>FOT Summer June-Sept</v>
      </c>
      <c r="N1924" s="1">
        <f t="shared" si="182"/>
        <v>2928</v>
      </c>
      <c r="O1924" s="1">
        <f t="shared" si="186"/>
        <v>40.413251366120221</v>
      </c>
    </row>
    <row r="1925" spans="1:15" x14ac:dyDescent="0.25">
      <c r="A1925" s="1" t="s">
        <v>23</v>
      </c>
      <c r="B1925" s="1" t="s">
        <v>2</v>
      </c>
      <c r="C1925" s="1" t="s">
        <v>24</v>
      </c>
      <c r="D1925" s="1" t="s">
        <v>25</v>
      </c>
      <c r="E1925" s="1" t="s">
        <v>3</v>
      </c>
      <c r="F1925" s="3">
        <v>52110</v>
      </c>
      <c r="G1925" s="1">
        <v>144.02000000000001</v>
      </c>
      <c r="J1925" s="1">
        <f t="shared" si="183"/>
        <v>9</v>
      </c>
      <c r="K1925" s="1">
        <f t="shared" si="184"/>
        <v>2042</v>
      </c>
      <c r="L1925" s="1" t="str">
        <f t="shared" si="185"/>
        <v>MKT.EX.WYE._.___.WyomingE</v>
      </c>
      <c r="M1925" s="1" t="str">
        <f t="shared" si="181"/>
        <v>FOT Summer June-Sept</v>
      </c>
      <c r="N1925" s="1">
        <f t="shared" si="182"/>
        <v>2928</v>
      </c>
      <c r="O1925" s="1">
        <f t="shared" si="186"/>
        <v>49.187158469945352</v>
      </c>
    </row>
    <row r="1926" spans="1:15" x14ac:dyDescent="0.25">
      <c r="A1926" s="1" t="s">
        <v>23</v>
      </c>
      <c r="B1926" s="1" t="s">
        <v>2</v>
      </c>
      <c r="C1926" s="1" t="s">
        <v>24</v>
      </c>
      <c r="D1926" s="1" t="s">
        <v>25</v>
      </c>
      <c r="E1926" s="1" t="s">
        <v>3</v>
      </c>
      <c r="F1926" s="3">
        <v>52140</v>
      </c>
      <c r="G1926" s="1">
        <v>186.3</v>
      </c>
      <c r="J1926" s="1">
        <f t="shared" si="183"/>
        <v>10</v>
      </c>
      <c r="K1926" s="1">
        <f t="shared" si="184"/>
        <v>2042</v>
      </c>
      <c r="L1926" s="1" t="str">
        <f t="shared" si="185"/>
        <v>MKT.EX.WYE._.___.WyomingE</v>
      </c>
      <c r="M1926" s="1" t="str">
        <f t="shared" si="181"/>
        <v>FOT Other months</v>
      </c>
      <c r="N1926" s="1">
        <f t="shared" si="182"/>
        <v>0</v>
      </c>
      <c r="O1926" s="1">
        <f t="shared" si="186"/>
        <v>0</v>
      </c>
    </row>
    <row r="1927" spans="1:15" x14ac:dyDescent="0.25">
      <c r="A1927" s="1" t="s">
        <v>23</v>
      </c>
      <c r="B1927" s="1" t="s">
        <v>2</v>
      </c>
      <c r="C1927" s="1" t="s">
        <v>24</v>
      </c>
      <c r="D1927" s="1" t="s">
        <v>25</v>
      </c>
      <c r="E1927" s="1" t="s">
        <v>3</v>
      </c>
      <c r="F1927" s="3">
        <v>52171</v>
      </c>
      <c r="G1927" s="1">
        <v>77.23</v>
      </c>
      <c r="J1927" s="1">
        <f t="shared" si="183"/>
        <v>11</v>
      </c>
      <c r="K1927" s="1">
        <f t="shared" si="184"/>
        <v>2042</v>
      </c>
      <c r="L1927" s="1" t="str">
        <f t="shared" si="185"/>
        <v>MKT.EX.WYE._.___.WyomingE</v>
      </c>
      <c r="M1927" s="1" t="str">
        <f t="shared" si="181"/>
        <v>FOT Other months</v>
      </c>
      <c r="N1927" s="1">
        <f t="shared" si="182"/>
        <v>0</v>
      </c>
      <c r="O1927" s="1">
        <f t="shared" si="186"/>
        <v>0</v>
      </c>
    </row>
    <row r="1928" spans="1:15" x14ac:dyDescent="0.25">
      <c r="A1928" s="1" t="s">
        <v>23</v>
      </c>
      <c r="B1928" s="1" t="s">
        <v>2</v>
      </c>
      <c r="C1928" s="1" t="s">
        <v>24</v>
      </c>
      <c r="D1928" s="1" t="s">
        <v>25</v>
      </c>
      <c r="E1928" s="1" t="s">
        <v>3</v>
      </c>
      <c r="F1928" s="3">
        <v>52201</v>
      </c>
      <c r="G1928" s="1">
        <v>215.2</v>
      </c>
      <c r="J1928" s="1">
        <f t="shared" si="183"/>
        <v>12</v>
      </c>
      <c r="K1928" s="1">
        <f t="shared" si="184"/>
        <v>2042</v>
      </c>
      <c r="L1928" s="1" t="str">
        <f t="shared" si="185"/>
        <v>MKT.EX.WYE._.___.WyomingE-Wtr</v>
      </c>
      <c r="M1928" s="1" t="str">
        <f t="shared" si="181"/>
        <v>FOT Winter December-January</v>
      </c>
      <c r="N1928" s="1">
        <f t="shared" si="182"/>
        <v>1488</v>
      </c>
      <c r="O1928" s="1">
        <f t="shared" si="186"/>
        <v>144.6236559139785</v>
      </c>
    </row>
    <row r="1929" spans="1:15" x14ac:dyDescent="0.25">
      <c r="A1929" s="1" t="s">
        <v>23</v>
      </c>
      <c r="B1929" s="1" t="s">
        <v>2</v>
      </c>
      <c r="C1929" s="1" t="s">
        <v>24</v>
      </c>
      <c r="D1929" s="1" t="s">
        <v>25</v>
      </c>
      <c r="E1929" s="1" t="s">
        <v>3</v>
      </c>
      <c r="F1929" s="3">
        <v>52232</v>
      </c>
      <c r="G1929" s="1">
        <v>177.59</v>
      </c>
      <c r="J1929" s="1">
        <f t="shared" si="183"/>
        <v>1</v>
      </c>
      <c r="K1929" s="1">
        <f t="shared" si="184"/>
        <v>2043</v>
      </c>
      <c r="L1929" s="1" t="str">
        <f t="shared" si="185"/>
        <v>MKT.EX.WYE._.___.WyomingE-Wtr</v>
      </c>
      <c r="M1929" s="1" t="str">
        <f t="shared" si="181"/>
        <v>FOT Winter December-January</v>
      </c>
      <c r="N1929" s="1">
        <f t="shared" si="182"/>
        <v>1488</v>
      </c>
      <c r="O1929" s="1">
        <f t="shared" si="186"/>
        <v>119.34811827956989</v>
      </c>
    </row>
    <row r="1930" spans="1:15" x14ac:dyDescent="0.25">
      <c r="F1930" s="3"/>
    </row>
    <row r="1931" spans="1:15" x14ac:dyDescent="0.25">
      <c r="F1931" s="3"/>
    </row>
    <row r="1932" spans="1:15" x14ac:dyDescent="0.25">
      <c r="F1932" s="3"/>
    </row>
    <row r="1933" spans="1:15" x14ac:dyDescent="0.25">
      <c r="F1933" s="3"/>
    </row>
    <row r="1934" spans="1:15" x14ac:dyDescent="0.25">
      <c r="F1934" s="3"/>
    </row>
    <row r="1935" spans="1:15" x14ac:dyDescent="0.25">
      <c r="F1935" s="3"/>
    </row>
    <row r="1936" spans="1:15" x14ac:dyDescent="0.25">
      <c r="F1936" s="3"/>
    </row>
    <row r="1937" spans="6:6" x14ac:dyDescent="0.25">
      <c r="F1937" s="3"/>
    </row>
    <row r="1938" spans="6:6" x14ac:dyDescent="0.25">
      <c r="F1938" s="3"/>
    </row>
    <row r="1939" spans="6:6" x14ac:dyDescent="0.25">
      <c r="F1939" s="3"/>
    </row>
    <row r="1940" spans="6:6" x14ac:dyDescent="0.25">
      <c r="F1940" s="3"/>
    </row>
    <row r="1941" spans="6:6" x14ac:dyDescent="0.25">
      <c r="F1941" s="3"/>
    </row>
    <row r="1942" spans="6:6" x14ac:dyDescent="0.25">
      <c r="F1942" s="3"/>
    </row>
    <row r="1943" spans="6:6" x14ac:dyDescent="0.25">
      <c r="F1943" s="3"/>
    </row>
    <row r="1944" spans="6:6" x14ac:dyDescent="0.25">
      <c r="F1944" s="3"/>
    </row>
    <row r="1945" spans="6:6" x14ac:dyDescent="0.25">
      <c r="F1945" s="3"/>
    </row>
    <row r="1946" spans="6:6" x14ac:dyDescent="0.25">
      <c r="F1946" s="3"/>
    </row>
    <row r="1947" spans="6:6" x14ac:dyDescent="0.25">
      <c r="F1947" s="3"/>
    </row>
    <row r="1948" spans="6:6" x14ac:dyDescent="0.25">
      <c r="F1948" s="3"/>
    </row>
    <row r="1949" spans="6:6" x14ac:dyDescent="0.25">
      <c r="F1949" s="3"/>
    </row>
    <row r="1950" spans="6:6" x14ac:dyDescent="0.25">
      <c r="F1950" s="3"/>
    </row>
    <row r="1951" spans="6:6" x14ac:dyDescent="0.25">
      <c r="F1951" s="3"/>
    </row>
    <row r="1952" spans="6:6" x14ac:dyDescent="0.25">
      <c r="F1952" s="3"/>
    </row>
    <row r="1953" spans="6:6" x14ac:dyDescent="0.25">
      <c r="F1953" s="3"/>
    </row>
    <row r="1954" spans="6:6" x14ac:dyDescent="0.25">
      <c r="F1954" s="3"/>
    </row>
    <row r="1955" spans="6:6" x14ac:dyDescent="0.25">
      <c r="F1955" s="3"/>
    </row>
    <row r="1956" spans="6:6" x14ac:dyDescent="0.25">
      <c r="F1956" s="3"/>
    </row>
    <row r="1957" spans="6:6" x14ac:dyDescent="0.25">
      <c r="F1957" s="3"/>
    </row>
    <row r="1958" spans="6:6" x14ac:dyDescent="0.25">
      <c r="F1958" s="3"/>
    </row>
    <row r="1959" spans="6:6" x14ac:dyDescent="0.25">
      <c r="F1959" s="3"/>
    </row>
    <row r="1960" spans="6:6" x14ac:dyDescent="0.25">
      <c r="F1960" s="3"/>
    </row>
    <row r="1961" spans="6:6" x14ac:dyDescent="0.25">
      <c r="F1961" s="3"/>
    </row>
    <row r="1962" spans="6:6" x14ac:dyDescent="0.25">
      <c r="F1962" s="3"/>
    </row>
    <row r="1963" spans="6:6" x14ac:dyDescent="0.25">
      <c r="F1963" s="3"/>
    </row>
    <row r="1964" spans="6:6" x14ac:dyDescent="0.25">
      <c r="F1964" s="3"/>
    </row>
    <row r="1965" spans="6:6" x14ac:dyDescent="0.25">
      <c r="F1965" s="3"/>
    </row>
    <row r="1966" spans="6:6" x14ac:dyDescent="0.25">
      <c r="F1966" s="3"/>
    </row>
    <row r="1967" spans="6:6" x14ac:dyDescent="0.25">
      <c r="F1967" s="3"/>
    </row>
    <row r="1968" spans="6:6" x14ac:dyDescent="0.25">
      <c r="F1968" s="3"/>
    </row>
    <row r="1969" spans="6:6" x14ac:dyDescent="0.25">
      <c r="F1969" s="3"/>
    </row>
    <row r="1970" spans="6:6" x14ac:dyDescent="0.25">
      <c r="F1970" s="3"/>
    </row>
    <row r="1971" spans="6:6" x14ac:dyDescent="0.25">
      <c r="F1971" s="3"/>
    </row>
    <row r="1972" spans="6:6" x14ac:dyDescent="0.25">
      <c r="F1972" s="3"/>
    </row>
    <row r="1973" spans="6:6" x14ac:dyDescent="0.25">
      <c r="F1973" s="3"/>
    </row>
    <row r="1974" spans="6:6" x14ac:dyDescent="0.25">
      <c r="F1974" s="3"/>
    </row>
    <row r="1975" spans="6:6" x14ac:dyDescent="0.25">
      <c r="F1975" s="3"/>
    </row>
    <row r="1976" spans="6:6" x14ac:dyDescent="0.25">
      <c r="F1976" s="3"/>
    </row>
    <row r="1977" spans="6:6" x14ac:dyDescent="0.25">
      <c r="F1977" s="3"/>
    </row>
    <row r="1978" spans="6:6" x14ac:dyDescent="0.25">
      <c r="F1978" s="3"/>
    </row>
    <row r="1979" spans="6:6" x14ac:dyDescent="0.25">
      <c r="F1979" s="3"/>
    </row>
    <row r="1980" spans="6:6" x14ac:dyDescent="0.25">
      <c r="F1980" s="3"/>
    </row>
    <row r="1981" spans="6:6" x14ac:dyDescent="0.25">
      <c r="F1981" s="3"/>
    </row>
    <row r="1982" spans="6:6" x14ac:dyDescent="0.25">
      <c r="F1982" s="3"/>
    </row>
    <row r="1983" spans="6:6" x14ac:dyDescent="0.25">
      <c r="F1983" s="3"/>
    </row>
    <row r="1984" spans="6:6" x14ac:dyDescent="0.25">
      <c r="F1984" s="3"/>
    </row>
    <row r="1985" spans="6:6" x14ac:dyDescent="0.25">
      <c r="F1985" s="3"/>
    </row>
    <row r="1986" spans="6:6" x14ac:dyDescent="0.25">
      <c r="F1986" s="3"/>
    </row>
    <row r="1987" spans="6:6" x14ac:dyDescent="0.25">
      <c r="F1987" s="3"/>
    </row>
    <row r="1988" spans="6:6" x14ac:dyDescent="0.25">
      <c r="F1988" s="3"/>
    </row>
    <row r="1989" spans="6:6" x14ac:dyDescent="0.25">
      <c r="F1989" s="3"/>
    </row>
    <row r="1990" spans="6:6" x14ac:dyDescent="0.25">
      <c r="F1990" s="3"/>
    </row>
    <row r="1991" spans="6:6" x14ac:dyDescent="0.25">
      <c r="F1991" s="3"/>
    </row>
    <row r="1992" spans="6:6" x14ac:dyDescent="0.25">
      <c r="F1992" s="3"/>
    </row>
    <row r="1993" spans="6:6" x14ac:dyDescent="0.25">
      <c r="F1993" s="3"/>
    </row>
    <row r="1994" spans="6:6" x14ac:dyDescent="0.25">
      <c r="F1994" s="3"/>
    </row>
    <row r="1995" spans="6:6" x14ac:dyDescent="0.25">
      <c r="F1995" s="3"/>
    </row>
    <row r="1996" spans="6:6" x14ac:dyDescent="0.25">
      <c r="F1996" s="3"/>
    </row>
    <row r="1997" spans="6:6" x14ac:dyDescent="0.25">
      <c r="F1997" s="3"/>
    </row>
    <row r="1998" spans="6:6" x14ac:dyDescent="0.25">
      <c r="F1998" s="3"/>
    </row>
    <row r="1999" spans="6:6" x14ac:dyDescent="0.25">
      <c r="F1999" s="3"/>
    </row>
    <row r="2000" spans="6:6" x14ac:dyDescent="0.25">
      <c r="F2000" s="3"/>
    </row>
    <row r="2001" spans="6:6" x14ac:dyDescent="0.25">
      <c r="F2001" s="3"/>
    </row>
    <row r="2002" spans="6:6" x14ac:dyDescent="0.25">
      <c r="F2002" s="3"/>
    </row>
    <row r="2003" spans="6:6" x14ac:dyDescent="0.25">
      <c r="F2003" s="3"/>
    </row>
    <row r="2004" spans="6:6" x14ac:dyDescent="0.25">
      <c r="F2004" s="3"/>
    </row>
    <row r="2005" spans="6:6" x14ac:dyDescent="0.25">
      <c r="F2005" s="3"/>
    </row>
    <row r="2006" spans="6:6" x14ac:dyDescent="0.25">
      <c r="F2006" s="3"/>
    </row>
    <row r="2007" spans="6:6" x14ac:dyDescent="0.25">
      <c r="F2007" s="3"/>
    </row>
    <row r="2008" spans="6:6" x14ac:dyDescent="0.25">
      <c r="F2008" s="3"/>
    </row>
    <row r="2009" spans="6:6" x14ac:dyDescent="0.25">
      <c r="F2009" s="3"/>
    </row>
    <row r="2010" spans="6:6" x14ac:dyDescent="0.25">
      <c r="F2010" s="3"/>
    </row>
    <row r="2011" spans="6:6" x14ac:dyDescent="0.25">
      <c r="F2011" s="3"/>
    </row>
    <row r="2012" spans="6:6" x14ac:dyDescent="0.25">
      <c r="F2012" s="3"/>
    </row>
    <row r="2013" spans="6:6" x14ac:dyDescent="0.25">
      <c r="F2013" s="3"/>
    </row>
    <row r="2014" spans="6:6" x14ac:dyDescent="0.25">
      <c r="F2014" s="3"/>
    </row>
    <row r="2015" spans="6:6" x14ac:dyDescent="0.25">
      <c r="F2015" s="3"/>
    </row>
    <row r="2016" spans="6:6" x14ac:dyDescent="0.25">
      <c r="F2016" s="3"/>
    </row>
    <row r="2017" spans="6:6" x14ac:dyDescent="0.25">
      <c r="F2017" s="3"/>
    </row>
    <row r="2018" spans="6:6" x14ac:dyDescent="0.25">
      <c r="F2018" s="3"/>
    </row>
    <row r="2019" spans="6:6" x14ac:dyDescent="0.25">
      <c r="F2019" s="3"/>
    </row>
    <row r="2020" spans="6:6" x14ac:dyDescent="0.25">
      <c r="F2020" s="3"/>
    </row>
    <row r="2021" spans="6:6" x14ac:dyDescent="0.25">
      <c r="F2021" s="3"/>
    </row>
    <row r="2022" spans="6:6" x14ac:dyDescent="0.25">
      <c r="F2022" s="3"/>
    </row>
    <row r="2023" spans="6:6" x14ac:dyDescent="0.25">
      <c r="F2023" s="3"/>
    </row>
    <row r="2024" spans="6:6" x14ac:dyDescent="0.25">
      <c r="F2024" s="3"/>
    </row>
    <row r="2025" spans="6:6" x14ac:dyDescent="0.25">
      <c r="F2025" s="3"/>
    </row>
    <row r="2026" spans="6:6" x14ac:dyDescent="0.25">
      <c r="F2026" s="3"/>
    </row>
    <row r="2027" spans="6:6" x14ac:dyDescent="0.25">
      <c r="F2027" s="3"/>
    </row>
    <row r="2028" spans="6:6" x14ac:dyDescent="0.25">
      <c r="F2028" s="3"/>
    </row>
    <row r="2029" spans="6:6" x14ac:dyDescent="0.25">
      <c r="F2029" s="3"/>
    </row>
    <row r="2030" spans="6:6" x14ac:dyDescent="0.25">
      <c r="F2030" s="3"/>
    </row>
    <row r="2031" spans="6:6" x14ac:dyDescent="0.25">
      <c r="F2031" s="3"/>
    </row>
    <row r="2032" spans="6:6" x14ac:dyDescent="0.25">
      <c r="F2032" s="3"/>
    </row>
    <row r="2033" spans="6:6" x14ac:dyDescent="0.25">
      <c r="F2033" s="3"/>
    </row>
    <row r="2034" spans="6:6" x14ac:dyDescent="0.25">
      <c r="F2034" s="3"/>
    </row>
    <row r="2035" spans="6:6" x14ac:dyDescent="0.25">
      <c r="F2035" s="3"/>
    </row>
    <row r="2036" spans="6:6" x14ac:dyDescent="0.25">
      <c r="F2036" s="3"/>
    </row>
    <row r="2037" spans="6:6" x14ac:dyDescent="0.25">
      <c r="F2037" s="3"/>
    </row>
    <row r="2038" spans="6:6" x14ac:dyDescent="0.25">
      <c r="F2038" s="3"/>
    </row>
    <row r="2039" spans="6:6" x14ac:dyDescent="0.25">
      <c r="F2039" s="3"/>
    </row>
    <row r="2040" spans="6:6" x14ac:dyDescent="0.25">
      <c r="F2040" s="3"/>
    </row>
    <row r="2041" spans="6:6" x14ac:dyDescent="0.25">
      <c r="F2041" s="3"/>
    </row>
    <row r="2042" spans="6:6" x14ac:dyDescent="0.25">
      <c r="F2042" s="3"/>
    </row>
    <row r="2043" spans="6:6" x14ac:dyDescent="0.25">
      <c r="F2043" s="3"/>
    </row>
    <row r="2044" spans="6:6" x14ac:dyDescent="0.25">
      <c r="F2044" s="3"/>
    </row>
    <row r="2045" spans="6:6" x14ac:dyDescent="0.25">
      <c r="F2045" s="3"/>
    </row>
    <row r="2046" spans="6:6" x14ac:dyDescent="0.25">
      <c r="F2046" s="3"/>
    </row>
    <row r="2047" spans="6:6" x14ac:dyDescent="0.25">
      <c r="F2047" s="3"/>
    </row>
    <row r="2048" spans="6:6" x14ac:dyDescent="0.25">
      <c r="F2048" s="3"/>
    </row>
    <row r="2049" spans="6:6" x14ac:dyDescent="0.25">
      <c r="F2049" s="3"/>
    </row>
    <row r="2050" spans="6:6" x14ac:dyDescent="0.25">
      <c r="F2050" s="3"/>
    </row>
    <row r="2051" spans="6:6" x14ac:dyDescent="0.25">
      <c r="F2051" s="3"/>
    </row>
    <row r="2052" spans="6:6" x14ac:dyDescent="0.25">
      <c r="F2052" s="3"/>
    </row>
    <row r="2053" spans="6:6" x14ac:dyDescent="0.25">
      <c r="F2053" s="3"/>
    </row>
    <row r="2054" spans="6:6" x14ac:dyDescent="0.25">
      <c r="F2054" s="3"/>
    </row>
    <row r="2055" spans="6:6" x14ac:dyDescent="0.25">
      <c r="F2055" s="3"/>
    </row>
    <row r="2056" spans="6:6" x14ac:dyDescent="0.25">
      <c r="F2056" s="3"/>
    </row>
    <row r="2057" spans="6:6" x14ac:dyDescent="0.25">
      <c r="F2057" s="3"/>
    </row>
    <row r="2058" spans="6:6" x14ac:dyDescent="0.25">
      <c r="F2058" s="3"/>
    </row>
    <row r="2059" spans="6:6" x14ac:dyDescent="0.25">
      <c r="F2059" s="3"/>
    </row>
    <row r="2060" spans="6:6" x14ac:dyDescent="0.25">
      <c r="F2060" s="3"/>
    </row>
    <row r="2061" spans="6:6" x14ac:dyDescent="0.25">
      <c r="F2061" s="3"/>
    </row>
    <row r="2062" spans="6:6" x14ac:dyDescent="0.25">
      <c r="F2062" s="3"/>
    </row>
    <row r="2063" spans="6:6" x14ac:dyDescent="0.25">
      <c r="F2063" s="3"/>
    </row>
    <row r="2064" spans="6:6" x14ac:dyDescent="0.25">
      <c r="F2064" s="3"/>
    </row>
    <row r="2065" spans="6:6" x14ac:dyDescent="0.25">
      <c r="F2065" s="3"/>
    </row>
    <row r="2066" spans="6:6" x14ac:dyDescent="0.25">
      <c r="F2066" s="3"/>
    </row>
    <row r="2067" spans="6:6" x14ac:dyDescent="0.25">
      <c r="F2067" s="3"/>
    </row>
    <row r="2068" spans="6:6" x14ac:dyDescent="0.25">
      <c r="F2068" s="3"/>
    </row>
    <row r="2069" spans="6:6" x14ac:dyDescent="0.25">
      <c r="F2069" s="3"/>
    </row>
    <row r="2070" spans="6:6" x14ac:dyDescent="0.25">
      <c r="F2070" s="3"/>
    </row>
    <row r="2071" spans="6:6" x14ac:dyDescent="0.25">
      <c r="F2071" s="3"/>
    </row>
    <row r="2072" spans="6:6" x14ac:dyDescent="0.25">
      <c r="F2072" s="3"/>
    </row>
    <row r="2073" spans="6:6" x14ac:dyDescent="0.25">
      <c r="F2073" s="3"/>
    </row>
    <row r="2074" spans="6:6" x14ac:dyDescent="0.25">
      <c r="F2074" s="3"/>
    </row>
    <row r="2075" spans="6:6" x14ac:dyDescent="0.25">
      <c r="F2075" s="3"/>
    </row>
    <row r="2076" spans="6:6" x14ac:dyDescent="0.25">
      <c r="F2076" s="3"/>
    </row>
    <row r="2077" spans="6:6" x14ac:dyDescent="0.25">
      <c r="F2077" s="3"/>
    </row>
    <row r="2078" spans="6:6" x14ac:dyDescent="0.25">
      <c r="F2078" s="3"/>
    </row>
    <row r="2079" spans="6:6" x14ac:dyDescent="0.25">
      <c r="F2079" s="3"/>
    </row>
    <row r="2080" spans="6:6" x14ac:dyDescent="0.25">
      <c r="F2080" s="3"/>
    </row>
    <row r="2081" spans="6:6" x14ac:dyDescent="0.25">
      <c r="F2081" s="3"/>
    </row>
    <row r="2082" spans="6:6" x14ac:dyDescent="0.25">
      <c r="F2082" s="3"/>
    </row>
    <row r="2083" spans="6:6" x14ac:dyDescent="0.25">
      <c r="F2083" s="3"/>
    </row>
    <row r="2084" spans="6:6" x14ac:dyDescent="0.25">
      <c r="F2084" s="3"/>
    </row>
    <row r="2085" spans="6:6" x14ac:dyDescent="0.25">
      <c r="F2085" s="3"/>
    </row>
    <row r="2086" spans="6:6" x14ac:dyDescent="0.25">
      <c r="F2086" s="3"/>
    </row>
    <row r="2087" spans="6:6" x14ac:dyDescent="0.25">
      <c r="F2087" s="3"/>
    </row>
    <row r="2088" spans="6:6" x14ac:dyDescent="0.25">
      <c r="F2088" s="3"/>
    </row>
    <row r="2089" spans="6:6" x14ac:dyDescent="0.25">
      <c r="F2089" s="3"/>
    </row>
    <row r="2090" spans="6:6" x14ac:dyDescent="0.25">
      <c r="F2090" s="3"/>
    </row>
    <row r="2091" spans="6:6" x14ac:dyDescent="0.25">
      <c r="F2091" s="3"/>
    </row>
    <row r="2092" spans="6:6" x14ac:dyDescent="0.25">
      <c r="F2092" s="3"/>
    </row>
    <row r="2093" spans="6:6" x14ac:dyDescent="0.25">
      <c r="F2093" s="3"/>
    </row>
    <row r="2094" spans="6:6" x14ac:dyDescent="0.25">
      <c r="F2094" s="3"/>
    </row>
    <row r="2095" spans="6:6" x14ac:dyDescent="0.25">
      <c r="F2095" s="3"/>
    </row>
    <row r="2096" spans="6:6" x14ac:dyDescent="0.25">
      <c r="F2096" s="3"/>
    </row>
    <row r="2097" spans="6:6" x14ac:dyDescent="0.25">
      <c r="F2097" s="3"/>
    </row>
    <row r="2098" spans="6:6" x14ac:dyDescent="0.25">
      <c r="F2098" s="3"/>
    </row>
    <row r="2099" spans="6:6" x14ac:dyDescent="0.25">
      <c r="F2099" s="3"/>
    </row>
    <row r="2100" spans="6:6" x14ac:dyDescent="0.25">
      <c r="F2100" s="3"/>
    </row>
    <row r="2101" spans="6:6" x14ac:dyDescent="0.25">
      <c r="F2101" s="3"/>
    </row>
    <row r="2102" spans="6:6" x14ac:dyDescent="0.25">
      <c r="F2102" s="3"/>
    </row>
    <row r="2103" spans="6:6" x14ac:dyDescent="0.25">
      <c r="F2103" s="3"/>
    </row>
    <row r="2104" spans="6:6" x14ac:dyDescent="0.25">
      <c r="F2104" s="3"/>
    </row>
    <row r="2105" spans="6:6" x14ac:dyDescent="0.25">
      <c r="F2105" s="3"/>
    </row>
    <row r="2106" spans="6:6" x14ac:dyDescent="0.25">
      <c r="F2106" s="3"/>
    </row>
    <row r="2107" spans="6:6" x14ac:dyDescent="0.25">
      <c r="F2107" s="3"/>
    </row>
    <row r="2108" spans="6:6" x14ac:dyDescent="0.25">
      <c r="F2108" s="3"/>
    </row>
    <row r="2109" spans="6:6" x14ac:dyDescent="0.25">
      <c r="F2109" s="3"/>
    </row>
    <row r="2110" spans="6:6" x14ac:dyDescent="0.25">
      <c r="F2110" s="3"/>
    </row>
    <row r="2111" spans="6:6" x14ac:dyDescent="0.25">
      <c r="F2111" s="3"/>
    </row>
    <row r="2112" spans="6:6" x14ac:dyDescent="0.25">
      <c r="F2112" s="3"/>
    </row>
    <row r="2113" spans="6:6" x14ac:dyDescent="0.25">
      <c r="F2113" s="3"/>
    </row>
    <row r="2114" spans="6:6" x14ac:dyDescent="0.25">
      <c r="F2114" s="3"/>
    </row>
    <row r="2115" spans="6:6" x14ac:dyDescent="0.25">
      <c r="F2115" s="3"/>
    </row>
    <row r="2116" spans="6:6" x14ac:dyDescent="0.25">
      <c r="F2116" s="3"/>
    </row>
    <row r="2117" spans="6:6" x14ac:dyDescent="0.25">
      <c r="F2117" s="3"/>
    </row>
    <row r="2118" spans="6:6" x14ac:dyDescent="0.25">
      <c r="F2118" s="3"/>
    </row>
    <row r="2119" spans="6:6" x14ac:dyDescent="0.25">
      <c r="F2119" s="3"/>
    </row>
    <row r="2120" spans="6:6" x14ac:dyDescent="0.25">
      <c r="F2120" s="3"/>
    </row>
    <row r="2121" spans="6:6" x14ac:dyDescent="0.25">
      <c r="F2121" s="3"/>
    </row>
    <row r="2122" spans="6:6" x14ac:dyDescent="0.25">
      <c r="F2122" s="3"/>
    </row>
    <row r="2123" spans="6:6" x14ac:dyDescent="0.25">
      <c r="F2123" s="3"/>
    </row>
    <row r="2124" spans="6:6" x14ac:dyDescent="0.25">
      <c r="F2124" s="3"/>
    </row>
    <row r="2125" spans="6:6" x14ac:dyDescent="0.25">
      <c r="F2125" s="3"/>
    </row>
    <row r="2126" spans="6:6" x14ac:dyDescent="0.25">
      <c r="F2126" s="3"/>
    </row>
    <row r="2127" spans="6:6" x14ac:dyDescent="0.25">
      <c r="F2127" s="3"/>
    </row>
    <row r="2128" spans="6:6" x14ac:dyDescent="0.25">
      <c r="F2128" s="3"/>
    </row>
    <row r="2129" spans="6:6" x14ac:dyDescent="0.25">
      <c r="F2129" s="3"/>
    </row>
    <row r="2130" spans="6:6" x14ac:dyDescent="0.25">
      <c r="F2130" s="3"/>
    </row>
    <row r="2131" spans="6:6" x14ac:dyDescent="0.25">
      <c r="F2131" s="3"/>
    </row>
    <row r="2132" spans="6:6" x14ac:dyDescent="0.25">
      <c r="F2132" s="3"/>
    </row>
    <row r="2133" spans="6:6" x14ac:dyDescent="0.25">
      <c r="F2133" s="3"/>
    </row>
    <row r="2134" spans="6:6" x14ac:dyDescent="0.25">
      <c r="F2134" s="3"/>
    </row>
    <row r="2135" spans="6:6" x14ac:dyDescent="0.25">
      <c r="F2135" s="3"/>
    </row>
    <row r="2136" spans="6:6" x14ac:dyDescent="0.25">
      <c r="F2136" s="3"/>
    </row>
    <row r="2137" spans="6:6" x14ac:dyDescent="0.25">
      <c r="F2137" s="3"/>
    </row>
    <row r="2138" spans="6:6" x14ac:dyDescent="0.25">
      <c r="F2138" s="3"/>
    </row>
    <row r="2139" spans="6:6" x14ac:dyDescent="0.25">
      <c r="F2139" s="3"/>
    </row>
    <row r="2140" spans="6:6" x14ac:dyDescent="0.25">
      <c r="F2140" s="3"/>
    </row>
    <row r="2141" spans="6:6" x14ac:dyDescent="0.25">
      <c r="F2141" s="3"/>
    </row>
    <row r="2142" spans="6:6" x14ac:dyDescent="0.25">
      <c r="F2142" s="3"/>
    </row>
    <row r="2143" spans="6:6" x14ac:dyDescent="0.25">
      <c r="F2143" s="3"/>
    </row>
    <row r="2144" spans="6:6" x14ac:dyDescent="0.25">
      <c r="F2144" s="3"/>
    </row>
    <row r="2145" spans="6:6" x14ac:dyDescent="0.25">
      <c r="F2145" s="3"/>
    </row>
    <row r="2146" spans="6:6" x14ac:dyDescent="0.25">
      <c r="F2146" s="3"/>
    </row>
    <row r="2147" spans="6:6" x14ac:dyDescent="0.25">
      <c r="F2147" s="3"/>
    </row>
    <row r="2148" spans="6:6" x14ac:dyDescent="0.25">
      <c r="F2148" s="3"/>
    </row>
    <row r="2149" spans="6:6" x14ac:dyDescent="0.25">
      <c r="F2149" s="3"/>
    </row>
    <row r="2150" spans="6:6" x14ac:dyDescent="0.25">
      <c r="F2150" s="3"/>
    </row>
    <row r="2151" spans="6:6" x14ac:dyDescent="0.25">
      <c r="F2151" s="3"/>
    </row>
    <row r="2152" spans="6:6" x14ac:dyDescent="0.25">
      <c r="F2152" s="3"/>
    </row>
    <row r="2153" spans="6:6" x14ac:dyDescent="0.25">
      <c r="F2153" s="3"/>
    </row>
    <row r="2154" spans="6:6" x14ac:dyDescent="0.25">
      <c r="F2154" s="3"/>
    </row>
    <row r="2155" spans="6:6" x14ac:dyDescent="0.25">
      <c r="F2155" s="3"/>
    </row>
    <row r="2156" spans="6:6" x14ac:dyDescent="0.25">
      <c r="F2156" s="3"/>
    </row>
    <row r="2157" spans="6:6" x14ac:dyDescent="0.25">
      <c r="F2157" s="3"/>
    </row>
    <row r="2158" spans="6:6" x14ac:dyDescent="0.25">
      <c r="F2158" s="3"/>
    </row>
    <row r="2159" spans="6:6" x14ac:dyDescent="0.25">
      <c r="F2159" s="3"/>
    </row>
    <row r="2160" spans="6:6" x14ac:dyDescent="0.25">
      <c r="F2160" s="3"/>
    </row>
    <row r="2161" spans="6:6" x14ac:dyDescent="0.25">
      <c r="F2161" s="3"/>
    </row>
    <row r="2162" spans="6:6" x14ac:dyDescent="0.25">
      <c r="F2162" s="3"/>
    </row>
    <row r="2163" spans="6:6" x14ac:dyDescent="0.25">
      <c r="F2163" s="3"/>
    </row>
    <row r="2164" spans="6:6" x14ac:dyDescent="0.25">
      <c r="F2164" s="3"/>
    </row>
    <row r="2165" spans="6:6" x14ac:dyDescent="0.25">
      <c r="F2165" s="3"/>
    </row>
    <row r="2166" spans="6:6" x14ac:dyDescent="0.25">
      <c r="F2166" s="3"/>
    </row>
    <row r="2167" spans="6:6" x14ac:dyDescent="0.25">
      <c r="F2167" s="3"/>
    </row>
    <row r="2168" spans="6:6" x14ac:dyDescent="0.25">
      <c r="F2168" s="3"/>
    </row>
    <row r="2169" spans="6:6" x14ac:dyDescent="0.25">
      <c r="F2169" s="3"/>
    </row>
    <row r="2170" spans="6:6" x14ac:dyDescent="0.25">
      <c r="F2170" s="3"/>
    </row>
    <row r="2171" spans="6:6" x14ac:dyDescent="0.25">
      <c r="F2171" s="3"/>
    </row>
    <row r="2172" spans="6:6" x14ac:dyDescent="0.25">
      <c r="F2172" s="3"/>
    </row>
    <row r="2173" spans="6:6" x14ac:dyDescent="0.25">
      <c r="F2173" s="3"/>
    </row>
    <row r="2174" spans="6:6" x14ac:dyDescent="0.25">
      <c r="F2174" s="3"/>
    </row>
    <row r="2175" spans="6:6" x14ac:dyDescent="0.25">
      <c r="F2175" s="3"/>
    </row>
    <row r="2176" spans="6:6" x14ac:dyDescent="0.25">
      <c r="F2176" s="3"/>
    </row>
    <row r="2177" spans="6:6" x14ac:dyDescent="0.25">
      <c r="F2177" s="3"/>
    </row>
    <row r="2178" spans="6:6" x14ac:dyDescent="0.25">
      <c r="F2178" s="3"/>
    </row>
    <row r="2179" spans="6:6" x14ac:dyDescent="0.25">
      <c r="F2179" s="3"/>
    </row>
    <row r="2180" spans="6:6" x14ac:dyDescent="0.25">
      <c r="F2180" s="3"/>
    </row>
    <row r="2181" spans="6:6" x14ac:dyDescent="0.25">
      <c r="F2181" s="3"/>
    </row>
    <row r="2182" spans="6:6" x14ac:dyDescent="0.25">
      <c r="F2182" s="3"/>
    </row>
    <row r="2183" spans="6:6" x14ac:dyDescent="0.25">
      <c r="F2183" s="3"/>
    </row>
    <row r="2184" spans="6:6" x14ac:dyDescent="0.25">
      <c r="F2184" s="3"/>
    </row>
    <row r="2185" spans="6:6" x14ac:dyDescent="0.25">
      <c r="F2185" s="3"/>
    </row>
    <row r="2186" spans="6:6" x14ac:dyDescent="0.25">
      <c r="F2186" s="3"/>
    </row>
    <row r="2187" spans="6:6" x14ac:dyDescent="0.25">
      <c r="F2187" s="3"/>
    </row>
    <row r="2188" spans="6:6" x14ac:dyDescent="0.25">
      <c r="F2188" s="3"/>
    </row>
    <row r="2189" spans="6:6" x14ac:dyDescent="0.25">
      <c r="F2189" s="3"/>
    </row>
    <row r="2190" spans="6:6" x14ac:dyDescent="0.25">
      <c r="F2190" s="3"/>
    </row>
    <row r="2191" spans="6:6" x14ac:dyDescent="0.25">
      <c r="F2191" s="3"/>
    </row>
    <row r="2192" spans="6:6" x14ac:dyDescent="0.25">
      <c r="F2192" s="3"/>
    </row>
    <row r="2193" spans="6:6" x14ac:dyDescent="0.25">
      <c r="F2193" s="3"/>
    </row>
    <row r="2194" spans="6:6" x14ac:dyDescent="0.25">
      <c r="F2194" s="3"/>
    </row>
    <row r="2195" spans="6:6" x14ac:dyDescent="0.25">
      <c r="F2195" s="3"/>
    </row>
    <row r="2196" spans="6:6" x14ac:dyDescent="0.25">
      <c r="F2196" s="3"/>
    </row>
    <row r="2197" spans="6:6" x14ac:dyDescent="0.25">
      <c r="F2197" s="3"/>
    </row>
    <row r="2198" spans="6:6" x14ac:dyDescent="0.25">
      <c r="F2198" s="3"/>
    </row>
    <row r="2199" spans="6:6" x14ac:dyDescent="0.25">
      <c r="F2199" s="3"/>
    </row>
    <row r="2200" spans="6:6" x14ac:dyDescent="0.25">
      <c r="F2200" s="3"/>
    </row>
    <row r="2201" spans="6:6" x14ac:dyDescent="0.25">
      <c r="F2201" s="3"/>
    </row>
    <row r="2202" spans="6:6" x14ac:dyDescent="0.25">
      <c r="F2202" s="3"/>
    </row>
    <row r="2203" spans="6:6" x14ac:dyDescent="0.25">
      <c r="F2203" s="3"/>
    </row>
    <row r="2204" spans="6:6" x14ac:dyDescent="0.25">
      <c r="F2204" s="3"/>
    </row>
    <row r="2205" spans="6:6" x14ac:dyDescent="0.25">
      <c r="F2205" s="3"/>
    </row>
    <row r="2206" spans="6:6" x14ac:dyDescent="0.25">
      <c r="F2206" s="3"/>
    </row>
    <row r="2207" spans="6:6" x14ac:dyDescent="0.25">
      <c r="F2207" s="3"/>
    </row>
    <row r="2208" spans="6:6" x14ac:dyDescent="0.25">
      <c r="F2208" s="3"/>
    </row>
    <row r="2209" spans="6:6" x14ac:dyDescent="0.25">
      <c r="F2209" s="3"/>
    </row>
    <row r="2210" spans="6:6" x14ac:dyDescent="0.25">
      <c r="F2210" s="3"/>
    </row>
    <row r="2211" spans="6:6" x14ac:dyDescent="0.25">
      <c r="F2211" s="3"/>
    </row>
    <row r="2212" spans="6:6" x14ac:dyDescent="0.25">
      <c r="F2212" s="3"/>
    </row>
    <row r="2213" spans="6:6" x14ac:dyDescent="0.25">
      <c r="F2213" s="3"/>
    </row>
    <row r="2214" spans="6:6" x14ac:dyDescent="0.25">
      <c r="F2214" s="3"/>
    </row>
    <row r="2215" spans="6:6" x14ac:dyDescent="0.25">
      <c r="F2215" s="3"/>
    </row>
    <row r="2216" spans="6:6" x14ac:dyDescent="0.25">
      <c r="F2216" s="3"/>
    </row>
    <row r="2217" spans="6:6" x14ac:dyDescent="0.25">
      <c r="F2217" s="3"/>
    </row>
    <row r="2218" spans="6:6" x14ac:dyDescent="0.25">
      <c r="F2218" s="3"/>
    </row>
    <row r="2219" spans="6:6" x14ac:dyDescent="0.25">
      <c r="F2219" s="3"/>
    </row>
    <row r="2220" spans="6:6" x14ac:dyDescent="0.25">
      <c r="F2220" s="3"/>
    </row>
    <row r="2221" spans="6:6" x14ac:dyDescent="0.25">
      <c r="F2221" s="3"/>
    </row>
    <row r="2222" spans="6:6" x14ac:dyDescent="0.25">
      <c r="F2222" s="3"/>
    </row>
    <row r="2223" spans="6:6" x14ac:dyDescent="0.25">
      <c r="F2223" s="3"/>
    </row>
    <row r="2224" spans="6:6" x14ac:dyDescent="0.25">
      <c r="F2224" s="3"/>
    </row>
    <row r="2225" spans="6:6" x14ac:dyDescent="0.25">
      <c r="F2225" s="3"/>
    </row>
    <row r="2226" spans="6:6" x14ac:dyDescent="0.25">
      <c r="F2226" s="3"/>
    </row>
    <row r="2227" spans="6:6" x14ac:dyDescent="0.25">
      <c r="F2227" s="3"/>
    </row>
    <row r="2228" spans="6:6" x14ac:dyDescent="0.25">
      <c r="F2228" s="3"/>
    </row>
    <row r="2229" spans="6:6" x14ac:dyDescent="0.25">
      <c r="F2229" s="3"/>
    </row>
    <row r="2230" spans="6:6" x14ac:dyDescent="0.25">
      <c r="F2230" s="3"/>
    </row>
    <row r="2231" spans="6:6" x14ac:dyDescent="0.25">
      <c r="F2231" s="3"/>
    </row>
    <row r="2232" spans="6:6" x14ac:dyDescent="0.25">
      <c r="F2232" s="3"/>
    </row>
    <row r="2233" spans="6:6" x14ac:dyDescent="0.25">
      <c r="F2233" s="3"/>
    </row>
    <row r="2234" spans="6:6" x14ac:dyDescent="0.25">
      <c r="F2234" s="3"/>
    </row>
    <row r="2235" spans="6:6" x14ac:dyDescent="0.25">
      <c r="F2235" s="3"/>
    </row>
    <row r="2236" spans="6:6" x14ac:dyDescent="0.25">
      <c r="F2236" s="3"/>
    </row>
    <row r="2237" spans="6:6" x14ac:dyDescent="0.25">
      <c r="F2237" s="3"/>
    </row>
    <row r="2238" spans="6:6" x14ac:dyDescent="0.25">
      <c r="F2238" s="3"/>
    </row>
    <row r="2239" spans="6:6" x14ac:dyDescent="0.25">
      <c r="F2239" s="3"/>
    </row>
    <row r="2240" spans="6:6" x14ac:dyDescent="0.25">
      <c r="F2240" s="3"/>
    </row>
    <row r="2241" spans="6:6" x14ac:dyDescent="0.25">
      <c r="F2241" s="3"/>
    </row>
    <row r="2242" spans="6:6" x14ac:dyDescent="0.25">
      <c r="F2242" s="3"/>
    </row>
    <row r="2243" spans="6:6" x14ac:dyDescent="0.25">
      <c r="F2243" s="3"/>
    </row>
    <row r="2244" spans="6:6" x14ac:dyDescent="0.25">
      <c r="F2244" s="3"/>
    </row>
    <row r="2245" spans="6:6" x14ac:dyDescent="0.25">
      <c r="F2245" s="3"/>
    </row>
    <row r="2246" spans="6:6" x14ac:dyDescent="0.25">
      <c r="F2246" s="3"/>
    </row>
    <row r="2247" spans="6:6" x14ac:dyDescent="0.25">
      <c r="F2247" s="3"/>
    </row>
    <row r="2248" spans="6:6" x14ac:dyDescent="0.25">
      <c r="F2248" s="3"/>
    </row>
    <row r="2249" spans="6:6" x14ac:dyDescent="0.25">
      <c r="F2249" s="3"/>
    </row>
    <row r="2250" spans="6:6" x14ac:dyDescent="0.25">
      <c r="F2250" s="3"/>
    </row>
    <row r="2251" spans="6:6" x14ac:dyDescent="0.25">
      <c r="F2251" s="3"/>
    </row>
    <row r="2252" spans="6:6" x14ac:dyDescent="0.25">
      <c r="F2252" s="3"/>
    </row>
    <row r="2253" spans="6:6" x14ac:dyDescent="0.25">
      <c r="F2253" s="3"/>
    </row>
    <row r="2254" spans="6:6" x14ac:dyDescent="0.25">
      <c r="F2254" s="3"/>
    </row>
    <row r="2255" spans="6:6" x14ac:dyDescent="0.25">
      <c r="F2255" s="3"/>
    </row>
    <row r="2256" spans="6:6" x14ac:dyDescent="0.25">
      <c r="F2256" s="3"/>
    </row>
    <row r="2257" spans="6:6" x14ac:dyDescent="0.25">
      <c r="F2257" s="3"/>
    </row>
    <row r="2258" spans="6:6" x14ac:dyDescent="0.25">
      <c r="F2258" s="3"/>
    </row>
    <row r="2259" spans="6:6" x14ac:dyDescent="0.25">
      <c r="F2259" s="3"/>
    </row>
    <row r="2260" spans="6:6" x14ac:dyDescent="0.25">
      <c r="F2260" s="3"/>
    </row>
    <row r="2261" spans="6:6" x14ac:dyDescent="0.25">
      <c r="F2261" s="3"/>
    </row>
    <row r="2262" spans="6:6" x14ac:dyDescent="0.25">
      <c r="F2262" s="3"/>
    </row>
    <row r="2263" spans="6:6" x14ac:dyDescent="0.25">
      <c r="F2263" s="3"/>
    </row>
    <row r="2264" spans="6:6" x14ac:dyDescent="0.25">
      <c r="F2264" s="3"/>
    </row>
    <row r="2265" spans="6:6" x14ac:dyDescent="0.25">
      <c r="F2265" s="3"/>
    </row>
    <row r="2266" spans="6:6" x14ac:dyDescent="0.25">
      <c r="F2266" s="3"/>
    </row>
    <row r="2267" spans="6:6" x14ac:dyDescent="0.25">
      <c r="F2267" s="3"/>
    </row>
    <row r="2268" spans="6:6" x14ac:dyDescent="0.25">
      <c r="F2268" s="3"/>
    </row>
    <row r="2269" spans="6:6" x14ac:dyDescent="0.25">
      <c r="F2269" s="3"/>
    </row>
    <row r="2270" spans="6:6" x14ac:dyDescent="0.25">
      <c r="F2270" s="3"/>
    </row>
    <row r="2271" spans="6:6" x14ac:dyDescent="0.25">
      <c r="F2271" s="3"/>
    </row>
    <row r="2272" spans="6:6" x14ac:dyDescent="0.25">
      <c r="F2272" s="3"/>
    </row>
    <row r="2273" spans="6:6" x14ac:dyDescent="0.25">
      <c r="F2273" s="3"/>
    </row>
    <row r="2274" spans="6:6" x14ac:dyDescent="0.25">
      <c r="F2274" s="3"/>
    </row>
    <row r="2275" spans="6:6" x14ac:dyDescent="0.25">
      <c r="F2275" s="3"/>
    </row>
    <row r="2276" spans="6:6" x14ac:dyDescent="0.25">
      <c r="F2276" s="3"/>
    </row>
    <row r="2277" spans="6:6" x14ac:dyDescent="0.25">
      <c r="F2277" s="3"/>
    </row>
    <row r="2278" spans="6:6" x14ac:dyDescent="0.25">
      <c r="F2278" s="3"/>
    </row>
    <row r="2279" spans="6:6" x14ac:dyDescent="0.25">
      <c r="F2279" s="3"/>
    </row>
    <row r="2280" spans="6:6" x14ac:dyDescent="0.25">
      <c r="F2280" s="3"/>
    </row>
    <row r="2281" spans="6:6" x14ac:dyDescent="0.25">
      <c r="F2281" s="3"/>
    </row>
    <row r="2282" spans="6:6" x14ac:dyDescent="0.25">
      <c r="F2282" s="3"/>
    </row>
    <row r="2283" spans="6:6" x14ac:dyDescent="0.25">
      <c r="F2283" s="3"/>
    </row>
    <row r="2284" spans="6:6" x14ac:dyDescent="0.25">
      <c r="F2284" s="3"/>
    </row>
    <row r="2285" spans="6:6" x14ac:dyDescent="0.25">
      <c r="F2285" s="3"/>
    </row>
    <row r="2286" spans="6:6" x14ac:dyDescent="0.25">
      <c r="F2286" s="3"/>
    </row>
    <row r="2287" spans="6:6" x14ac:dyDescent="0.25">
      <c r="F2287" s="3"/>
    </row>
    <row r="2288" spans="6:6" x14ac:dyDescent="0.25">
      <c r="F2288" s="3"/>
    </row>
    <row r="2289" spans="6:6" x14ac:dyDescent="0.25">
      <c r="F2289" s="3"/>
    </row>
    <row r="2290" spans="6:6" x14ac:dyDescent="0.25">
      <c r="F2290" s="3"/>
    </row>
    <row r="2291" spans="6:6" x14ac:dyDescent="0.25">
      <c r="F2291" s="3"/>
    </row>
    <row r="2292" spans="6:6" x14ac:dyDescent="0.25">
      <c r="F2292" s="3"/>
    </row>
    <row r="2293" spans="6:6" x14ac:dyDescent="0.25">
      <c r="F2293" s="3"/>
    </row>
    <row r="2294" spans="6:6" x14ac:dyDescent="0.25">
      <c r="F2294" s="3"/>
    </row>
    <row r="2295" spans="6:6" x14ac:dyDescent="0.25">
      <c r="F2295" s="3"/>
    </row>
    <row r="2296" spans="6:6" x14ac:dyDescent="0.25">
      <c r="F2296" s="3"/>
    </row>
    <row r="2297" spans="6:6" x14ac:dyDescent="0.25">
      <c r="F2297" s="3"/>
    </row>
    <row r="2298" spans="6:6" x14ac:dyDescent="0.25">
      <c r="F2298" s="3"/>
    </row>
    <row r="2299" spans="6:6" x14ac:dyDescent="0.25">
      <c r="F2299" s="3"/>
    </row>
    <row r="2300" spans="6:6" x14ac:dyDescent="0.25">
      <c r="F2300" s="3"/>
    </row>
    <row r="2301" spans="6:6" x14ac:dyDescent="0.25">
      <c r="F2301" s="3"/>
    </row>
    <row r="2302" spans="6:6" x14ac:dyDescent="0.25">
      <c r="F2302" s="3"/>
    </row>
    <row r="2303" spans="6:6" x14ac:dyDescent="0.25">
      <c r="F2303" s="3"/>
    </row>
    <row r="2304" spans="6:6" x14ac:dyDescent="0.25">
      <c r="F2304" s="3"/>
    </row>
    <row r="2305" spans="6:6" x14ac:dyDescent="0.25">
      <c r="F2305" s="3"/>
    </row>
    <row r="2306" spans="6:6" x14ac:dyDescent="0.25">
      <c r="F2306" s="3"/>
    </row>
    <row r="2307" spans="6:6" x14ac:dyDescent="0.25">
      <c r="F2307" s="3"/>
    </row>
    <row r="2308" spans="6:6" x14ac:dyDescent="0.25">
      <c r="F2308" s="3"/>
    </row>
    <row r="2309" spans="6:6" x14ac:dyDescent="0.25">
      <c r="F2309" s="3"/>
    </row>
    <row r="2310" spans="6:6" x14ac:dyDescent="0.25">
      <c r="F2310" s="3"/>
    </row>
    <row r="2311" spans="6:6" x14ac:dyDescent="0.25">
      <c r="F2311" s="3"/>
    </row>
    <row r="2312" spans="6:6" x14ac:dyDescent="0.25">
      <c r="F2312" s="3"/>
    </row>
    <row r="2313" spans="6:6" x14ac:dyDescent="0.25">
      <c r="F2313" s="3"/>
    </row>
    <row r="2314" spans="6:6" x14ac:dyDescent="0.25">
      <c r="F2314" s="3"/>
    </row>
    <row r="2315" spans="6:6" x14ac:dyDescent="0.25">
      <c r="F2315" s="3"/>
    </row>
    <row r="2316" spans="6:6" x14ac:dyDescent="0.25">
      <c r="F2316" s="3"/>
    </row>
    <row r="2317" spans="6:6" x14ac:dyDescent="0.25">
      <c r="F2317" s="3"/>
    </row>
    <row r="2318" spans="6:6" x14ac:dyDescent="0.25">
      <c r="F2318" s="3"/>
    </row>
    <row r="2319" spans="6:6" x14ac:dyDescent="0.25">
      <c r="F2319" s="3"/>
    </row>
    <row r="2320" spans="6:6" x14ac:dyDescent="0.25">
      <c r="F2320" s="3"/>
    </row>
    <row r="2321" spans="6:6" x14ac:dyDescent="0.25">
      <c r="F2321" s="3"/>
    </row>
    <row r="2322" spans="6:6" x14ac:dyDescent="0.25">
      <c r="F2322" s="3"/>
    </row>
    <row r="2323" spans="6:6" x14ac:dyDescent="0.25">
      <c r="F2323" s="3"/>
    </row>
    <row r="2324" spans="6:6" x14ac:dyDescent="0.25">
      <c r="F2324" s="3"/>
    </row>
    <row r="2325" spans="6:6" x14ac:dyDescent="0.25">
      <c r="F2325" s="3"/>
    </row>
    <row r="2326" spans="6:6" x14ac:dyDescent="0.25">
      <c r="F2326" s="3"/>
    </row>
    <row r="2327" spans="6:6" x14ac:dyDescent="0.25">
      <c r="F2327" s="3"/>
    </row>
    <row r="2328" spans="6:6" x14ac:dyDescent="0.25">
      <c r="F2328" s="3"/>
    </row>
    <row r="2329" spans="6:6" x14ac:dyDescent="0.25">
      <c r="F2329" s="3"/>
    </row>
    <row r="2330" spans="6:6" x14ac:dyDescent="0.25">
      <c r="F2330" s="3"/>
    </row>
    <row r="2331" spans="6:6" x14ac:dyDescent="0.25">
      <c r="F2331" s="3"/>
    </row>
    <row r="2332" spans="6:6" x14ac:dyDescent="0.25">
      <c r="F2332" s="3"/>
    </row>
    <row r="2333" spans="6:6" x14ac:dyDescent="0.25">
      <c r="F2333" s="3"/>
    </row>
    <row r="2334" spans="6:6" x14ac:dyDescent="0.25">
      <c r="F2334" s="3"/>
    </row>
    <row r="2335" spans="6:6" x14ac:dyDescent="0.25">
      <c r="F2335" s="3"/>
    </row>
    <row r="2336" spans="6:6" x14ac:dyDescent="0.25">
      <c r="F2336" s="3"/>
    </row>
    <row r="2337" spans="6:6" x14ac:dyDescent="0.25">
      <c r="F2337" s="3"/>
    </row>
    <row r="2338" spans="6:6" x14ac:dyDescent="0.25">
      <c r="F2338" s="3"/>
    </row>
    <row r="2339" spans="6:6" x14ac:dyDescent="0.25">
      <c r="F2339" s="3"/>
    </row>
    <row r="2340" spans="6:6" x14ac:dyDescent="0.25">
      <c r="F2340" s="3"/>
    </row>
    <row r="2341" spans="6:6" x14ac:dyDescent="0.25">
      <c r="F2341" s="3"/>
    </row>
    <row r="2342" spans="6:6" x14ac:dyDescent="0.25">
      <c r="F2342" s="3"/>
    </row>
    <row r="2343" spans="6:6" x14ac:dyDescent="0.25">
      <c r="F2343" s="3"/>
    </row>
    <row r="2344" spans="6:6" x14ac:dyDescent="0.25">
      <c r="F2344" s="3"/>
    </row>
    <row r="2345" spans="6:6" x14ac:dyDescent="0.25">
      <c r="F2345" s="3"/>
    </row>
    <row r="2346" spans="6:6" x14ac:dyDescent="0.25">
      <c r="F2346" s="3"/>
    </row>
    <row r="2347" spans="6:6" x14ac:dyDescent="0.25">
      <c r="F2347" s="3"/>
    </row>
    <row r="2348" spans="6:6" x14ac:dyDescent="0.25">
      <c r="F2348" s="3"/>
    </row>
    <row r="2349" spans="6:6" x14ac:dyDescent="0.25">
      <c r="F2349" s="3"/>
    </row>
    <row r="2350" spans="6:6" x14ac:dyDescent="0.25">
      <c r="F2350" s="3"/>
    </row>
    <row r="2351" spans="6:6" x14ac:dyDescent="0.25">
      <c r="F2351" s="3"/>
    </row>
    <row r="2352" spans="6:6" x14ac:dyDescent="0.25">
      <c r="F2352" s="3"/>
    </row>
    <row r="2353" spans="6:6" x14ac:dyDescent="0.25">
      <c r="F2353" s="3"/>
    </row>
    <row r="2354" spans="6:6" x14ac:dyDescent="0.25">
      <c r="F2354" s="3"/>
    </row>
    <row r="2355" spans="6:6" x14ac:dyDescent="0.25">
      <c r="F2355" s="3"/>
    </row>
    <row r="2356" spans="6:6" x14ac:dyDescent="0.25">
      <c r="F2356" s="3"/>
    </row>
    <row r="2357" spans="6:6" x14ac:dyDescent="0.25">
      <c r="F2357" s="3"/>
    </row>
    <row r="2358" spans="6:6" x14ac:dyDescent="0.25">
      <c r="F2358" s="3"/>
    </row>
    <row r="2359" spans="6:6" x14ac:dyDescent="0.25">
      <c r="F2359" s="3"/>
    </row>
    <row r="2360" spans="6:6" x14ac:dyDescent="0.25">
      <c r="F2360" s="3"/>
    </row>
    <row r="2361" spans="6:6" x14ac:dyDescent="0.25">
      <c r="F2361" s="3"/>
    </row>
    <row r="2362" spans="6:6" x14ac:dyDescent="0.25">
      <c r="F2362" s="3"/>
    </row>
    <row r="2363" spans="6:6" x14ac:dyDescent="0.25">
      <c r="F2363" s="3"/>
    </row>
    <row r="2364" spans="6:6" x14ac:dyDescent="0.25">
      <c r="F2364" s="3"/>
    </row>
    <row r="2365" spans="6:6" x14ac:dyDescent="0.25">
      <c r="F2365" s="3"/>
    </row>
    <row r="2366" spans="6:6" x14ac:dyDescent="0.25">
      <c r="F2366" s="3"/>
    </row>
    <row r="2367" spans="6:6" x14ac:dyDescent="0.25">
      <c r="F2367" s="3"/>
    </row>
    <row r="2368" spans="6:6" x14ac:dyDescent="0.25">
      <c r="F2368" s="3"/>
    </row>
    <row r="2369" spans="6:6" x14ac:dyDescent="0.25">
      <c r="F2369" s="3"/>
    </row>
    <row r="2370" spans="6:6" x14ac:dyDescent="0.25">
      <c r="F2370" s="3"/>
    </row>
    <row r="2371" spans="6:6" x14ac:dyDescent="0.25">
      <c r="F2371" s="3"/>
    </row>
    <row r="2372" spans="6:6" x14ac:dyDescent="0.25">
      <c r="F2372" s="3"/>
    </row>
    <row r="2373" spans="6:6" x14ac:dyDescent="0.25">
      <c r="F2373" s="3"/>
    </row>
    <row r="2374" spans="6:6" x14ac:dyDescent="0.25">
      <c r="F2374" s="3"/>
    </row>
    <row r="2375" spans="6:6" x14ac:dyDescent="0.25">
      <c r="F2375" s="3"/>
    </row>
    <row r="2376" spans="6:6" x14ac:dyDescent="0.25">
      <c r="F2376" s="3"/>
    </row>
    <row r="2377" spans="6:6" x14ac:dyDescent="0.25">
      <c r="F2377" s="3"/>
    </row>
    <row r="2378" spans="6:6" x14ac:dyDescent="0.25">
      <c r="F2378" s="3"/>
    </row>
    <row r="2379" spans="6:6" x14ac:dyDescent="0.25">
      <c r="F2379" s="3"/>
    </row>
    <row r="2380" spans="6:6" x14ac:dyDescent="0.25">
      <c r="F2380" s="3"/>
    </row>
    <row r="2381" spans="6:6" x14ac:dyDescent="0.25">
      <c r="F2381" s="3"/>
    </row>
    <row r="2382" spans="6:6" x14ac:dyDescent="0.25">
      <c r="F2382" s="3"/>
    </row>
    <row r="2383" spans="6:6" x14ac:dyDescent="0.25">
      <c r="F2383" s="3"/>
    </row>
    <row r="2384" spans="6:6" x14ac:dyDescent="0.25">
      <c r="F2384" s="3"/>
    </row>
    <row r="2385" spans="6:6" x14ac:dyDescent="0.25">
      <c r="F2385" s="3"/>
    </row>
    <row r="2386" spans="6:6" x14ac:dyDescent="0.25">
      <c r="F2386" s="3"/>
    </row>
    <row r="2387" spans="6:6" x14ac:dyDescent="0.25">
      <c r="F2387" s="3"/>
    </row>
    <row r="2388" spans="6:6" x14ac:dyDescent="0.25">
      <c r="F2388" s="3"/>
    </row>
    <row r="2389" spans="6:6" x14ac:dyDescent="0.25">
      <c r="F2389" s="3"/>
    </row>
    <row r="2390" spans="6:6" x14ac:dyDescent="0.25">
      <c r="F2390" s="3"/>
    </row>
    <row r="2391" spans="6:6" x14ac:dyDescent="0.25">
      <c r="F2391" s="3"/>
    </row>
    <row r="2392" spans="6:6" x14ac:dyDescent="0.25">
      <c r="F2392" s="3"/>
    </row>
    <row r="2393" spans="6:6" x14ac:dyDescent="0.25">
      <c r="F2393" s="3"/>
    </row>
    <row r="2394" spans="6:6" x14ac:dyDescent="0.25">
      <c r="F2394" s="3"/>
    </row>
    <row r="2395" spans="6:6" x14ac:dyDescent="0.25">
      <c r="F2395" s="3"/>
    </row>
    <row r="2396" spans="6:6" x14ac:dyDescent="0.25">
      <c r="F2396" s="3"/>
    </row>
    <row r="2397" spans="6:6" x14ac:dyDescent="0.25">
      <c r="F2397" s="3"/>
    </row>
    <row r="2398" spans="6:6" x14ac:dyDescent="0.25">
      <c r="F2398" s="3"/>
    </row>
    <row r="2399" spans="6:6" x14ac:dyDescent="0.25">
      <c r="F2399" s="3"/>
    </row>
    <row r="2400" spans="6:6" x14ac:dyDescent="0.25">
      <c r="F2400" s="3"/>
    </row>
    <row r="2401" spans="6:6" x14ac:dyDescent="0.25">
      <c r="F2401" s="3"/>
    </row>
    <row r="2402" spans="6:6" x14ac:dyDescent="0.25">
      <c r="F2402" s="3"/>
    </row>
    <row r="2403" spans="6:6" x14ac:dyDescent="0.25">
      <c r="F2403" s="3"/>
    </row>
    <row r="2404" spans="6:6" x14ac:dyDescent="0.25">
      <c r="F2404" s="3"/>
    </row>
    <row r="2405" spans="6:6" x14ac:dyDescent="0.25">
      <c r="F2405" s="3"/>
    </row>
    <row r="2406" spans="6:6" x14ac:dyDescent="0.25">
      <c r="F2406" s="3"/>
    </row>
    <row r="2407" spans="6:6" x14ac:dyDescent="0.25">
      <c r="F2407" s="3"/>
    </row>
    <row r="2408" spans="6:6" x14ac:dyDescent="0.25">
      <c r="F2408" s="3"/>
    </row>
    <row r="2409" spans="6:6" x14ac:dyDescent="0.25">
      <c r="F2409" s="3"/>
    </row>
    <row r="2410" spans="6:6" x14ac:dyDescent="0.25">
      <c r="F2410" s="3"/>
    </row>
    <row r="2411" spans="6:6" x14ac:dyDescent="0.25">
      <c r="F2411" s="3"/>
    </row>
    <row r="2412" spans="6:6" x14ac:dyDescent="0.25">
      <c r="F2412" s="3"/>
    </row>
    <row r="2413" spans="6:6" x14ac:dyDescent="0.25">
      <c r="F2413" s="3"/>
    </row>
    <row r="2414" spans="6:6" x14ac:dyDescent="0.25">
      <c r="F2414" s="3"/>
    </row>
    <row r="2415" spans="6:6" x14ac:dyDescent="0.25">
      <c r="F2415" s="3"/>
    </row>
    <row r="2416" spans="6:6" x14ac:dyDescent="0.25">
      <c r="F2416" s="3"/>
    </row>
    <row r="2417" spans="6:6" x14ac:dyDescent="0.25">
      <c r="F2417" s="3"/>
    </row>
    <row r="2418" spans="6:6" x14ac:dyDescent="0.25">
      <c r="F2418" s="3"/>
    </row>
    <row r="2419" spans="6:6" x14ac:dyDescent="0.25">
      <c r="F2419" s="3"/>
    </row>
    <row r="2420" spans="6:6" x14ac:dyDescent="0.25">
      <c r="F2420" s="3"/>
    </row>
    <row r="2421" spans="6:6" x14ac:dyDescent="0.25">
      <c r="F2421" s="3"/>
    </row>
    <row r="2422" spans="6:6" x14ac:dyDescent="0.25">
      <c r="F2422" s="3"/>
    </row>
    <row r="2423" spans="6:6" x14ac:dyDescent="0.25">
      <c r="F2423" s="3"/>
    </row>
    <row r="2424" spans="6:6" x14ac:dyDescent="0.25">
      <c r="F2424" s="3"/>
    </row>
    <row r="2425" spans="6:6" x14ac:dyDescent="0.25">
      <c r="F2425" s="3"/>
    </row>
    <row r="2426" spans="6:6" x14ac:dyDescent="0.25">
      <c r="F2426" s="3"/>
    </row>
    <row r="2427" spans="6:6" x14ac:dyDescent="0.25">
      <c r="F2427" s="3"/>
    </row>
    <row r="2428" spans="6:6" x14ac:dyDescent="0.25">
      <c r="F2428" s="3"/>
    </row>
    <row r="2429" spans="6:6" x14ac:dyDescent="0.25">
      <c r="F2429" s="3"/>
    </row>
    <row r="2430" spans="6:6" x14ac:dyDescent="0.25">
      <c r="F2430" s="3"/>
    </row>
    <row r="2431" spans="6:6" x14ac:dyDescent="0.25">
      <c r="F2431" s="3"/>
    </row>
    <row r="2432" spans="6:6" x14ac:dyDescent="0.25">
      <c r="F2432" s="3"/>
    </row>
    <row r="2433" spans="6:7" x14ac:dyDescent="0.25">
      <c r="F2433" s="3"/>
    </row>
    <row r="2434" spans="6:7" x14ac:dyDescent="0.25">
      <c r="F2434" s="3"/>
    </row>
    <row r="2435" spans="6:7" x14ac:dyDescent="0.25">
      <c r="F2435" s="3"/>
    </row>
    <row r="2436" spans="6:7" x14ac:dyDescent="0.25">
      <c r="F2436" s="3"/>
    </row>
    <row r="2437" spans="6:7" x14ac:dyDescent="0.25">
      <c r="F2437" s="3"/>
    </row>
    <row r="2438" spans="6:7" x14ac:dyDescent="0.25">
      <c r="F2438" s="3"/>
    </row>
    <row r="2439" spans="6:7" x14ac:dyDescent="0.25">
      <c r="F2439" s="3"/>
    </row>
    <row r="2440" spans="6:7" x14ac:dyDescent="0.25">
      <c r="F2440" s="3"/>
    </row>
    <row r="2441" spans="6:7" x14ac:dyDescent="0.25">
      <c r="F2441" s="3"/>
    </row>
    <row r="2442" spans="6:7" x14ac:dyDescent="0.25">
      <c r="F2442" s="3"/>
      <c r="G2442" s="5"/>
    </row>
    <row r="2443" spans="6:7" x14ac:dyDescent="0.25">
      <c r="F2443" s="3"/>
    </row>
    <row r="2444" spans="6:7" x14ac:dyDescent="0.25">
      <c r="F2444" s="3"/>
    </row>
    <row r="2445" spans="6:7" x14ac:dyDescent="0.25">
      <c r="F2445" s="3"/>
    </row>
    <row r="2446" spans="6:7" x14ac:dyDescent="0.25">
      <c r="F2446" s="3"/>
    </row>
    <row r="2447" spans="6:7" x14ac:dyDescent="0.25">
      <c r="F2447" s="3"/>
    </row>
    <row r="2448" spans="6:7" x14ac:dyDescent="0.25">
      <c r="F2448" s="3"/>
    </row>
    <row r="2449" spans="6:6" x14ac:dyDescent="0.25">
      <c r="F2449" s="3"/>
    </row>
    <row r="2450" spans="6:6" x14ac:dyDescent="0.25">
      <c r="F2450" s="3"/>
    </row>
    <row r="2451" spans="6:6" x14ac:dyDescent="0.25">
      <c r="F2451" s="3"/>
    </row>
    <row r="2452" spans="6:6" x14ac:dyDescent="0.25">
      <c r="F2452" s="3"/>
    </row>
    <row r="2453" spans="6:6" x14ac:dyDescent="0.25">
      <c r="F2453" s="3"/>
    </row>
    <row r="2454" spans="6:6" x14ac:dyDescent="0.25">
      <c r="F2454" s="3"/>
    </row>
    <row r="2455" spans="6:6" x14ac:dyDescent="0.25">
      <c r="F2455" s="3"/>
    </row>
    <row r="2456" spans="6:6" x14ac:dyDescent="0.25">
      <c r="F2456" s="3"/>
    </row>
    <row r="2457" spans="6:6" x14ac:dyDescent="0.25">
      <c r="F2457" s="3"/>
    </row>
    <row r="2458" spans="6:6" x14ac:dyDescent="0.25">
      <c r="F2458" s="3"/>
    </row>
    <row r="2459" spans="6:6" x14ac:dyDescent="0.25">
      <c r="F2459" s="3"/>
    </row>
    <row r="2460" spans="6:6" x14ac:dyDescent="0.25">
      <c r="F2460" s="3"/>
    </row>
    <row r="2461" spans="6:6" x14ac:dyDescent="0.25">
      <c r="F2461" s="3"/>
    </row>
    <row r="2462" spans="6:6" x14ac:dyDescent="0.25">
      <c r="F2462" s="3"/>
    </row>
    <row r="2463" spans="6:6" x14ac:dyDescent="0.25">
      <c r="F2463" s="3"/>
    </row>
    <row r="2464" spans="6:6" x14ac:dyDescent="0.25">
      <c r="F2464" s="3"/>
    </row>
    <row r="2465" spans="6:6" x14ac:dyDescent="0.25">
      <c r="F2465" s="3"/>
    </row>
    <row r="2466" spans="6:6" x14ac:dyDescent="0.25">
      <c r="F2466" s="3"/>
    </row>
    <row r="2467" spans="6:6" x14ac:dyDescent="0.25">
      <c r="F2467" s="3"/>
    </row>
    <row r="2468" spans="6:6" x14ac:dyDescent="0.25">
      <c r="F2468" s="3"/>
    </row>
    <row r="2469" spans="6:6" x14ac:dyDescent="0.25">
      <c r="F2469" s="3"/>
    </row>
    <row r="2470" spans="6:6" x14ac:dyDescent="0.25">
      <c r="F2470" s="3"/>
    </row>
    <row r="2471" spans="6:6" x14ac:dyDescent="0.25">
      <c r="F2471" s="3"/>
    </row>
    <row r="2472" spans="6:6" x14ac:dyDescent="0.25">
      <c r="F2472" s="3"/>
    </row>
    <row r="2473" spans="6:6" x14ac:dyDescent="0.25">
      <c r="F2473" s="3"/>
    </row>
    <row r="2474" spans="6:6" x14ac:dyDescent="0.25">
      <c r="F2474" s="3"/>
    </row>
    <row r="2475" spans="6:6" x14ac:dyDescent="0.25">
      <c r="F2475" s="3"/>
    </row>
    <row r="2476" spans="6:6" x14ac:dyDescent="0.25">
      <c r="F2476" s="3"/>
    </row>
    <row r="2477" spans="6:6" x14ac:dyDescent="0.25">
      <c r="F2477" s="3"/>
    </row>
    <row r="2478" spans="6:6" x14ac:dyDescent="0.25">
      <c r="F2478" s="3"/>
    </row>
    <row r="2479" spans="6:6" x14ac:dyDescent="0.25">
      <c r="F2479" s="3"/>
    </row>
    <row r="2480" spans="6:6" x14ac:dyDescent="0.25">
      <c r="F2480" s="3"/>
    </row>
    <row r="2481" spans="6:6" x14ac:dyDescent="0.25">
      <c r="F2481" s="3"/>
    </row>
    <row r="2482" spans="6:6" x14ac:dyDescent="0.25">
      <c r="F2482" s="3"/>
    </row>
    <row r="2483" spans="6:6" x14ac:dyDescent="0.25">
      <c r="F2483" s="3"/>
    </row>
    <row r="2484" spans="6:6" x14ac:dyDescent="0.25">
      <c r="F2484" s="3"/>
    </row>
    <row r="2485" spans="6:6" x14ac:dyDescent="0.25">
      <c r="F2485" s="3"/>
    </row>
    <row r="2486" spans="6:6" x14ac:dyDescent="0.25">
      <c r="F2486" s="3"/>
    </row>
    <row r="2487" spans="6:6" x14ac:dyDescent="0.25">
      <c r="F2487" s="3"/>
    </row>
    <row r="2488" spans="6:6" x14ac:dyDescent="0.25">
      <c r="F2488" s="3"/>
    </row>
    <row r="2489" spans="6:6" x14ac:dyDescent="0.25">
      <c r="F2489" s="3"/>
    </row>
    <row r="2490" spans="6:6" x14ac:dyDescent="0.25">
      <c r="F2490" s="3"/>
    </row>
    <row r="2491" spans="6:6" x14ac:dyDescent="0.25">
      <c r="F2491" s="3"/>
    </row>
    <row r="2492" spans="6:6" x14ac:dyDescent="0.25">
      <c r="F2492" s="3"/>
    </row>
    <row r="2493" spans="6:6" x14ac:dyDescent="0.25">
      <c r="F2493" s="3"/>
    </row>
    <row r="2494" spans="6:6" x14ac:dyDescent="0.25">
      <c r="F2494" s="3"/>
    </row>
    <row r="2495" spans="6:6" x14ac:dyDescent="0.25">
      <c r="F2495" s="3"/>
    </row>
    <row r="2496" spans="6:6" x14ac:dyDescent="0.25">
      <c r="F2496" s="3"/>
    </row>
    <row r="2497" spans="6:6" x14ac:dyDescent="0.25">
      <c r="F2497" s="3"/>
    </row>
    <row r="2498" spans="6:6" x14ac:dyDescent="0.25">
      <c r="F2498" s="3"/>
    </row>
    <row r="2499" spans="6:6" x14ac:dyDescent="0.25">
      <c r="F2499" s="3"/>
    </row>
    <row r="2500" spans="6:6" x14ac:dyDescent="0.25">
      <c r="F2500" s="3"/>
    </row>
    <row r="2501" spans="6:6" x14ac:dyDescent="0.25">
      <c r="F2501" s="3"/>
    </row>
    <row r="2502" spans="6:6" x14ac:dyDescent="0.25">
      <c r="F2502" s="3"/>
    </row>
    <row r="2503" spans="6:6" x14ac:dyDescent="0.25">
      <c r="F2503" s="3"/>
    </row>
    <row r="2504" spans="6:6" x14ac:dyDescent="0.25">
      <c r="F2504" s="3"/>
    </row>
    <row r="2505" spans="6:6" x14ac:dyDescent="0.25">
      <c r="F2505" s="3"/>
    </row>
    <row r="2506" spans="6:6" x14ac:dyDescent="0.25">
      <c r="F2506" s="3"/>
    </row>
    <row r="2507" spans="6:6" x14ac:dyDescent="0.25">
      <c r="F2507" s="3"/>
    </row>
    <row r="2508" spans="6:6" x14ac:dyDescent="0.25">
      <c r="F2508" s="3"/>
    </row>
    <row r="2509" spans="6:6" x14ac:dyDescent="0.25">
      <c r="F2509" s="3"/>
    </row>
    <row r="2510" spans="6:6" x14ac:dyDescent="0.25">
      <c r="F2510" s="3"/>
    </row>
    <row r="2511" spans="6:6" x14ac:dyDescent="0.25">
      <c r="F2511" s="3"/>
    </row>
    <row r="2512" spans="6:6" x14ac:dyDescent="0.25">
      <c r="F2512" s="3"/>
    </row>
    <row r="2513" spans="6:6" x14ac:dyDescent="0.25">
      <c r="F2513" s="3"/>
    </row>
    <row r="2514" spans="6:6" x14ac:dyDescent="0.25">
      <c r="F2514" s="3"/>
    </row>
    <row r="2515" spans="6:6" x14ac:dyDescent="0.25">
      <c r="F2515" s="3"/>
    </row>
    <row r="2516" spans="6:6" x14ac:dyDescent="0.25">
      <c r="F2516" s="3"/>
    </row>
    <row r="2517" spans="6:6" x14ac:dyDescent="0.25">
      <c r="F2517" s="3"/>
    </row>
    <row r="2518" spans="6:6" x14ac:dyDescent="0.25">
      <c r="F2518" s="3"/>
    </row>
    <row r="2519" spans="6:6" x14ac:dyDescent="0.25">
      <c r="F2519" s="3"/>
    </row>
    <row r="2520" spans="6:6" x14ac:dyDescent="0.25">
      <c r="F2520" s="3"/>
    </row>
    <row r="2521" spans="6:6" x14ac:dyDescent="0.25">
      <c r="F2521" s="3"/>
    </row>
    <row r="2522" spans="6:6" x14ac:dyDescent="0.25">
      <c r="F2522" s="3"/>
    </row>
    <row r="2523" spans="6:6" x14ac:dyDescent="0.25">
      <c r="F2523" s="3"/>
    </row>
    <row r="2524" spans="6:6" x14ac:dyDescent="0.25">
      <c r="F2524" s="3"/>
    </row>
    <row r="2525" spans="6:6" x14ac:dyDescent="0.25">
      <c r="F2525" s="3"/>
    </row>
    <row r="2526" spans="6:6" x14ac:dyDescent="0.25">
      <c r="F2526" s="3"/>
    </row>
    <row r="2527" spans="6:6" x14ac:dyDescent="0.25">
      <c r="F2527" s="3"/>
    </row>
    <row r="2528" spans="6:6" x14ac:dyDescent="0.25">
      <c r="F2528" s="3"/>
    </row>
    <row r="2529" spans="6:6" x14ac:dyDescent="0.25">
      <c r="F2529" s="3"/>
    </row>
    <row r="2530" spans="6:6" x14ac:dyDescent="0.25">
      <c r="F2530" s="3"/>
    </row>
    <row r="2531" spans="6:6" x14ac:dyDescent="0.25">
      <c r="F2531" s="3"/>
    </row>
    <row r="2532" spans="6:6" x14ac:dyDescent="0.25">
      <c r="F2532" s="3"/>
    </row>
    <row r="2533" spans="6:6" x14ac:dyDescent="0.25">
      <c r="F2533" s="3"/>
    </row>
    <row r="2534" spans="6:6" x14ac:dyDescent="0.25">
      <c r="F2534" s="3"/>
    </row>
    <row r="2535" spans="6:6" x14ac:dyDescent="0.25">
      <c r="F2535" s="3"/>
    </row>
    <row r="2536" spans="6:6" x14ac:dyDescent="0.25">
      <c r="F2536" s="3"/>
    </row>
    <row r="2537" spans="6:6" x14ac:dyDescent="0.25">
      <c r="F2537" s="3"/>
    </row>
    <row r="2538" spans="6:6" x14ac:dyDescent="0.25">
      <c r="F2538" s="3"/>
    </row>
    <row r="2539" spans="6:6" x14ac:dyDescent="0.25">
      <c r="F2539" s="3"/>
    </row>
    <row r="2540" spans="6:6" x14ac:dyDescent="0.25">
      <c r="F2540" s="3"/>
    </row>
    <row r="2541" spans="6:6" x14ac:dyDescent="0.25">
      <c r="F2541" s="3"/>
    </row>
    <row r="2542" spans="6:6" x14ac:dyDescent="0.25">
      <c r="F2542" s="3"/>
    </row>
    <row r="2543" spans="6:6" x14ac:dyDescent="0.25">
      <c r="F2543" s="3"/>
    </row>
    <row r="2544" spans="6:6" x14ac:dyDescent="0.25">
      <c r="F2544" s="3"/>
    </row>
    <row r="2545" spans="6:6" x14ac:dyDescent="0.25">
      <c r="F2545" s="3"/>
    </row>
    <row r="2546" spans="6:6" x14ac:dyDescent="0.25">
      <c r="F2546" s="3"/>
    </row>
    <row r="2547" spans="6:6" x14ac:dyDescent="0.25">
      <c r="F2547" s="3"/>
    </row>
    <row r="2548" spans="6:6" x14ac:dyDescent="0.25">
      <c r="F2548" s="3"/>
    </row>
    <row r="2549" spans="6:6" x14ac:dyDescent="0.25">
      <c r="F2549" s="3"/>
    </row>
    <row r="2550" spans="6:6" x14ac:dyDescent="0.25">
      <c r="F2550" s="3"/>
    </row>
    <row r="2551" spans="6:6" x14ac:dyDescent="0.25">
      <c r="F2551" s="3"/>
    </row>
    <row r="2552" spans="6:6" x14ac:dyDescent="0.25">
      <c r="F2552" s="3"/>
    </row>
    <row r="2553" spans="6:6" x14ac:dyDescent="0.25">
      <c r="F2553" s="3"/>
    </row>
    <row r="2554" spans="6:6" x14ac:dyDescent="0.25">
      <c r="F2554" s="3"/>
    </row>
    <row r="2555" spans="6:6" x14ac:dyDescent="0.25">
      <c r="F2555" s="3"/>
    </row>
    <row r="2556" spans="6:6" x14ac:dyDescent="0.25">
      <c r="F2556" s="3"/>
    </row>
    <row r="2557" spans="6:6" x14ac:dyDescent="0.25">
      <c r="F2557" s="3"/>
    </row>
    <row r="2558" spans="6:6" x14ac:dyDescent="0.25">
      <c r="F2558" s="3"/>
    </row>
    <row r="2559" spans="6:6" x14ac:dyDescent="0.25">
      <c r="F2559" s="3"/>
    </row>
    <row r="2560" spans="6:6" x14ac:dyDescent="0.25">
      <c r="F2560" s="3"/>
    </row>
    <row r="2561" spans="6:6" x14ac:dyDescent="0.25">
      <c r="F2561" s="3"/>
    </row>
    <row r="2562" spans="6:6" x14ac:dyDescent="0.25">
      <c r="F2562" s="3"/>
    </row>
    <row r="2563" spans="6:6" x14ac:dyDescent="0.25">
      <c r="F2563" s="3"/>
    </row>
    <row r="2564" spans="6:6" x14ac:dyDescent="0.25">
      <c r="F2564" s="3"/>
    </row>
    <row r="2565" spans="6:6" x14ac:dyDescent="0.25">
      <c r="F2565" s="3"/>
    </row>
    <row r="2566" spans="6:6" x14ac:dyDescent="0.25">
      <c r="F2566" s="3"/>
    </row>
    <row r="2567" spans="6:6" x14ac:dyDescent="0.25">
      <c r="F2567" s="3"/>
    </row>
    <row r="2568" spans="6:6" x14ac:dyDescent="0.25">
      <c r="F2568" s="3"/>
    </row>
    <row r="2569" spans="6:6" x14ac:dyDescent="0.25">
      <c r="F2569" s="3"/>
    </row>
    <row r="2570" spans="6:6" x14ac:dyDescent="0.25">
      <c r="F2570" s="3"/>
    </row>
    <row r="2571" spans="6:6" x14ac:dyDescent="0.25">
      <c r="F2571" s="3"/>
    </row>
    <row r="2572" spans="6:6" x14ac:dyDescent="0.25">
      <c r="F2572" s="3"/>
    </row>
    <row r="2573" spans="6:6" x14ac:dyDescent="0.25">
      <c r="F2573" s="3"/>
    </row>
    <row r="2574" spans="6:6" x14ac:dyDescent="0.25">
      <c r="F2574" s="3"/>
    </row>
    <row r="2575" spans="6:6" x14ac:dyDescent="0.25">
      <c r="F2575" s="3"/>
    </row>
    <row r="2576" spans="6:6" x14ac:dyDescent="0.25">
      <c r="F2576" s="3"/>
    </row>
    <row r="2577" spans="6:6" x14ac:dyDescent="0.25">
      <c r="F2577" s="3"/>
    </row>
    <row r="2578" spans="6:6" x14ac:dyDescent="0.25">
      <c r="F2578" s="3"/>
    </row>
    <row r="2579" spans="6:6" x14ac:dyDescent="0.25">
      <c r="F2579" s="3"/>
    </row>
    <row r="2580" spans="6:6" x14ac:dyDescent="0.25">
      <c r="F2580" s="3"/>
    </row>
    <row r="2581" spans="6:6" x14ac:dyDescent="0.25">
      <c r="F2581" s="3"/>
    </row>
    <row r="2582" spans="6:6" x14ac:dyDescent="0.25">
      <c r="F2582" s="3"/>
    </row>
    <row r="2583" spans="6:6" x14ac:dyDescent="0.25">
      <c r="F2583" s="3"/>
    </row>
    <row r="2584" spans="6:6" x14ac:dyDescent="0.25">
      <c r="F2584" s="3"/>
    </row>
    <row r="2585" spans="6:6" x14ac:dyDescent="0.25">
      <c r="F2585" s="3"/>
    </row>
    <row r="2586" spans="6:6" x14ac:dyDescent="0.25">
      <c r="F2586" s="3"/>
    </row>
    <row r="2587" spans="6:6" x14ac:dyDescent="0.25">
      <c r="F2587" s="3"/>
    </row>
    <row r="2588" spans="6:6" x14ac:dyDescent="0.25">
      <c r="F2588" s="3"/>
    </row>
    <row r="2589" spans="6:6" x14ac:dyDescent="0.25">
      <c r="F2589" s="3"/>
    </row>
    <row r="2590" spans="6:6" x14ac:dyDescent="0.25">
      <c r="F2590" s="3"/>
    </row>
    <row r="2591" spans="6:6" x14ac:dyDescent="0.25">
      <c r="F2591" s="3"/>
    </row>
    <row r="2592" spans="6:6" x14ac:dyDescent="0.25">
      <c r="F2592" s="3"/>
    </row>
    <row r="2593" spans="6:6" x14ac:dyDescent="0.25">
      <c r="F2593" s="3"/>
    </row>
    <row r="2594" spans="6:6" x14ac:dyDescent="0.25">
      <c r="F2594" s="3"/>
    </row>
    <row r="2595" spans="6:6" x14ac:dyDescent="0.25">
      <c r="F2595" s="3"/>
    </row>
    <row r="2596" spans="6:6" x14ac:dyDescent="0.25">
      <c r="F2596" s="3"/>
    </row>
    <row r="2597" spans="6:6" x14ac:dyDescent="0.25">
      <c r="F2597" s="3"/>
    </row>
    <row r="2598" spans="6:6" x14ac:dyDescent="0.25">
      <c r="F2598" s="3"/>
    </row>
    <row r="2599" spans="6:6" x14ac:dyDescent="0.25">
      <c r="F2599" s="3"/>
    </row>
    <row r="2600" spans="6:6" x14ac:dyDescent="0.25">
      <c r="F2600" s="3"/>
    </row>
    <row r="2601" spans="6:6" x14ac:dyDescent="0.25">
      <c r="F2601" s="3"/>
    </row>
    <row r="2602" spans="6:6" x14ac:dyDescent="0.25">
      <c r="F2602" s="3"/>
    </row>
    <row r="2603" spans="6:6" x14ac:dyDescent="0.25">
      <c r="F2603" s="3"/>
    </row>
    <row r="2604" spans="6:6" x14ac:dyDescent="0.25">
      <c r="F2604" s="3"/>
    </row>
    <row r="2605" spans="6:6" x14ac:dyDescent="0.25">
      <c r="F2605" s="3"/>
    </row>
    <row r="2606" spans="6:6" x14ac:dyDescent="0.25">
      <c r="F2606" s="3"/>
    </row>
    <row r="2607" spans="6:6" x14ac:dyDescent="0.25">
      <c r="F2607" s="3"/>
    </row>
    <row r="2608" spans="6:6" x14ac:dyDescent="0.25">
      <c r="F2608" s="3"/>
    </row>
    <row r="2609" spans="6:6" x14ac:dyDescent="0.25">
      <c r="F2609" s="3"/>
    </row>
    <row r="2610" spans="6:6" x14ac:dyDescent="0.25">
      <c r="F2610" s="3"/>
    </row>
    <row r="2611" spans="6:6" x14ac:dyDescent="0.25">
      <c r="F2611" s="3"/>
    </row>
    <row r="2612" spans="6:6" x14ac:dyDescent="0.25">
      <c r="F2612" s="3"/>
    </row>
    <row r="2613" spans="6:6" x14ac:dyDescent="0.25">
      <c r="F2613" s="3"/>
    </row>
    <row r="2614" spans="6:6" x14ac:dyDescent="0.25">
      <c r="F2614" s="3"/>
    </row>
    <row r="2615" spans="6:6" x14ac:dyDescent="0.25">
      <c r="F2615" s="3"/>
    </row>
    <row r="2616" spans="6:6" x14ac:dyDescent="0.25">
      <c r="F2616" s="3"/>
    </row>
    <row r="2617" spans="6:6" x14ac:dyDescent="0.25">
      <c r="F2617" s="3"/>
    </row>
    <row r="2618" spans="6:6" x14ac:dyDescent="0.25">
      <c r="F2618" s="3"/>
    </row>
    <row r="2619" spans="6:6" x14ac:dyDescent="0.25">
      <c r="F2619" s="3"/>
    </row>
    <row r="2620" spans="6:6" x14ac:dyDescent="0.25">
      <c r="F2620" s="3"/>
    </row>
    <row r="2621" spans="6:6" x14ac:dyDescent="0.25">
      <c r="F2621" s="3"/>
    </row>
    <row r="2622" spans="6:6" x14ac:dyDescent="0.25">
      <c r="F2622" s="3"/>
    </row>
    <row r="2623" spans="6:6" x14ac:dyDescent="0.25">
      <c r="F2623" s="3"/>
    </row>
    <row r="2624" spans="6:6" x14ac:dyDescent="0.25">
      <c r="F2624" s="3"/>
    </row>
    <row r="2625" spans="6:6" x14ac:dyDescent="0.25">
      <c r="F2625" s="3"/>
    </row>
    <row r="2626" spans="6:6" x14ac:dyDescent="0.25">
      <c r="F2626" s="3"/>
    </row>
    <row r="2627" spans="6:6" x14ac:dyDescent="0.25">
      <c r="F2627" s="3"/>
    </row>
    <row r="2628" spans="6:6" x14ac:dyDescent="0.25">
      <c r="F2628" s="3"/>
    </row>
    <row r="2629" spans="6:6" x14ac:dyDescent="0.25">
      <c r="F2629" s="3"/>
    </row>
    <row r="2630" spans="6:6" x14ac:dyDescent="0.25">
      <c r="F2630" s="3"/>
    </row>
    <row r="2631" spans="6:6" x14ac:dyDescent="0.25">
      <c r="F2631" s="3"/>
    </row>
    <row r="2632" spans="6:6" x14ac:dyDescent="0.25">
      <c r="F2632" s="3"/>
    </row>
    <row r="2633" spans="6:6" x14ac:dyDescent="0.25">
      <c r="F2633" s="3"/>
    </row>
    <row r="2634" spans="6:6" x14ac:dyDescent="0.25">
      <c r="F2634" s="3"/>
    </row>
    <row r="2635" spans="6:6" x14ac:dyDescent="0.25">
      <c r="F2635" s="3"/>
    </row>
    <row r="2636" spans="6:6" x14ac:dyDescent="0.25">
      <c r="F2636" s="3"/>
    </row>
    <row r="2637" spans="6:6" x14ac:dyDescent="0.25">
      <c r="F2637" s="3"/>
    </row>
    <row r="2638" spans="6:6" x14ac:dyDescent="0.25">
      <c r="F2638" s="3"/>
    </row>
    <row r="2639" spans="6:6" x14ac:dyDescent="0.25">
      <c r="F2639" s="3"/>
    </row>
    <row r="2640" spans="6:6" x14ac:dyDescent="0.25">
      <c r="F2640" s="3"/>
    </row>
    <row r="2641" spans="6:6" x14ac:dyDescent="0.25">
      <c r="F2641" s="3"/>
    </row>
    <row r="2642" spans="6:6" x14ac:dyDescent="0.25">
      <c r="F2642" s="3"/>
    </row>
    <row r="2643" spans="6:6" x14ac:dyDescent="0.25">
      <c r="F2643" s="3"/>
    </row>
    <row r="2644" spans="6:6" x14ac:dyDescent="0.25">
      <c r="F2644" s="3"/>
    </row>
    <row r="2645" spans="6:6" x14ac:dyDescent="0.25">
      <c r="F2645" s="3"/>
    </row>
    <row r="2646" spans="6:6" x14ac:dyDescent="0.25">
      <c r="F2646" s="3"/>
    </row>
    <row r="2647" spans="6:6" x14ac:dyDescent="0.25">
      <c r="F2647" s="3"/>
    </row>
    <row r="2648" spans="6:6" x14ac:dyDescent="0.25">
      <c r="F2648" s="3"/>
    </row>
    <row r="2649" spans="6:6" x14ac:dyDescent="0.25">
      <c r="F2649" s="3"/>
    </row>
    <row r="2650" spans="6:6" x14ac:dyDescent="0.25">
      <c r="F2650" s="3"/>
    </row>
    <row r="2651" spans="6:6" x14ac:dyDescent="0.25">
      <c r="F2651" s="3"/>
    </row>
    <row r="2652" spans="6:6" x14ac:dyDescent="0.25">
      <c r="F2652" s="3"/>
    </row>
    <row r="2653" spans="6:6" x14ac:dyDescent="0.25">
      <c r="F2653" s="3"/>
    </row>
    <row r="2654" spans="6:6" x14ac:dyDescent="0.25">
      <c r="F2654" s="3"/>
    </row>
    <row r="2655" spans="6:6" x14ac:dyDescent="0.25">
      <c r="F2655" s="3"/>
    </row>
    <row r="2656" spans="6:6" x14ac:dyDescent="0.25">
      <c r="F2656" s="3"/>
    </row>
    <row r="2657" spans="6:6" x14ac:dyDescent="0.25">
      <c r="F2657" s="3"/>
    </row>
    <row r="2658" spans="6:6" x14ac:dyDescent="0.25">
      <c r="F2658" s="3"/>
    </row>
    <row r="2659" spans="6:6" x14ac:dyDescent="0.25">
      <c r="F2659" s="3"/>
    </row>
    <row r="2660" spans="6:6" x14ac:dyDescent="0.25">
      <c r="F2660" s="3"/>
    </row>
    <row r="2661" spans="6:6" x14ac:dyDescent="0.25">
      <c r="F2661" s="3"/>
    </row>
    <row r="2662" spans="6:6" x14ac:dyDescent="0.25">
      <c r="F2662" s="3"/>
    </row>
    <row r="2663" spans="6:6" x14ac:dyDescent="0.25">
      <c r="F2663" s="3"/>
    </row>
    <row r="2664" spans="6:6" x14ac:dyDescent="0.25">
      <c r="F2664" s="3"/>
    </row>
    <row r="2665" spans="6:6" x14ac:dyDescent="0.25">
      <c r="F2665" s="3"/>
    </row>
    <row r="2666" spans="6:6" x14ac:dyDescent="0.25">
      <c r="F2666" s="3"/>
    </row>
    <row r="2667" spans="6:6" x14ac:dyDescent="0.25">
      <c r="F2667" s="3"/>
    </row>
    <row r="2668" spans="6:6" x14ac:dyDescent="0.25">
      <c r="F2668" s="3"/>
    </row>
    <row r="2669" spans="6:6" x14ac:dyDescent="0.25">
      <c r="F2669" s="3"/>
    </row>
    <row r="2670" spans="6:6" x14ac:dyDescent="0.25">
      <c r="F2670" s="3"/>
    </row>
    <row r="2671" spans="6:6" x14ac:dyDescent="0.25">
      <c r="F2671" s="3"/>
    </row>
    <row r="2672" spans="6:6" x14ac:dyDescent="0.25">
      <c r="F2672" s="3"/>
    </row>
    <row r="2673" spans="6:6" x14ac:dyDescent="0.25">
      <c r="F2673" s="3"/>
    </row>
    <row r="2674" spans="6:6" x14ac:dyDescent="0.25">
      <c r="F2674" s="3"/>
    </row>
    <row r="2675" spans="6:6" x14ac:dyDescent="0.25">
      <c r="F2675" s="3"/>
    </row>
    <row r="2676" spans="6:6" x14ac:dyDescent="0.25">
      <c r="F2676" s="3"/>
    </row>
    <row r="2677" spans="6:6" x14ac:dyDescent="0.25">
      <c r="F2677" s="3"/>
    </row>
    <row r="2678" spans="6:6" x14ac:dyDescent="0.25">
      <c r="F2678" s="3"/>
    </row>
    <row r="2679" spans="6:6" x14ac:dyDescent="0.25">
      <c r="F2679" s="3"/>
    </row>
    <row r="2680" spans="6:6" x14ac:dyDescent="0.25">
      <c r="F2680" s="3"/>
    </row>
    <row r="2681" spans="6:6" x14ac:dyDescent="0.25">
      <c r="F2681" s="3"/>
    </row>
    <row r="2682" spans="6:6" x14ac:dyDescent="0.25">
      <c r="F2682" s="3"/>
    </row>
    <row r="2683" spans="6:6" x14ac:dyDescent="0.25">
      <c r="F2683" s="3"/>
    </row>
    <row r="2684" spans="6:6" x14ac:dyDescent="0.25">
      <c r="F2684" s="3"/>
    </row>
    <row r="2685" spans="6:6" x14ac:dyDescent="0.25">
      <c r="F2685" s="3"/>
    </row>
    <row r="2686" spans="6:6" x14ac:dyDescent="0.25">
      <c r="F2686" s="3"/>
    </row>
    <row r="2687" spans="6:6" x14ac:dyDescent="0.25">
      <c r="F2687" s="3"/>
    </row>
    <row r="2688" spans="6:6" x14ac:dyDescent="0.25">
      <c r="F2688" s="3"/>
    </row>
    <row r="2689" spans="6:6" x14ac:dyDescent="0.25">
      <c r="F2689" s="3"/>
    </row>
    <row r="2690" spans="6:6" x14ac:dyDescent="0.25">
      <c r="F2690" s="3"/>
    </row>
    <row r="2691" spans="6:6" x14ac:dyDescent="0.25">
      <c r="F2691" s="3"/>
    </row>
    <row r="2692" spans="6:6" x14ac:dyDescent="0.25">
      <c r="F2692" s="3"/>
    </row>
    <row r="2693" spans="6:6" x14ac:dyDescent="0.25">
      <c r="F2693" s="3"/>
    </row>
    <row r="2694" spans="6:6" x14ac:dyDescent="0.25">
      <c r="F2694" s="3"/>
    </row>
    <row r="2695" spans="6:6" x14ac:dyDescent="0.25">
      <c r="F2695" s="3"/>
    </row>
    <row r="2696" spans="6:6" x14ac:dyDescent="0.25">
      <c r="F2696" s="3"/>
    </row>
    <row r="2697" spans="6:6" x14ac:dyDescent="0.25">
      <c r="F2697" s="3"/>
    </row>
    <row r="2698" spans="6:6" x14ac:dyDescent="0.25">
      <c r="F2698" s="3"/>
    </row>
    <row r="2699" spans="6:6" x14ac:dyDescent="0.25">
      <c r="F2699" s="3"/>
    </row>
    <row r="2700" spans="6:6" x14ac:dyDescent="0.25">
      <c r="F2700" s="3"/>
    </row>
    <row r="2701" spans="6:6" x14ac:dyDescent="0.25">
      <c r="F2701" s="3"/>
    </row>
    <row r="2702" spans="6:6" x14ac:dyDescent="0.25">
      <c r="F2702" s="3"/>
    </row>
    <row r="2703" spans="6:6" x14ac:dyDescent="0.25">
      <c r="F2703" s="3"/>
    </row>
    <row r="2704" spans="6:6" x14ac:dyDescent="0.25">
      <c r="F2704" s="3"/>
    </row>
    <row r="2705" spans="6:6" x14ac:dyDescent="0.25">
      <c r="F2705" s="3"/>
    </row>
    <row r="2706" spans="6:6" x14ac:dyDescent="0.25">
      <c r="F2706" s="3"/>
    </row>
    <row r="2707" spans="6:6" x14ac:dyDescent="0.25">
      <c r="F2707" s="3"/>
    </row>
    <row r="2708" spans="6:6" x14ac:dyDescent="0.25">
      <c r="F2708" s="3"/>
    </row>
    <row r="2709" spans="6:6" x14ac:dyDescent="0.25">
      <c r="F2709" s="3"/>
    </row>
    <row r="2710" spans="6:6" x14ac:dyDescent="0.25">
      <c r="F2710" s="3"/>
    </row>
    <row r="2711" spans="6:6" x14ac:dyDescent="0.25">
      <c r="F2711" s="3"/>
    </row>
    <row r="2712" spans="6:6" x14ac:dyDescent="0.25">
      <c r="F2712" s="3"/>
    </row>
    <row r="2713" spans="6:6" x14ac:dyDescent="0.25">
      <c r="F2713" s="3"/>
    </row>
    <row r="2714" spans="6:6" x14ac:dyDescent="0.25">
      <c r="F2714" s="3"/>
    </row>
    <row r="2715" spans="6:6" x14ac:dyDescent="0.25">
      <c r="F2715" s="3"/>
    </row>
    <row r="2716" spans="6:6" x14ac:dyDescent="0.25">
      <c r="F2716" s="3"/>
    </row>
    <row r="2717" spans="6:6" x14ac:dyDescent="0.25">
      <c r="F2717" s="3"/>
    </row>
    <row r="2718" spans="6:6" x14ac:dyDescent="0.25">
      <c r="F2718" s="3"/>
    </row>
    <row r="2719" spans="6:6" x14ac:dyDescent="0.25">
      <c r="F2719" s="3"/>
    </row>
    <row r="2720" spans="6:6" x14ac:dyDescent="0.25">
      <c r="F2720" s="3"/>
    </row>
    <row r="2721" spans="6:6" x14ac:dyDescent="0.25">
      <c r="F2721" s="3"/>
    </row>
    <row r="2722" spans="6:6" x14ac:dyDescent="0.25">
      <c r="F2722" s="3"/>
    </row>
    <row r="2723" spans="6:6" x14ac:dyDescent="0.25">
      <c r="F2723" s="3"/>
    </row>
    <row r="2724" spans="6:6" x14ac:dyDescent="0.25">
      <c r="F2724" s="3"/>
    </row>
    <row r="2725" spans="6:6" x14ac:dyDescent="0.25">
      <c r="F2725" s="3"/>
    </row>
    <row r="2726" spans="6:6" x14ac:dyDescent="0.25">
      <c r="F2726" s="3"/>
    </row>
    <row r="2727" spans="6:6" x14ac:dyDescent="0.25">
      <c r="F2727" s="3"/>
    </row>
    <row r="2728" spans="6:6" x14ac:dyDescent="0.25">
      <c r="F2728" s="3"/>
    </row>
    <row r="2729" spans="6:6" x14ac:dyDescent="0.25">
      <c r="F2729" s="3"/>
    </row>
    <row r="2730" spans="6:6" x14ac:dyDescent="0.25">
      <c r="F2730" s="3"/>
    </row>
    <row r="2731" spans="6:6" x14ac:dyDescent="0.25">
      <c r="F2731" s="3"/>
    </row>
    <row r="2732" spans="6:6" x14ac:dyDescent="0.25">
      <c r="F2732" s="3"/>
    </row>
    <row r="2733" spans="6:6" x14ac:dyDescent="0.25">
      <c r="F2733" s="3"/>
    </row>
    <row r="2734" spans="6:6" x14ac:dyDescent="0.25">
      <c r="F2734" s="3"/>
    </row>
    <row r="2735" spans="6:6" x14ac:dyDescent="0.25">
      <c r="F2735" s="3"/>
    </row>
    <row r="2736" spans="6:6" x14ac:dyDescent="0.25">
      <c r="F2736" s="3"/>
    </row>
    <row r="2737" spans="6:6" x14ac:dyDescent="0.25">
      <c r="F2737" s="3"/>
    </row>
    <row r="2738" spans="6:6" x14ac:dyDescent="0.25">
      <c r="F2738" s="3"/>
    </row>
    <row r="2739" spans="6:6" x14ac:dyDescent="0.25">
      <c r="F2739" s="3"/>
    </row>
    <row r="2740" spans="6:6" x14ac:dyDescent="0.25">
      <c r="F2740" s="3"/>
    </row>
    <row r="2741" spans="6:6" x14ac:dyDescent="0.25">
      <c r="F2741" s="3"/>
    </row>
    <row r="2742" spans="6:6" x14ac:dyDescent="0.25">
      <c r="F2742" s="3"/>
    </row>
    <row r="2743" spans="6:6" x14ac:dyDescent="0.25">
      <c r="F2743" s="3"/>
    </row>
    <row r="2744" spans="6:6" x14ac:dyDescent="0.25">
      <c r="F2744" s="3"/>
    </row>
    <row r="2745" spans="6:6" x14ac:dyDescent="0.25">
      <c r="F2745" s="3"/>
    </row>
    <row r="2746" spans="6:6" x14ac:dyDescent="0.25">
      <c r="F2746" s="3"/>
    </row>
    <row r="2747" spans="6:6" x14ac:dyDescent="0.25">
      <c r="F2747" s="3"/>
    </row>
    <row r="2748" spans="6:6" x14ac:dyDescent="0.25">
      <c r="F2748" s="3"/>
    </row>
    <row r="2749" spans="6:6" x14ac:dyDescent="0.25">
      <c r="F2749" s="3"/>
    </row>
    <row r="2750" spans="6:6" x14ac:dyDescent="0.25">
      <c r="F2750" s="3"/>
    </row>
    <row r="2751" spans="6:6" x14ac:dyDescent="0.25">
      <c r="F2751" s="3"/>
    </row>
    <row r="2752" spans="6:6" x14ac:dyDescent="0.25">
      <c r="F2752" s="3"/>
    </row>
    <row r="2753" spans="6:6" x14ac:dyDescent="0.25">
      <c r="F2753" s="3"/>
    </row>
    <row r="2754" spans="6:6" x14ac:dyDescent="0.25">
      <c r="F2754" s="3"/>
    </row>
    <row r="2755" spans="6:6" x14ac:dyDescent="0.25">
      <c r="F2755" s="3"/>
    </row>
    <row r="2756" spans="6:6" x14ac:dyDescent="0.25">
      <c r="F2756" s="3"/>
    </row>
    <row r="2757" spans="6:6" x14ac:dyDescent="0.25">
      <c r="F2757" s="3"/>
    </row>
    <row r="2758" spans="6:6" x14ac:dyDescent="0.25">
      <c r="F2758" s="3"/>
    </row>
    <row r="2759" spans="6:6" x14ac:dyDescent="0.25">
      <c r="F2759" s="3"/>
    </row>
    <row r="2760" spans="6:6" x14ac:dyDescent="0.25">
      <c r="F2760" s="3"/>
    </row>
    <row r="2761" spans="6:6" x14ac:dyDescent="0.25">
      <c r="F2761" s="3"/>
    </row>
    <row r="2762" spans="6:6" x14ac:dyDescent="0.25">
      <c r="F2762" s="3"/>
    </row>
    <row r="2763" spans="6:6" x14ac:dyDescent="0.25">
      <c r="F2763" s="3"/>
    </row>
    <row r="2764" spans="6:6" x14ac:dyDescent="0.25">
      <c r="F2764" s="3"/>
    </row>
    <row r="2765" spans="6:6" x14ac:dyDescent="0.25">
      <c r="F2765" s="3"/>
    </row>
    <row r="2766" spans="6:6" x14ac:dyDescent="0.25">
      <c r="F2766" s="3"/>
    </row>
    <row r="2767" spans="6:6" x14ac:dyDescent="0.25">
      <c r="F2767" s="3"/>
    </row>
    <row r="2768" spans="6:6" x14ac:dyDescent="0.25">
      <c r="F2768" s="3"/>
    </row>
    <row r="2769" spans="6:6" x14ac:dyDescent="0.25">
      <c r="F2769" s="3"/>
    </row>
    <row r="2770" spans="6:6" x14ac:dyDescent="0.25">
      <c r="F2770" s="3"/>
    </row>
    <row r="2771" spans="6:6" x14ac:dyDescent="0.25">
      <c r="F2771" s="3"/>
    </row>
    <row r="2772" spans="6:6" x14ac:dyDescent="0.25">
      <c r="F2772" s="3"/>
    </row>
    <row r="2773" spans="6:6" x14ac:dyDescent="0.25">
      <c r="F2773" s="3"/>
    </row>
    <row r="2774" spans="6:6" x14ac:dyDescent="0.25">
      <c r="F2774" s="3"/>
    </row>
    <row r="2775" spans="6:6" x14ac:dyDescent="0.25">
      <c r="F2775" s="3"/>
    </row>
    <row r="2776" spans="6:6" x14ac:dyDescent="0.25">
      <c r="F2776" s="3"/>
    </row>
    <row r="2777" spans="6:6" x14ac:dyDescent="0.25">
      <c r="F2777" s="3"/>
    </row>
    <row r="2778" spans="6:6" x14ac:dyDescent="0.25">
      <c r="F2778" s="3"/>
    </row>
    <row r="2779" spans="6:6" x14ac:dyDescent="0.25">
      <c r="F2779" s="3"/>
    </row>
    <row r="2780" spans="6:6" x14ac:dyDescent="0.25">
      <c r="F2780" s="3"/>
    </row>
    <row r="2781" spans="6:6" x14ac:dyDescent="0.25">
      <c r="F2781" s="3"/>
    </row>
    <row r="2782" spans="6:6" x14ac:dyDescent="0.25">
      <c r="F2782" s="3"/>
    </row>
    <row r="2783" spans="6:6" x14ac:dyDescent="0.25">
      <c r="F2783" s="3"/>
    </row>
    <row r="2784" spans="6:6" x14ac:dyDescent="0.25">
      <c r="F2784" s="3"/>
    </row>
    <row r="2785" spans="6:6" x14ac:dyDescent="0.25">
      <c r="F2785" s="3"/>
    </row>
    <row r="2786" spans="6:6" x14ac:dyDescent="0.25">
      <c r="F2786" s="3"/>
    </row>
    <row r="2787" spans="6:6" x14ac:dyDescent="0.25">
      <c r="F2787" s="3"/>
    </row>
    <row r="2788" spans="6:6" x14ac:dyDescent="0.25">
      <c r="F2788" s="3"/>
    </row>
    <row r="2789" spans="6:6" x14ac:dyDescent="0.25">
      <c r="F2789" s="3"/>
    </row>
    <row r="2790" spans="6:6" x14ac:dyDescent="0.25">
      <c r="F2790" s="3"/>
    </row>
    <row r="2791" spans="6:6" x14ac:dyDescent="0.25">
      <c r="F2791" s="3"/>
    </row>
    <row r="2792" spans="6:6" x14ac:dyDescent="0.25">
      <c r="F2792" s="3"/>
    </row>
    <row r="2793" spans="6:6" x14ac:dyDescent="0.25">
      <c r="F2793" s="3"/>
    </row>
    <row r="2794" spans="6:6" x14ac:dyDescent="0.25">
      <c r="F2794" s="3"/>
    </row>
    <row r="2795" spans="6:6" x14ac:dyDescent="0.25">
      <c r="F2795" s="3"/>
    </row>
    <row r="2796" spans="6:6" x14ac:dyDescent="0.25">
      <c r="F2796" s="3"/>
    </row>
    <row r="2797" spans="6:6" x14ac:dyDescent="0.25">
      <c r="F2797" s="3"/>
    </row>
    <row r="2798" spans="6:6" x14ac:dyDescent="0.25">
      <c r="F2798" s="3"/>
    </row>
    <row r="2799" spans="6:6" x14ac:dyDescent="0.25">
      <c r="F2799" s="3"/>
    </row>
    <row r="2800" spans="6:6" x14ac:dyDescent="0.25">
      <c r="F2800" s="3"/>
    </row>
    <row r="2801" spans="6:6" x14ac:dyDescent="0.25">
      <c r="F2801" s="3"/>
    </row>
    <row r="2802" spans="6:6" x14ac:dyDescent="0.25">
      <c r="F2802" s="3"/>
    </row>
    <row r="2803" spans="6:6" x14ac:dyDescent="0.25">
      <c r="F2803" s="3"/>
    </row>
    <row r="2804" spans="6:6" x14ac:dyDescent="0.25">
      <c r="F2804" s="3"/>
    </row>
    <row r="2805" spans="6:6" x14ac:dyDescent="0.25">
      <c r="F2805" s="3"/>
    </row>
    <row r="2806" spans="6:6" x14ac:dyDescent="0.25">
      <c r="F2806" s="3"/>
    </row>
    <row r="2807" spans="6:6" x14ac:dyDescent="0.25">
      <c r="F2807" s="3"/>
    </row>
    <row r="2808" spans="6:6" x14ac:dyDescent="0.25">
      <c r="F2808" s="3"/>
    </row>
    <row r="2809" spans="6:6" x14ac:dyDescent="0.25">
      <c r="F2809" s="3"/>
    </row>
    <row r="2810" spans="6:6" x14ac:dyDescent="0.25">
      <c r="F2810" s="3"/>
    </row>
    <row r="2811" spans="6:6" x14ac:dyDescent="0.25">
      <c r="F2811" s="3"/>
    </row>
    <row r="2812" spans="6:6" x14ac:dyDescent="0.25">
      <c r="F2812" s="3"/>
    </row>
    <row r="2813" spans="6:6" x14ac:dyDescent="0.25">
      <c r="F2813" s="3"/>
    </row>
    <row r="2814" spans="6:6" x14ac:dyDescent="0.25">
      <c r="F2814" s="3"/>
    </row>
    <row r="2815" spans="6:6" x14ac:dyDescent="0.25">
      <c r="F2815" s="3"/>
    </row>
    <row r="2816" spans="6:6" x14ac:dyDescent="0.25">
      <c r="F2816" s="3"/>
    </row>
    <row r="2817" spans="6:6" x14ac:dyDescent="0.25">
      <c r="F2817" s="3"/>
    </row>
    <row r="2818" spans="6:6" x14ac:dyDescent="0.25">
      <c r="F2818" s="3"/>
    </row>
    <row r="2819" spans="6:6" x14ac:dyDescent="0.25">
      <c r="F2819" s="3"/>
    </row>
    <row r="2820" spans="6:6" x14ac:dyDescent="0.25">
      <c r="F2820" s="3"/>
    </row>
    <row r="2821" spans="6:6" x14ac:dyDescent="0.25">
      <c r="F2821" s="3"/>
    </row>
    <row r="2822" spans="6:6" x14ac:dyDescent="0.25">
      <c r="F2822" s="3"/>
    </row>
    <row r="2823" spans="6:6" x14ac:dyDescent="0.25">
      <c r="F2823" s="3"/>
    </row>
    <row r="2824" spans="6:6" x14ac:dyDescent="0.25">
      <c r="F2824" s="3"/>
    </row>
    <row r="2825" spans="6:6" x14ac:dyDescent="0.25">
      <c r="F2825" s="3"/>
    </row>
    <row r="2826" spans="6:6" x14ac:dyDescent="0.25">
      <c r="F2826" s="3"/>
    </row>
    <row r="2827" spans="6:6" x14ac:dyDescent="0.25">
      <c r="F2827" s="3"/>
    </row>
    <row r="2828" spans="6:6" x14ac:dyDescent="0.25">
      <c r="F2828" s="3"/>
    </row>
    <row r="2829" spans="6:6" x14ac:dyDescent="0.25">
      <c r="F2829" s="3"/>
    </row>
    <row r="2830" spans="6:6" x14ac:dyDescent="0.25">
      <c r="F2830" s="3"/>
    </row>
    <row r="2831" spans="6:6" x14ac:dyDescent="0.25">
      <c r="F2831" s="3"/>
    </row>
    <row r="2832" spans="6:6" x14ac:dyDescent="0.25">
      <c r="F2832" s="3"/>
    </row>
    <row r="2833" spans="6:6" x14ac:dyDescent="0.25">
      <c r="F2833" s="3"/>
    </row>
    <row r="2834" spans="6:6" x14ac:dyDescent="0.25">
      <c r="F2834" s="3"/>
    </row>
    <row r="2835" spans="6:6" x14ac:dyDescent="0.25">
      <c r="F2835" s="3"/>
    </row>
    <row r="2836" spans="6:6" x14ac:dyDescent="0.25">
      <c r="F2836" s="3"/>
    </row>
    <row r="2837" spans="6:6" x14ac:dyDescent="0.25">
      <c r="F2837" s="3"/>
    </row>
    <row r="2838" spans="6:6" x14ac:dyDescent="0.25">
      <c r="F2838" s="3"/>
    </row>
    <row r="2839" spans="6:6" x14ac:dyDescent="0.25">
      <c r="F2839" s="3"/>
    </row>
    <row r="2840" spans="6:6" x14ac:dyDescent="0.25">
      <c r="F2840" s="3"/>
    </row>
    <row r="2841" spans="6:6" x14ac:dyDescent="0.25">
      <c r="F2841" s="3"/>
    </row>
    <row r="2842" spans="6:6" x14ac:dyDescent="0.25">
      <c r="F2842" s="3"/>
    </row>
    <row r="2843" spans="6:6" x14ac:dyDescent="0.25">
      <c r="F2843" s="3"/>
    </row>
    <row r="2844" spans="6:6" x14ac:dyDescent="0.25">
      <c r="F2844" s="3"/>
    </row>
    <row r="2845" spans="6:6" x14ac:dyDescent="0.25">
      <c r="F2845" s="3"/>
    </row>
    <row r="2846" spans="6:6" x14ac:dyDescent="0.25">
      <c r="F2846" s="3"/>
    </row>
    <row r="2847" spans="6:6" x14ac:dyDescent="0.25">
      <c r="F2847" s="3"/>
    </row>
    <row r="2848" spans="6:6" x14ac:dyDescent="0.25">
      <c r="F2848" s="3"/>
    </row>
    <row r="2849" spans="6:6" x14ac:dyDescent="0.25">
      <c r="F2849" s="3"/>
    </row>
    <row r="2850" spans="6:6" x14ac:dyDescent="0.25">
      <c r="F2850" s="3"/>
    </row>
    <row r="2851" spans="6:6" x14ac:dyDescent="0.25">
      <c r="F2851" s="3"/>
    </row>
    <row r="2852" spans="6:6" x14ac:dyDescent="0.25">
      <c r="F2852" s="3"/>
    </row>
    <row r="2853" spans="6:6" x14ac:dyDescent="0.25">
      <c r="F2853" s="3"/>
    </row>
    <row r="2854" spans="6:6" x14ac:dyDescent="0.25">
      <c r="F2854" s="3"/>
    </row>
    <row r="2855" spans="6:6" x14ac:dyDescent="0.25">
      <c r="F2855" s="3"/>
    </row>
    <row r="2856" spans="6:6" x14ac:dyDescent="0.25">
      <c r="F2856" s="3"/>
    </row>
    <row r="2857" spans="6:6" x14ac:dyDescent="0.25">
      <c r="F2857" s="3"/>
    </row>
    <row r="2858" spans="6:6" x14ac:dyDescent="0.25">
      <c r="F2858" s="3"/>
    </row>
    <row r="2859" spans="6:6" x14ac:dyDescent="0.25">
      <c r="F2859" s="3"/>
    </row>
    <row r="2860" spans="6:6" x14ac:dyDescent="0.25">
      <c r="F2860" s="3"/>
    </row>
    <row r="2861" spans="6:6" x14ac:dyDescent="0.25">
      <c r="F2861" s="3"/>
    </row>
    <row r="2862" spans="6:6" x14ac:dyDescent="0.25">
      <c r="F2862" s="3"/>
    </row>
    <row r="2863" spans="6:6" x14ac:dyDescent="0.25">
      <c r="F2863" s="3"/>
    </row>
    <row r="2864" spans="6:6" x14ac:dyDescent="0.25">
      <c r="F2864" s="3"/>
    </row>
    <row r="2865" spans="6:6" x14ac:dyDescent="0.25">
      <c r="F2865" s="3"/>
    </row>
    <row r="2866" spans="6:6" x14ac:dyDescent="0.25">
      <c r="F2866" s="3"/>
    </row>
    <row r="2867" spans="6:6" x14ac:dyDescent="0.25">
      <c r="F2867" s="3"/>
    </row>
    <row r="2868" spans="6:6" x14ac:dyDescent="0.25">
      <c r="F2868" s="3"/>
    </row>
    <row r="2869" spans="6:6" x14ac:dyDescent="0.25">
      <c r="F2869" s="3"/>
    </row>
    <row r="2870" spans="6:6" x14ac:dyDescent="0.25">
      <c r="F2870" s="3"/>
    </row>
    <row r="2871" spans="6:6" x14ac:dyDescent="0.25">
      <c r="F2871" s="3"/>
    </row>
    <row r="2872" spans="6:6" x14ac:dyDescent="0.25">
      <c r="F2872" s="3"/>
    </row>
    <row r="2873" spans="6:6" x14ac:dyDescent="0.25">
      <c r="F2873" s="3"/>
    </row>
    <row r="2874" spans="6:6" x14ac:dyDescent="0.25">
      <c r="F2874" s="3"/>
    </row>
    <row r="2875" spans="6:6" x14ac:dyDescent="0.25">
      <c r="F2875" s="3"/>
    </row>
    <row r="2876" spans="6:6" x14ac:dyDescent="0.25">
      <c r="F2876" s="3"/>
    </row>
    <row r="2877" spans="6:6" x14ac:dyDescent="0.25">
      <c r="F2877" s="3"/>
    </row>
    <row r="2878" spans="6:6" x14ac:dyDescent="0.25">
      <c r="F2878" s="3"/>
    </row>
    <row r="2879" spans="6:6" x14ac:dyDescent="0.25">
      <c r="F2879" s="3"/>
    </row>
    <row r="2880" spans="6:6" x14ac:dyDescent="0.25">
      <c r="F2880" s="3"/>
    </row>
    <row r="2881" spans="6:6" x14ac:dyDescent="0.25">
      <c r="F2881" s="3"/>
    </row>
    <row r="2882" spans="6:6" x14ac:dyDescent="0.25">
      <c r="F2882" s="3"/>
    </row>
    <row r="2883" spans="6:6" x14ac:dyDescent="0.25">
      <c r="F2883" s="3"/>
    </row>
    <row r="2884" spans="6:6" x14ac:dyDescent="0.25">
      <c r="F2884" s="3"/>
    </row>
    <row r="2885" spans="6:6" x14ac:dyDescent="0.25">
      <c r="F2885" s="3"/>
    </row>
    <row r="2886" spans="6:6" x14ac:dyDescent="0.25">
      <c r="F2886" s="3"/>
    </row>
    <row r="2887" spans="6:6" x14ac:dyDescent="0.25">
      <c r="F2887" s="3"/>
    </row>
    <row r="2888" spans="6:6" x14ac:dyDescent="0.25">
      <c r="F2888" s="3"/>
    </row>
    <row r="2889" spans="6:6" x14ac:dyDescent="0.25">
      <c r="F2889" s="3"/>
    </row>
    <row r="2890" spans="6:6" x14ac:dyDescent="0.25">
      <c r="F2890" s="3"/>
    </row>
    <row r="2891" spans="6:6" x14ac:dyDescent="0.25">
      <c r="F2891" s="3"/>
    </row>
    <row r="2892" spans="6:6" x14ac:dyDescent="0.25">
      <c r="F2892" s="3"/>
    </row>
    <row r="2893" spans="6:6" x14ac:dyDescent="0.25">
      <c r="F2893" s="3"/>
    </row>
    <row r="2894" spans="6:6" x14ac:dyDescent="0.25">
      <c r="F2894" s="3"/>
    </row>
    <row r="2895" spans="6:6" x14ac:dyDescent="0.25">
      <c r="F2895" s="3"/>
    </row>
    <row r="2896" spans="6:6" x14ac:dyDescent="0.25">
      <c r="F2896" s="3"/>
    </row>
    <row r="2897" spans="6:6" x14ac:dyDescent="0.25">
      <c r="F2897" s="3"/>
    </row>
    <row r="2898" spans="6:6" x14ac:dyDescent="0.25">
      <c r="F2898" s="3"/>
    </row>
    <row r="2899" spans="6:6" x14ac:dyDescent="0.25">
      <c r="F2899" s="3"/>
    </row>
    <row r="2900" spans="6:6" x14ac:dyDescent="0.25">
      <c r="F2900" s="3"/>
    </row>
    <row r="2901" spans="6:6" x14ac:dyDescent="0.25">
      <c r="F2901" s="3"/>
    </row>
    <row r="2902" spans="6:6" x14ac:dyDescent="0.25">
      <c r="F2902" s="3"/>
    </row>
    <row r="2903" spans="6:6" x14ac:dyDescent="0.25">
      <c r="F2903" s="3"/>
    </row>
    <row r="2904" spans="6:6" x14ac:dyDescent="0.25">
      <c r="F2904" s="3"/>
    </row>
    <row r="2905" spans="6:6" x14ac:dyDescent="0.25">
      <c r="F2905" s="3"/>
    </row>
    <row r="2906" spans="6:6" x14ac:dyDescent="0.25">
      <c r="F2906" s="3"/>
    </row>
    <row r="2907" spans="6:6" x14ac:dyDescent="0.25">
      <c r="F2907" s="3"/>
    </row>
    <row r="2908" spans="6:6" x14ac:dyDescent="0.25">
      <c r="F2908" s="3"/>
    </row>
    <row r="2909" spans="6:6" x14ac:dyDescent="0.25">
      <c r="F2909" s="3"/>
    </row>
    <row r="2910" spans="6:6" x14ac:dyDescent="0.25">
      <c r="F2910" s="3"/>
    </row>
    <row r="2911" spans="6:6" x14ac:dyDescent="0.25">
      <c r="F2911" s="3"/>
    </row>
    <row r="2912" spans="6:6" x14ac:dyDescent="0.25">
      <c r="F2912" s="3"/>
    </row>
    <row r="2913" spans="6:6" x14ac:dyDescent="0.25">
      <c r="F2913" s="3"/>
    </row>
    <row r="2914" spans="6:6" x14ac:dyDescent="0.25">
      <c r="F2914" s="3"/>
    </row>
    <row r="2915" spans="6:6" x14ac:dyDescent="0.25">
      <c r="F2915" s="3"/>
    </row>
    <row r="2916" spans="6:6" x14ac:dyDescent="0.25">
      <c r="F2916" s="3"/>
    </row>
    <row r="2917" spans="6:6" x14ac:dyDescent="0.25">
      <c r="F2917" s="3"/>
    </row>
    <row r="2918" spans="6:6" x14ac:dyDescent="0.25">
      <c r="F2918" s="3"/>
    </row>
    <row r="2919" spans="6:6" x14ac:dyDescent="0.25">
      <c r="F2919" s="3"/>
    </row>
    <row r="2920" spans="6:6" x14ac:dyDescent="0.25">
      <c r="F2920" s="3"/>
    </row>
    <row r="2921" spans="6:6" x14ac:dyDescent="0.25">
      <c r="F2921" s="3"/>
    </row>
    <row r="2922" spans="6:6" x14ac:dyDescent="0.25">
      <c r="F2922" s="3"/>
    </row>
    <row r="2923" spans="6:6" x14ac:dyDescent="0.25">
      <c r="F2923" s="3"/>
    </row>
    <row r="2924" spans="6:6" x14ac:dyDescent="0.25">
      <c r="F2924" s="3"/>
    </row>
    <row r="2925" spans="6:6" x14ac:dyDescent="0.25">
      <c r="F2925" s="3"/>
    </row>
    <row r="2926" spans="6:6" x14ac:dyDescent="0.25">
      <c r="F2926" s="3"/>
    </row>
    <row r="2927" spans="6:6" x14ac:dyDescent="0.25">
      <c r="F2927" s="3"/>
    </row>
    <row r="2928" spans="6:6" x14ac:dyDescent="0.25">
      <c r="F2928" s="3"/>
    </row>
    <row r="2929" spans="6:6" x14ac:dyDescent="0.25">
      <c r="F2929" s="3"/>
    </row>
    <row r="2930" spans="6:6" x14ac:dyDescent="0.25">
      <c r="F2930" s="3"/>
    </row>
    <row r="2931" spans="6:6" x14ac:dyDescent="0.25">
      <c r="F2931" s="3"/>
    </row>
    <row r="2932" spans="6:6" x14ac:dyDescent="0.25">
      <c r="F2932" s="3"/>
    </row>
    <row r="2933" spans="6:6" x14ac:dyDescent="0.25">
      <c r="F2933" s="3"/>
    </row>
    <row r="2934" spans="6:6" x14ac:dyDescent="0.25">
      <c r="F2934" s="3"/>
    </row>
    <row r="2935" spans="6:6" x14ac:dyDescent="0.25">
      <c r="F2935" s="3"/>
    </row>
    <row r="2936" spans="6:6" x14ac:dyDescent="0.25">
      <c r="F2936" s="3"/>
    </row>
    <row r="2937" spans="6:6" x14ac:dyDescent="0.25">
      <c r="F2937" s="3"/>
    </row>
    <row r="2938" spans="6:6" x14ac:dyDescent="0.25">
      <c r="F2938" s="3"/>
    </row>
    <row r="2939" spans="6:6" x14ac:dyDescent="0.25">
      <c r="F2939" s="3"/>
    </row>
    <row r="2940" spans="6:6" x14ac:dyDescent="0.25">
      <c r="F2940" s="3"/>
    </row>
    <row r="2941" spans="6:6" x14ac:dyDescent="0.25">
      <c r="F2941" s="3"/>
    </row>
    <row r="2942" spans="6:6" x14ac:dyDescent="0.25">
      <c r="F2942" s="3"/>
    </row>
    <row r="2943" spans="6:6" x14ac:dyDescent="0.25">
      <c r="F2943" s="3"/>
    </row>
    <row r="2944" spans="6:6" x14ac:dyDescent="0.25">
      <c r="F2944" s="3"/>
    </row>
    <row r="2945" spans="6:6" x14ac:dyDescent="0.25">
      <c r="F2945" s="3"/>
    </row>
    <row r="2946" spans="6:6" x14ac:dyDescent="0.25">
      <c r="F2946" s="3"/>
    </row>
    <row r="2947" spans="6:6" x14ac:dyDescent="0.25">
      <c r="F2947" s="3"/>
    </row>
    <row r="2948" spans="6:6" x14ac:dyDescent="0.25">
      <c r="F2948" s="3"/>
    </row>
    <row r="2949" spans="6:6" x14ac:dyDescent="0.25">
      <c r="F2949" s="3"/>
    </row>
    <row r="2950" spans="6:6" x14ac:dyDescent="0.25">
      <c r="F2950" s="3"/>
    </row>
    <row r="2951" spans="6:6" x14ac:dyDescent="0.25">
      <c r="F2951" s="3"/>
    </row>
    <row r="2952" spans="6:6" x14ac:dyDescent="0.25">
      <c r="F2952" s="3"/>
    </row>
    <row r="2953" spans="6:6" x14ac:dyDescent="0.25">
      <c r="F2953" s="3"/>
    </row>
    <row r="2954" spans="6:6" x14ac:dyDescent="0.25">
      <c r="F2954" s="3"/>
    </row>
    <row r="2955" spans="6:6" x14ac:dyDescent="0.25">
      <c r="F2955" s="3"/>
    </row>
    <row r="2956" spans="6:6" x14ac:dyDescent="0.25">
      <c r="F2956" s="3"/>
    </row>
    <row r="2957" spans="6:6" x14ac:dyDescent="0.25">
      <c r="F2957" s="3"/>
    </row>
    <row r="2958" spans="6:6" x14ac:dyDescent="0.25">
      <c r="F2958" s="3"/>
    </row>
    <row r="2959" spans="6:6" x14ac:dyDescent="0.25">
      <c r="F2959" s="3"/>
    </row>
    <row r="2960" spans="6:6" x14ac:dyDescent="0.25">
      <c r="F2960" s="3"/>
    </row>
    <row r="2961" spans="6:6" x14ac:dyDescent="0.25">
      <c r="F2961" s="3"/>
    </row>
    <row r="2962" spans="6:6" x14ac:dyDescent="0.25">
      <c r="F2962" s="3"/>
    </row>
    <row r="2963" spans="6:6" x14ac:dyDescent="0.25">
      <c r="F2963" s="3"/>
    </row>
    <row r="2964" spans="6:6" x14ac:dyDescent="0.25">
      <c r="F2964" s="3"/>
    </row>
    <row r="2965" spans="6:6" x14ac:dyDescent="0.25">
      <c r="F2965" s="3"/>
    </row>
    <row r="2966" spans="6:6" x14ac:dyDescent="0.25">
      <c r="F2966" s="3"/>
    </row>
    <row r="2967" spans="6:6" x14ac:dyDescent="0.25">
      <c r="F2967" s="3"/>
    </row>
    <row r="2968" spans="6:6" x14ac:dyDescent="0.25">
      <c r="F2968" s="3"/>
    </row>
    <row r="2969" spans="6:6" x14ac:dyDescent="0.25">
      <c r="F2969" s="3"/>
    </row>
    <row r="2970" spans="6:6" x14ac:dyDescent="0.25">
      <c r="F2970" s="3"/>
    </row>
    <row r="2971" spans="6:6" x14ac:dyDescent="0.25">
      <c r="F2971" s="3"/>
    </row>
    <row r="2972" spans="6:6" x14ac:dyDescent="0.25">
      <c r="F2972" s="3"/>
    </row>
    <row r="2973" spans="6:6" x14ac:dyDescent="0.25">
      <c r="F2973" s="3"/>
    </row>
    <row r="2974" spans="6:6" x14ac:dyDescent="0.25">
      <c r="F2974" s="3"/>
    </row>
    <row r="2975" spans="6:6" x14ac:dyDescent="0.25">
      <c r="F2975" s="3"/>
    </row>
    <row r="2976" spans="6:6" x14ac:dyDescent="0.25">
      <c r="F2976" s="3"/>
    </row>
    <row r="2977" spans="6:6" x14ac:dyDescent="0.25">
      <c r="F2977" s="3"/>
    </row>
    <row r="2978" spans="6:6" x14ac:dyDescent="0.25">
      <c r="F2978" s="3"/>
    </row>
    <row r="2979" spans="6:6" x14ac:dyDescent="0.25">
      <c r="F2979" s="3"/>
    </row>
    <row r="2980" spans="6:6" x14ac:dyDescent="0.25">
      <c r="F2980" s="3"/>
    </row>
    <row r="2981" spans="6:6" x14ac:dyDescent="0.25">
      <c r="F2981" s="3"/>
    </row>
    <row r="2982" spans="6:6" x14ac:dyDescent="0.25">
      <c r="F2982" s="3"/>
    </row>
    <row r="2983" spans="6:6" x14ac:dyDescent="0.25">
      <c r="F2983" s="3"/>
    </row>
    <row r="2984" spans="6:6" x14ac:dyDescent="0.25">
      <c r="F2984" s="3"/>
    </row>
    <row r="2985" spans="6:6" x14ac:dyDescent="0.25">
      <c r="F2985" s="3"/>
    </row>
    <row r="2986" spans="6:6" x14ac:dyDescent="0.25">
      <c r="F2986" s="3"/>
    </row>
    <row r="2987" spans="6:6" x14ac:dyDescent="0.25">
      <c r="F2987" s="3"/>
    </row>
    <row r="2988" spans="6:6" x14ac:dyDescent="0.25">
      <c r="F2988" s="3"/>
    </row>
    <row r="2989" spans="6:6" x14ac:dyDescent="0.25">
      <c r="F2989" s="3"/>
    </row>
    <row r="2990" spans="6:6" x14ac:dyDescent="0.25">
      <c r="F2990" s="3"/>
    </row>
    <row r="2991" spans="6:6" x14ac:dyDescent="0.25">
      <c r="F2991" s="3"/>
    </row>
    <row r="2992" spans="6:6" x14ac:dyDescent="0.25">
      <c r="F2992" s="3"/>
    </row>
    <row r="2993" spans="6:6" x14ac:dyDescent="0.25">
      <c r="F2993" s="3"/>
    </row>
    <row r="2994" spans="6:6" x14ac:dyDescent="0.25">
      <c r="F2994" s="3"/>
    </row>
    <row r="2995" spans="6:6" x14ac:dyDescent="0.25">
      <c r="F2995" s="3"/>
    </row>
    <row r="2996" spans="6:6" x14ac:dyDescent="0.25">
      <c r="F2996" s="3"/>
    </row>
    <row r="2997" spans="6:6" x14ac:dyDescent="0.25">
      <c r="F2997" s="3"/>
    </row>
    <row r="2998" spans="6:6" x14ac:dyDescent="0.25">
      <c r="F2998" s="3"/>
    </row>
    <row r="2999" spans="6:6" x14ac:dyDescent="0.25">
      <c r="F2999" s="3"/>
    </row>
    <row r="3000" spans="6:6" x14ac:dyDescent="0.25">
      <c r="F3000" s="3"/>
    </row>
    <row r="3001" spans="6:6" x14ac:dyDescent="0.25">
      <c r="F3001" s="3"/>
    </row>
    <row r="3002" spans="6:6" x14ac:dyDescent="0.25">
      <c r="F3002" s="3"/>
    </row>
    <row r="3003" spans="6:6" x14ac:dyDescent="0.25">
      <c r="F3003" s="3"/>
    </row>
    <row r="3004" spans="6:6" x14ac:dyDescent="0.25">
      <c r="F3004" s="3"/>
    </row>
    <row r="3005" spans="6:6" x14ac:dyDescent="0.25">
      <c r="F3005" s="3"/>
    </row>
    <row r="3006" spans="6:6" x14ac:dyDescent="0.25">
      <c r="F3006" s="3"/>
    </row>
    <row r="3007" spans="6:6" x14ac:dyDescent="0.25">
      <c r="F3007" s="3"/>
    </row>
    <row r="3008" spans="6:6" x14ac:dyDescent="0.25">
      <c r="F3008" s="3"/>
    </row>
    <row r="3009" spans="6:6" x14ac:dyDescent="0.25">
      <c r="F3009" s="3"/>
    </row>
    <row r="3010" spans="6:6" x14ac:dyDescent="0.25">
      <c r="F3010" s="3"/>
    </row>
    <row r="3011" spans="6:6" x14ac:dyDescent="0.25">
      <c r="F3011" s="3"/>
    </row>
    <row r="3012" spans="6:6" x14ac:dyDescent="0.25">
      <c r="F3012" s="3"/>
    </row>
    <row r="3013" spans="6:6" x14ac:dyDescent="0.25">
      <c r="F3013" s="3"/>
    </row>
    <row r="3014" spans="6:6" x14ac:dyDescent="0.25">
      <c r="F3014" s="3"/>
    </row>
    <row r="3015" spans="6:6" x14ac:dyDescent="0.25">
      <c r="F3015" s="3"/>
    </row>
    <row r="3016" spans="6:6" x14ac:dyDescent="0.25">
      <c r="F3016" s="3"/>
    </row>
    <row r="3017" spans="6:6" x14ac:dyDescent="0.25">
      <c r="F3017" s="3"/>
    </row>
    <row r="3018" spans="6:6" x14ac:dyDescent="0.25">
      <c r="F3018" s="3"/>
    </row>
    <row r="3019" spans="6:6" x14ac:dyDescent="0.25">
      <c r="F3019" s="3"/>
    </row>
    <row r="3020" spans="6:6" x14ac:dyDescent="0.25">
      <c r="F3020" s="3"/>
    </row>
    <row r="3021" spans="6:6" x14ac:dyDescent="0.25">
      <c r="F3021" s="3"/>
    </row>
    <row r="3022" spans="6:6" x14ac:dyDescent="0.25">
      <c r="F3022" s="3"/>
    </row>
    <row r="3023" spans="6:6" x14ac:dyDescent="0.25">
      <c r="F3023" s="3"/>
    </row>
    <row r="3024" spans="6:6" x14ac:dyDescent="0.25">
      <c r="F3024" s="3"/>
    </row>
    <row r="3025" spans="6:6" x14ac:dyDescent="0.25">
      <c r="F3025" s="3"/>
    </row>
    <row r="3026" spans="6:6" x14ac:dyDescent="0.25">
      <c r="F3026" s="3"/>
    </row>
    <row r="3027" spans="6:6" x14ac:dyDescent="0.25">
      <c r="F3027" s="3"/>
    </row>
    <row r="3028" spans="6:6" x14ac:dyDescent="0.25">
      <c r="F3028" s="3"/>
    </row>
    <row r="3029" spans="6:6" x14ac:dyDescent="0.25">
      <c r="F3029" s="3"/>
    </row>
    <row r="3030" spans="6:6" x14ac:dyDescent="0.25">
      <c r="F3030" s="3"/>
    </row>
    <row r="3031" spans="6:6" x14ac:dyDescent="0.25">
      <c r="F3031" s="3"/>
    </row>
    <row r="3032" spans="6:6" x14ac:dyDescent="0.25">
      <c r="F3032" s="3"/>
    </row>
    <row r="3033" spans="6:6" x14ac:dyDescent="0.25">
      <c r="F3033" s="3"/>
    </row>
    <row r="3034" spans="6:6" x14ac:dyDescent="0.25">
      <c r="F3034" s="3"/>
    </row>
    <row r="3035" spans="6:6" x14ac:dyDescent="0.25">
      <c r="F3035" s="3"/>
    </row>
    <row r="3036" spans="6:6" x14ac:dyDescent="0.25">
      <c r="F3036" s="3"/>
    </row>
    <row r="3037" spans="6:6" x14ac:dyDescent="0.25">
      <c r="F3037" s="3"/>
    </row>
    <row r="3038" spans="6:6" x14ac:dyDescent="0.25">
      <c r="F3038" s="3"/>
    </row>
    <row r="3039" spans="6:6" x14ac:dyDescent="0.25">
      <c r="F3039" s="3"/>
    </row>
    <row r="3040" spans="6:6" x14ac:dyDescent="0.25">
      <c r="F3040" s="3"/>
    </row>
    <row r="3041" spans="6:6" x14ac:dyDescent="0.25">
      <c r="F3041" s="3"/>
    </row>
    <row r="3042" spans="6:6" x14ac:dyDescent="0.25">
      <c r="F3042" s="3"/>
    </row>
    <row r="3043" spans="6:6" x14ac:dyDescent="0.25">
      <c r="F3043" s="3"/>
    </row>
    <row r="3044" spans="6:6" x14ac:dyDescent="0.25">
      <c r="F3044" s="3"/>
    </row>
    <row r="3045" spans="6:6" x14ac:dyDescent="0.25">
      <c r="F3045" s="3"/>
    </row>
    <row r="3046" spans="6:6" x14ac:dyDescent="0.25">
      <c r="F3046" s="3"/>
    </row>
    <row r="3047" spans="6:6" x14ac:dyDescent="0.25">
      <c r="F3047" s="3"/>
    </row>
    <row r="3048" spans="6:6" x14ac:dyDescent="0.25">
      <c r="F3048" s="3"/>
    </row>
    <row r="3049" spans="6:6" x14ac:dyDescent="0.25">
      <c r="F3049" s="3"/>
    </row>
    <row r="3050" spans="6:6" x14ac:dyDescent="0.25">
      <c r="F3050" s="3"/>
    </row>
    <row r="3051" spans="6:6" x14ac:dyDescent="0.25">
      <c r="F3051" s="3"/>
    </row>
    <row r="3052" spans="6:6" x14ac:dyDescent="0.25">
      <c r="F3052" s="3"/>
    </row>
    <row r="3053" spans="6:6" x14ac:dyDescent="0.25">
      <c r="F3053" s="3"/>
    </row>
    <row r="3054" spans="6:6" x14ac:dyDescent="0.25">
      <c r="F3054" s="3"/>
    </row>
    <row r="3055" spans="6:6" x14ac:dyDescent="0.25">
      <c r="F3055" s="3"/>
    </row>
    <row r="3056" spans="6:6" x14ac:dyDescent="0.25">
      <c r="F3056" s="3"/>
    </row>
    <row r="3057" spans="6:6" x14ac:dyDescent="0.25">
      <c r="F3057" s="3"/>
    </row>
    <row r="3058" spans="6:6" x14ac:dyDescent="0.25">
      <c r="F3058" s="3"/>
    </row>
    <row r="3059" spans="6:6" x14ac:dyDescent="0.25">
      <c r="F3059" s="3"/>
    </row>
    <row r="3060" spans="6:6" x14ac:dyDescent="0.25">
      <c r="F3060" s="3"/>
    </row>
    <row r="3061" spans="6:6" x14ac:dyDescent="0.25">
      <c r="F3061" s="3"/>
    </row>
    <row r="3062" spans="6:6" x14ac:dyDescent="0.25">
      <c r="F3062" s="3"/>
    </row>
    <row r="3063" spans="6:6" x14ac:dyDescent="0.25">
      <c r="F3063" s="3"/>
    </row>
    <row r="3064" spans="6:6" x14ac:dyDescent="0.25">
      <c r="F3064" s="3"/>
    </row>
    <row r="3065" spans="6:6" x14ac:dyDescent="0.25">
      <c r="F3065" s="3"/>
    </row>
    <row r="3066" spans="6:6" x14ac:dyDescent="0.25">
      <c r="F3066" s="3"/>
    </row>
    <row r="3067" spans="6:6" x14ac:dyDescent="0.25">
      <c r="F3067" s="3"/>
    </row>
    <row r="3068" spans="6:6" x14ac:dyDescent="0.25">
      <c r="F3068" s="3"/>
    </row>
    <row r="3069" spans="6:6" x14ac:dyDescent="0.25">
      <c r="F3069" s="3"/>
    </row>
    <row r="3070" spans="6:6" x14ac:dyDescent="0.25">
      <c r="F3070" s="3"/>
    </row>
    <row r="3071" spans="6:6" x14ac:dyDescent="0.25">
      <c r="F3071" s="3"/>
    </row>
    <row r="3072" spans="6:6" x14ac:dyDescent="0.25">
      <c r="F3072" s="3"/>
    </row>
    <row r="3073" spans="6:6" x14ac:dyDescent="0.25">
      <c r="F3073" s="3"/>
    </row>
    <row r="3074" spans="6:6" x14ac:dyDescent="0.25">
      <c r="F3074" s="3"/>
    </row>
    <row r="3075" spans="6:6" x14ac:dyDescent="0.25">
      <c r="F3075" s="3"/>
    </row>
    <row r="3076" spans="6:6" x14ac:dyDescent="0.25">
      <c r="F3076" s="3"/>
    </row>
    <row r="3077" spans="6:6" x14ac:dyDescent="0.25">
      <c r="F3077" s="3"/>
    </row>
    <row r="3078" spans="6:6" x14ac:dyDescent="0.25">
      <c r="F3078" s="3"/>
    </row>
    <row r="3079" spans="6:6" x14ac:dyDescent="0.25">
      <c r="F3079" s="3"/>
    </row>
    <row r="3080" spans="6:6" x14ac:dyDescent="0.25">
      <c r="F3080" s="3"/>
    </row>
    <row r="3081" spans="6:6" x14ac:dyDescent="0.25">
      <c r="F3081" s="3"/>
    </row>
    <row r="3082" spans="6:6" x14ac:dyDescent="0.25">
      <c r="F3082" s="3"/>
    </row>
    <row r="3083" spans="6:6" x14ac:dyDescent="0.25">
      <c r="F3083" s="3"/>
    </row>
    <row r="3084" spans="6:6" x14ac:dyDescent="0.25">
      <c r="F3084" s="3"/>
    </row>
    <row r="3085" spans="6:6" x14ac:dyDescent="0.25">
      <c r="F3085" s="3"/>
    </row>
    <row r="3086" spans="6:6" x14ac:dyDescent="0.25">
      <c r="F3086" s="3"/>
    </row>
    <row r="3087" spans="6:6" x14ac:dyDescent="0.25">
      <c r="F3087" s="3"/>
    </row>
    <row r="3088" spans="6:6" x14ac:dyDescent="0.25">
      <c r="F3088" s="3"/>
    </row>
    <row r="3089" spans="6:6" x14ac:dyDescent="0.25">
      <c r="F3089" s="3"/>
    </row>
    <row r="3090" spans="6:6" x14ac:dyDescent="0.25">
      <c r="F3090" s="3"/>
    </row>
    <row r="3091" spans="6:6" x14ac:dyDescent="0.25">
      <c r="F3091" s="3"/>
    </row>
    <row r="3092" spans="6:6" x14ac:dyDescent="0.25">
      <c r="F3092" s="3"/>
    </row>
    <row r="3093" spans="6:6" x14ac:dyDescent="0.25">
      <c r="F3093" s="3"/>
    </row>
    <row r="3094" spans="6:6" x14ac:dyDescent="0.25">
      <c r="F3094" s="3"/>
    </row>
    <row r="3095" spans="6:6" x14ac:dyDescent="0.25">
      <c r="F3095" s="3"/>
    </row>
    <row r="3096" spans="6:6" x14ac:dyDescent="0.25">
      <c r="F3096" s="3"/>
    </row>
    <row r="3097" spans="6:6" x14ac:dyDescent="0.25">
      <c r="F3097" s="3"/>
    </row>
    <row r="3098" spans="6:6" x14ac:dyDescent="0.25">
      <c r="F3098" s="3"/>
    </row>
    <row r="3099" spans="6:6" x14ac:dyDescent="0.25">
      <c r="F3099" s="3"/>
    </row>
    <row r="3100" spans="6:6" x14ac:dyDescent="0.25">
      <c r="F3100" s="3"/>
    </row>
    <row r="3101" spans="6:6" x14ac:dyDescent="0.25">
      <c r="F3101" s="3"/>
    </row>
    <row r="3102" spans="6:6" x14ac:dyDescent="0.25">
      <c r="F3102" s="3"/>
    </row>
    <row r="3103" spans="6:6" x14ac:dyDescent="0.25">
      <c r="F3103" s="3"/>
    </row>
    <row r="3104" spans="6:6" x14ac:dyDescent="0.25">
      <c r="F3104" s="3"/>
    </row>
    <row r="3105" spans="6:6" x14ac:dyDescent="0.25">
      <c r="F3105" s="3"/>
    </row>
    <row r="3106" spans="6:6" x14ac:dyDescent="0.25">
      <c r="F3106" s="3"/>
    </row>
    <row r="3107" spans="6:6" x14ac:dyDescent="0.25">
      <c r="F3107" s="3"/>
    </row>
    <row r="3108" spans="6:6" x14ac:dyDescent="0.25">
      <c r="F3108" s="3"/>
    </row>
    <row r="3109" spans="6:6" x14ac:dyDescent="0.25">
      <c r="F3109" s="3"/>
    </row>
    <row r="3110" spans="6:6" x14ac:dyDescent="0.25">
      <c r="F3110" s="3"/>
    </row>
    <row r="3111" spans="6:6" x14ac:dyDescent="0.25">
      <c r="F3111" s="3"/>
    </row>
    <row r="3112" spans="6:6" x14ac:dyDescent="0.25">
      <c r="F3112" s="3"/>
    </row>
    <row r="3113" spans="6:6" x14ac:dyDescent="0.25">
      <c r="F3113" s="3"/>
    </row>
    <row r="3114" spans="6:6" x14ac:dyDescent="0.25">
      <c r="F3114" s="3"/>
    </row>
    <row r="3115" spans="6:6" x14ac:dyDescent="0.25">
      <c r="F3115" s="3"/>
    </row>
    <row r="3116" spans="6:6" x14ac:dyDescent="0.25">
      <c r="F3116" s="3"/>
    </row>
    <row r="3117" spans="6:6" x14ac:dyDescent="0.25">
      <c r="F3117" s="3"/>
    </row>
    <row r="3118" spans="6:6" x14ac:dyDescent="0.25">
      <c r="F3118" s="3"/>
    </row>
    <row r="3119" spans="6:6" x14ac:dyDescent="0.25">
      <c r="F3119" s="3"/>
    </row>
    <row r="3120" spans="6:6" x14ac:dyDescent="0.25">
      <c r="F3120" s="3"/>
    </row>
    <row r="3121" spans="6:6" x14ac:dyDescent="0.25">
      <c r="F3121" s="3"/>
    </row>
    <row r="3122" spans="6:6" x14ac:dyDescent="0.25">
      <c r="F3122" s="3"/>
    </row>
    <row r="3123" spans="6:6" x14ac:dyDescent="0.25">
      <c r="F3123" s="3"/>
    </row>
    <row r="3124" spans="6:6" x14ac:dyDescent="0.25">
      <c r="F3124" s="3"/>
    </row>
    <row r="3125" spans="6:6" x14ac:dyDescent="0.25">
      <c r="F3125" s="3"/>
    </row>
    <row r="3126" spans="6:6" x14ac:dyDescent="0.25">
      <c r="F3126" s="3"/>
    </row>
    <row r="3127" spans="6:6" x14ac:dyDescent="0.25">
      <c r="F3127" s="3"/>
    </row>
    <row r="3128" spans="6:6" x14ac:dyDescent="0.25">
      <c r="F3128" s="3"/>
    </row>
    <row r="3129" spans="6:6" x14ac:dyDescent="0.25">
      <c r="F3129" s="3"/>
    </row>
    <row r="3130" spans="6:6" x14ac:dyDescent="0.25">
      <c r="F3130" s="3"/>
    </row>
    <row r="3131" spans="6:6" x14ac:dyDescent="0.25">
      <c r="F3131" s="3"/>
    </row>
    <row r="3132" spans="6:6" x14ac:dyDescent="0.25">
      <c r="F3132" s="3"/>
    </row>
    <row r="3133" spans="6:6" x14ac:dyDescent="0.25">
      <c r="F3133" s="3"/>
    </row>
    <row r="3134" spans="6:6" x14ac:dyDescent="0.25">
      <c r="F3134" s="3"/>
    </row>
    <row r="3135" spans="6:6" x14ac:dyDescent="0.25">
      <c r="F3135" s="3"/>
    </row>
    <row r="3136" spans="6:6" x14ac:dyDescent="0.25">
      <c r="F3136" s="3"/>
    </row>
    <row r="3137" spans="6:6" x14ac:dyDescent="0.25">
      <c r="F3137" s="3"/>
    </row>
    <row r="3138" spans="6:6" x14ac:dyDescent="0.25">
      <c r="F3138" s="3"/>
    </row>
    <row r="3139" spans="6:6" x14ac:dyDescent="0.25">
      <c r="F3139" s="3"/>
    </row>
    <row r="3140" spans="6:6" x14ac:dyDescent="0.25">
      <c r="F3140" s="3"/>
    </row>
    <row r="3141" spans="6:6" x14ac:dyDescent="0.25">
      <c r="F3141" s="3"/>
    </row>
    <row r="3142" spans="6:6" x14ac:dyDescent="0.25">
      <c r="F3142" s="3"/>
    </row>
    <row r="3143" spans="6:6" x14ac:dyDescent="0.25">
      <c r="F3143" s="3"/>
    </row>
    <row r="3144" spans="6:6" x14ac:dyDescent="0.25">
      <c r="F3144" s="3"/>
    </row>
    <row r="3145" spans="6:6" x14ac:dyDescent="0.25">
      <c r="F3145" s="3"/>
    </row>
    <row r="3146" spans="6:6" x14ac:dyDescent="0.25">
      <c r="F3146" s="3"/>
    </row>
    <row r="3147" spans="6:6" x14ac:dyDescent="0.25">
      <c r="F3147" s="3"/>
    </row>
    <row r="3148" spans="6:6" x14ac:dyDescent="0.25">
      <c r="F3148" s="3"/>
    </row>
    <row r="3149" spans="6:6" x14ac:dyDescent="0.25">
      <c r="F3149" s="3"/>
    </row>
    <row r="3150" spans="6:6" x14ac:dyDescent="0.25">
      <c r="F3150" s="3"/>
    </row>
    <row r="3151" spans="6:6" x14ac:dyDescent="0.25">
      <c r="F3151" s="3"/>
    </row>
    <row r="3152" spans="6:6" x14ac:dyDescent="0.25">
      <c r="F3152" s="3"/>
    </row>
    <row r="3153" spans="6:6" x14ac:dyDescent="0.25">
      <c r="F3153" s="3"/>
    </row>
    <row r="3154" spans="6:6" x14ac:dyDescent="0.25">
      <c r="F3154" s="3"/>
    </row>
    <row r="3155" spans="6:6" x14ac:dyDescent="0.25">
      <c r="F3155" s="3"/>
    </row>
    <row r="3156" spans="6:6" x14ac:dyDescent="0.25">
      <c r="F3156" s="3"/>
    </row>
    <row r="3157" spans="6:6" x14ac:dyDescent="0.25">
      <c r="F3157" s="3"/>
    </row>
    <row r="3158" spans="6:6" x14ac:dyDescent="0.25">
      <c r="F3158" s="3"/>
    </row>
    <row r="3159" spans="6:6" x14ac:dyDescent="0.25">
      <c r="F3159" s="3"/>
    </row>
    <row r="3160" spans="6:6" x14ac:dyDescent="0.25">
      <c r="F3160" s="3"/>
    </row>
    <row r="3161" spans="6:6" x14ac:dyDescent="0.25">
      <c r="F3161" s="3"/>
    </row>
    <row r="3162" spans="6:6" x14ac:dyDescent="0.25">
      <c r="F3162" s="3"/>
    </row>
    <row r="3163" spans="6:6" x14ac:dyDescent="0.25">
      <c r="F3163" s="3"/>
    </row>
    <row r="3164" spans="6:6" x14ac:dyDescent="0.25">
      <c r="F3164" s="3"/>
    </row>
    <row r="3165" spans="6:6" x14ac:dyDescent="0.25">
      <c r="F3165" s="3"/>
    </row>
    <row r="3166" spans="6:6" x14ac:dyDescent="0.25">
      <c r="F3166" s="3"/>
    </row>
    <row r="3167" spans="6:6" x14ac:dyDescent="0.25">
      <c r="F3167" s="3"/>
    </row>
    <row r="3168" spans="6:6" x14ac:dyDescent="0.25">
      <c r="F3168" s="3"/>
    </row>
    <row r="3169" spans="6:6" x14ac:dyDescent="0.25">
      <c r="F3169" s="3"/>
    </row>
    <row r="3170" spans="6:6" x14ac:dyDescent="0.25">
      <c r="F3170" s="3"/>
    </row>
    <row r="3171" spans="6:6" x14ac:dyDescent="0.25">
      <c r="F3171" s="3"/>
    </row>
    <row r="3172" spans="6:6" x14ac:dyDescent="0.25">
      <c r="F3172" s="3"/>
    </row>
    <row r="3173" spans="6:6" x14ac:dyDescent="0.25">
      <c r="F3173" s="3"/>
    </row>
    <row r="3174" spans="6:6" x14ac:dyDescent="0.25">
      <c r="F3174" s="3"/>
    </row>
    <row r="3175" spans="6:6" x14ac:dyDescent="0.25">
      <c r="F3175" s="3"/>
    </row>
    <row r="3176" spans="6:6" x14ac:dyDescent="0.25">
      <c r="F3176" s="3"/>
    </row>
    <row r="3177" spans="6:6" x14ac:dyDescent="0.25">
      <c r="F3177" s="3"/>
    </row>
    <row r="3178" spans="6:6" x14ac:dyDescent="0.25">
      <c r="F3178" s="3"/>
    </row>
    <row r="3179" spans="6:6" x14ac:dyDescent="0.25">
      <c r="F3179" s="3"/>
    </row>
    <row r="3180" spans="6:6" x14ac:dyDescent="0.25">
      <c r="F3180" s="3"/>
    </row>
    <row r="3181" spans="6:6" x14ac:dyDescent="0.25">
      <c r="F3181" s="3"/>
    </row>
    <row r="3182" spans="6:6" x14ac:dyDescent="0.25">
      <c r="F3182" s="3"/>
    </row>
    <row r="3183" spans="6:6" x14ac:dyDescent="0.25">
      <c r="F3183" s="3"/>
    </row>
    <row r="3184" spans="6:6" x14ac:dyDescent="0.25">
      <c r="F3184" s="3"/>
    </row>
    <row r="3185" spans="6:6" x14ac:dyDescent="0.25">
      <c r="F3185" s="3"/>
    </row>
    <row r="3186" spans="6:6" x14ac:dyDescent="0.25">
      <c r="F3186" s="3"/>
    </row>
    <row r="3187" spans="6:6" x14ac:dyDescent="0.25">
      <c r="F3187" s="3"/>
    </row>
    <row r="3188" spans="6:6" x14ac:dyDescent="0.25">
      <c r="F3188" s="3"/>
    </row>
    <row r="3189" spans="6:6" x14ac:dyDescent="0.25">
      <c r="F3189" s="3"/>
    </row>
    <row r="3190" spans="6:6" x14ac:dyDescent="0.25">
      <c r="F3190" s="3"/>
    </row>
    <row r="3191" spans="6:6" x14ac:dyDescent="0.25">
      <c r="F3191" s="3"/>
    </row>
    <row r="3192" spans="6:6" x14ac:dyDescent="0.25">
      <c r="F3192" s="3"/>
    </row>
    <row r="3193" spans="6:6" x14ac:dyDescent="0.25">
      <c r="F3193" s="3"/>
    </row>
    <row r="3194" spans="6:6" x14ac:dyDescent="0.25">
      <c r="F3194" s="3"/>
    </row>
    <row r="3195" spans="6:6" x14ac:dyDescent="0.25">
      <c r="F3195" s="3"/>
    </row>
    <row r="3196" spans="6:6" x14ac:dyDescent="0.25">
      <c r="F3196" s="3"/>
    </row>
    <row r="3197" spans="6:6" x14ac:dyDescent="0.25">
      <c r="F3197" s="3"/>
    </row>
    <row r="3198" spans="6:6" x14ac:dyDescent="0.25">
      <c r="F3198" s="3"/>
    </row>
    <row r="3199" spans="6:6" x14ac:dyDescent="0.25">
      <c r="F3199" s="3"/>
    </row>
    <row r="3200" spans="6:6" x14ac:dyDescent="0.25">
      <c r="F3200" s="3"/>
    </row>
    <row r="3201" spans="6:6" x14ac:dyDescent="0.25">
      <c r="F3201" s="3"/>
    </row>
    <row r="3202" spans="6:6" x14ac:dyDescent="0.25">
      <c r="F3202" s="3"/>
    </row>
    <row r="3203" spans="6:6" x14ac:dyDescent="0.25">
      <c r="F3203" s="3"/>
    </row>
    <row r="3204" spans="6:6" x14ac:dyDescent="0.25">
      <c r="F3204" s="3"/>
    </row>
    <row r="3205" spans="6:6" x14ac:dyDescent="0.25">
      <c r="F3205" s="3"/>
    </row>
    <row r="3206" spans="6:6" x14ac:dyDescent="0.25">
      <c r="F3206" s="3"/>
    </row>
    <row r="3207" spans="6:6" x14ac:dyDescent="0.25">
      <c r="F3207" s="3"/>
    </row>
    <row r="3208" spans="6:6" x14ac:dyDescent="0.25">
      <c r="F3208" s="3"/>
    </row>
    <row r="3209" spans="6:6" x14ac:dyDescent="0.25">
      <c r="F3209" s="3"/>
    </row>
    <row r="3210" spans="6:6" x14ac:dyDescent="0.25">
      <c r="F3210" s="3"/>
    </row>
    <row r="3211" spans="6:6" x14ac:dyDescent="0.25">
      <c r="F3211" s="3"/>
    </row>
    <row r="3212" spans="6:6" x14ac:dyDescent="0.25">
      <c r="F3212" s="3"/>
    </row>
    <row r="3213" spans="6:6" x14ac:dyDescent="0.25">
      <c r="F3213" s="3"/>
    </row>
    <row r="3214" spans="6:6" x14ac:dyDescent="0.25">
      <c r="F3214" s="3"/>
    </row>
    <row r="3215" spans="6:6" x14ac:dyDescent="0.25">
      <c r="F3215" s="3"/>
    </row>
    <row r="3216" spans="6:6" x14ac:dyDescent="0.25">
      <c r="F3216" s="3"/>
    </row>
    <row r="3217" spans="6:6" x14ac:dyDescent="0.25">
      <c r="F3217" s="3"/>
    </row>
    <row r="3218" spans="6:6" x14ac:dyDescent="0.25">
      <c r="F3218" s="3"/>
    </row>
    <row r="3219" spans="6:6" x14ac:dyDescent="0.25">
      <c r="F3219" s="3"/>
    </row>
    <row r="3220" spans="6:6" x14ac:dyDescent="0.25">
      <c r="F3220" s="3"/>
    </row>
    <row r="3221" spans="6:6" x14ac:dyDescent="0.25">
      <c r="F3221" s="3"/>
    </row>
    <row r="3222" spans="6:6" x14ac:dyDescent="0.25">
      <c r="F3222" s="3"/>
    </row>
    <row r="3223" spans="6:6" x14ac:dyDescent="0.25">
      <c r="F3223" s="3"/>
    </row>
    <row r="3224" spans="6:6" x14ac:dyDescent="0.25">
      <c r="F3224" s="3"/>
    </row>
    <row r="3225" spans="6:6" x14ac:dyDescent="0.25">
      <c r="F3225" s="3"/>
    </row>
    <row r="3226" spans="6:6" x14ac:dyDescent="0.25">
      <c r="F3226" s="3"/>
    </row>
    <row r="3227" spans="6:6" x14ac:dyDescent="0.25">
      <c r="F3227" s="3"/>
    </row>
    <row r="3228" spans="6:6" x14ac:dyDescent="0.25">
      <c r="F3228" s="3"/>
    </row>
    <row r="3229" spans="6:6" x14ac:dyDescent="0.25">
      <c r="F3229" s="3"/>
    </row>
    <row r="3230" spans="6:6" x14ac:dyDescent="0.25">
      <c r="F3230" s="3"/>
    </row>
    <row r="3231" spans="6:6" x14ac:dyDescent="0.25">
      <c r="F3231" s="3"/>
    </row>
    <row r="3232" spans="6:6" x14ac:dyDescent="0.25">
      <c r="F3232" s="3"/>
    </row>
    <row r="3233" spans="6:6" x14ac:dyDescent="0.25">
      <c r="F3233" s="3"/>
    </row>
    <row r="3234" spans="6:6" x14ac:dyDescent="0.25">
      <c r="F3234" s="3"/>
    </row>
    <row r="3235" spans="6:6" x14ac:dyDescent="0.25">
      <c r="F3235" s="3"/>
    </row>
    <row r="3236" spans="6:6" x14ac:dyDescent="0.25">
      <c r="F3236" s="3"/>
    </row>
    <row r="3237" spans="6:6" x14ac:dyDescent="0.25">
      <c r="F3237" s="3"/>
    </row>
    <row r="3238" spans="6:6" x14ac:dyDescent="0.25">
      <c r="F3238" s="3"/>
    </row>
    <row r="3239" spans="6:6" x14ac:dyDescent="0.25">
      <c r="F3239" s="3"/>
    </row>
    <row r="3240" spans="6:6" x14ac:dyDescent="0.25">
      <c r="F3240" s="3"/>
    </row>
    <row r="3241" spans="6:6" x14ac:dyDescent="0.25">
      <c r="F3241" s="3"/>
    </row>
    <row r="3242" spans="6:6" x14ac:dyDescent="0.25">
      <c r="F3242" s="3"/>
    </row>
    <row r="3243" spans="6:6" x14ac:dyDescent="0.25">
      <c r="F3243" s="3"/>
    </row>
    <row r="3244" spans="6:6" x14ac:dyDescent="0.25">
      <c r="F3244" s="3"/>
    </row>
    <row r="3245" spans="6:6" x14ac:dyDescent="0.25">
      <c r="F3245" s="3"/>
    </row>
    <row r="3246" spans="6:6" x14ac:dyDescent="0.25">
      <c r="F3246" s="3"/>
    </row>
    <row r="3247" spans="6:6" x14ac:dyDescent="0.25">
      <c r="F3247" s="3"/>
    </row>
    <row r="3248" spans="6:6" x14ac:dyDescent="0.25">
      <c r="F3248" s="3"/>
    </row>
    <row r="3249" spans="6:6" x14ac:dyDescent="0.25">
      <c r="F3249" s="3"/>
    </row>
    <row r="3250" spans="6:6" x14ac:dyDescent="0.25">
      <c r="F3250" s="3"/>
    </row>
    <row r="3251" spans="6:6" x14ac:dyDescent="0.25">
      <c r="F3251" s="3"/>
    </row>
    <row r="3252" spans="6:6" x14ac:dyDescent="0.25">
      <c r="F3252" s="3"/>
    </row>
    <row r="3253" spans="6:6" x14ac:dyDescent="0.25">
      <c r="F3253" s="3"/>
    </row>
    <row r="3254" spans="6:6" x14ac:dyDescent="0.25">
      <c r="F3254" s="3"/>
    </row>
    <row r="3255" spans="6:6" x14ac:dyDescent="0.25">
      <c r="F3255" s="3"/>
    </row>
    <row r="3256" spans="6:6" x14ac:dyDescent="0.25">
      <c r="F3256" s="3"/>
    </row>
    <row r="3257" spans="6:6" x14ac:dyDescent="0.25">
      <c r="F3257" s="3"/>
    </row>
    <row r="3258" spans="6:6" x14ac:dyDescent="0.25">
      <c r="F3258" s="3"/>
    </row>
    <row r="3259" spans="6:6" x14ac:dyDescent="0.25">
      <c r="F3259" s="3"/>
    </row>
    <row r="3260" spans="6:6" x14ac:dyDescent="0.25">
      <c r="F3260" s="3"/>
    </row>
    <row r="3261" spans="6:6" x14ac:dyDescent="0.25">
      <c r="F3261" s="3"/>
    </row>
    <row r="3262" spans="6:6" x14ac:dyDescent="0.25">
      <c r="F3262" s="3"/>
    </row>
    <row r="3263" spans="6:6" x14ac:dyDescent="0.25">
      <c r="F3263" s="3"/>
    </row>
    <row r="3264" spans="6:6" x14ac:dyDescent="0.25">
      <c r="F3264" s="3"/>
    </row>
    <row r="3265" spans="6:6" x14ac:dyDescent="0.25">
      <c r="F3265" s="3"/>
    </row>
    <row r="3266" spans="6:6" x14ac:dyDescent="0.25">
      <c r="F3266" s="3"/>
    </row>
    <row r="3267" spans="6:6" x14ac:dyDescent="0.25">
      <c r="F3267" s="3"/>
    </row>
    <row r="3268" spans="6:6" x14ac:dyDescent="0.25">
      <c r="F3268" s="3"/>
    </row>
    <row r="3269" spans="6:6" x14ac:dyDescent="0.25">
      <c r="F3269" s="3"/>
    </row>
    <row r="3270" spans="6:6" x14ac:dyDescent="0.25">
      <c r="F3270" s="3"/>
    </row>
    <row r="3271" spans="6:6" x14ac:dyDescent="0.25">
      <c r="F3271" s="3"/>
    </row>
    <row r="3272" spans="6:6" x14ac:dyDescent="0.25">
      <c r="F3272" s="3"/>
    </row>
    <row r="3273" spans="6:6" x14ac:dyDescent="0.25">
      <c r="F3273" s="3"/>
    </row>
    <row r="3274" spans="6:6" x14ac:dyDescent="0.25">
      <c r="F3274" s="3"/>
    </row>
    <row r="3275" spans="6:6" x14ac:dyDescent="0.25">
      <c r="F3275" s="3"/>
    </row>
    <row r="3276" spans="6:6" x14ac:dyDescent="0.25">
      <c r="F3276" s="3"/>
    </row>
    <row r="3277" spans="6:6" x14ac:dyDescent="0.25">
      <c r="F3277" s="3"/>
    </row>
    <row r="3278" spans="6:6" x14ac:dyDescent="0.25">
      <c r="F3278" s="3"/>
    </row>
    <row r="3279" spans="6:6" x14ac:dyDescent="0.25">
      <c r="F3279" s="3"/>
    </row>
    <row r="3280" spans="6:6" x14ac:dyDescent="0.25">
      <c r="F3280" s="3"/>
    </row>
    <row r="3281" spans="6:6" x14ac:dyDescent="0.25">
      <c r="F3281" s="3"/>
    </row>
    <row r="3282" spans="6:6" x14ac:dyDescent="0.25">
      <c r="F3282" s="3"/>
    </row>
    <row r="3283" spans="6:6" x14ac:dyDescent="0.25">
      <c r="F3283" s="3"/>
    </row>
    <row r="3284" spans="6:6" x14ac:dyDescent="0.25">
      <c r="F3284" s="3"/>
    </row>
    <row r="3285" spans="6:6" x14ac:dyDescent="0.25">
      <c r="F3285" s="3"/>
    </row>
    <row r="3286" spans="6:6" x14ac:dyDescent="0.25">
      <c r="F3286" s="3"/>
    </row>
    <row r="3287" spans="6:6" x14ac:dyDescent="0.25">
      <c r="F3287" s="3"/>
    </row>
    <row r="3288" spans="6:6" x14ac:dyDescent="0.25">
      <c r="F3288" s="3"/>
    </row>
    <row r="3289" spans="6:6" x14ac:dyDescent="0.25">
      <c r="F3289" s="3"/>
    </row>
    <row r="3290" spans="6:6" x14ac:dyDescent="0.25">
      <c r="F3290" s="3"/>
    </row>
    <row r="3291" spans="6:6" x14ac:dyDescent="0.25">
      <c r="F3291" s="3"/>
    </row>
    <row r="3292" spans="6:6" x14ac:dyDescent="0.25">
      <c r="F3292" s="3"/>
    </row>
    <row r="3293" spans="6:6" x14ac:dyDescent="0.25">
      <c r="F3293" s="3"/>
    </row>
    <row r="3294" spans="6:6" x14ac:dyDescent="0.25">
      <c r="F3294" s="3"/>
    </row>
    <row r="3295" spans="6:6" x14ac:dyDescent="0.25">
      <c r="F3295" s="3"/>
    </row>
    <row r="3296" spans="6:6" x14ac:dyDescent="0.25">
      <c r="F3296" s="3"/>
    </row>
    <row r="3297" spans="6:6" x14ac:dyDescent="0.25">
      <c r="F3297" s="3"/>
    </row>
    <row r="3298" spans="6:6" x14ac:dyDescent="0.25">
      <c r="F3298" s="3"/>
    </row>
    <row r="3299" spans="6:6" x14ac:dyDescent="0.25">
      <c r="F3299" s="3"/>
    </row>
    <row r="3300" spans="6:6" x14ac:dyDescent="0.25">
      <c r="F3300" s="3"/>
    </row>
    <row r="3301" spans="6:6" x14ac:dyDescent="0.25">
      <c r="F3301" s="3"/>
    </row>
    <row r="3302" spans="6:6" x14ac:dyDescent="0.25">
      <c r="F3302" s="3"/>
    </row>
    <row r="3303" spans="6:6" x14ac:dyDescent="0.25">
      <c r="F3303" s="3"/>
    </row>
    <row r="3304" spans="6:6" x14ac:dyDescent="0.25">
      <c r="F3304" s="3"/>
    </row>
    <row r="3305" spans="6:6" x14ac:dyDescent="0.25">
      <c r="F3305" s="3"/>
    </row>
    <row r="3306" spans="6:6" x14ac:dyDescent="0.25">
      <c r="F3306" s="3"/>
    </row>
    <row r="3307" spans="6:6" x14ac:dyDescent="0.25">
      <c r="F3307" s="3"/>
    </row>
    <row r="3308" spans="6:6" x14ac:dyDescent="0.25">
      <c r="F3308" s="3"/>
    </row>
    <row r="3309" spans="6:6" x14ac:dyDescent="0.25">
      <c r="F3309" s="3"/>
    </row>
    <row r="3310" spans="6:6" x14ac:dyDescent="0.25">
      <c r="F3310" s="3"/>
    </row>
    <row r="3311" spans="6:6" x14ac:dyDescent="0.25">
      <c r="F3311" s="3"/>
    </row>
    <row r="3312" spans="6:6" x14ac:dyDescent="0.25">
      <c r="F3312" s="3"/>
    </row>
    <row r="3313" spans="6:6" x14ac:dyDescent="0.25">
      <c r="F3313" s="3"/>
    </row>
    <row r="3314" spans="6:6" x14ac:dyDescent="0.25">
      <c r="F3314" s="3"/>
    </row>
    <row r="3315" spans="6:6" x14ac:dyDescent="0.25">
      <c r="F3315" s="3"/>
    </row>
    <row r="3316" spans="6:6" x14ac:dyDescent="0.25">
      <c r="F3316" s="3"/>
    </row>
    <row r="3317" spans="6:6" x14ac:dyDescent="0.25">
      <c r="F3317" s="3"/>
    </row>
    <row r="3318" spans="6:6" x14ac:dyDescent="0.25">
      <c r="F3318" s="3"/>
    </row>
    <row r="3319" spans="6:6" x14ac:dyDescent="0.25">
      <c r="F3319" s="3"/>
    </row>
    <row r="3320" spans="6:6" x14ac:dyDescent="0.25">
      <c r="F3320" s="3"/>
    </row>
    <row r="3321" spans="6:6" x14ac:dyDescent="0.25">
      <c r="F3321" s="3"/>
    </row>
    <row r="3322" spans="6:6" x14ac:dyDescent="0.25">
      <c r="F3322" s="3"/>
    </row>
    <row r="3323" spans="6:6" x14ac:dyDescent="0.25">
      <c r="F3323" s="3"/>
    </row>
    <row r="3324" spans="6:6" x14ac:dyDescent="0.25">
      <c r="F3324" s="3"/>
    </row>
    <row r="3325" spans="6:6" x14ac:dyDescent="0.25">
      <c r="F3325" s="3"/>
    </row>
    <row r="3326" spans="6:6" x14ac:dyDescent="0.25">
      <c r="F3326" s="3"/>
    </row>
    <row r="3327" spans="6:6" x14ac:dyDescent="0.25">
      <c r="F3327" s="3"/>
    </row>
    <row r="3328" spans="6:6" x14ac:dyDescent="0.25">
      <c r="F3328" s="3"/>
    </row>
    <row r="3329" spans="6:6" x14ac:dyDescent="0.25">
      <c r="F3329" s="3"/>
    </row>
    <row r="3330" spans="6:6" x14ac:dyDescent="0.25">
      <c r="F3330" s="3"/>
    </row>
    <row r="3331" spans="6:6" x14ac:dyDescent="0.25">
      <c r="F3331" s="3"/>
    </row>
    <row r="3332" spans="6:6" x14ac:dyDescent="0.25">
      <c r="F3332" s="3"/>
    </row>
    <row r="3333" spans="6:6" x14ac:dyDescent="0.25">
      <c r="F3333" s="3"/>
    </row>
    <row r="3334" spans="6:6" x14ac:dyDescent="0.25">
      <c r="F3334" s="3"/>
    </row>
    <row r="3335" spans="6:6" x14ac:dyDescent="0.25">
      <c r="F3335" s="3"/>
    </row>
    <row r="3336" spans="6:6" x14ac:dyDescent="0.25">
      <c r="F3336" s="3"/>
    </row>
    <row r="3337" spans="6:6" x14ac:dyDescent="0.25">
      <c r="F3337" s="3"/>
    </row>
    <row r="3338" spans="6:6" x14ac:dyDescent="0.25">
      <c r="F3338" s="3"/>
    </row>
    <row r="3339" spans="6:6" x14ac:dyDescent="0.25">
      <c r="F3339" s="3"/>
    </row>
    <row r="3340" spans="6:6" x14ac:dyDescent="0.25">
      <c r="F3340" s="3"/>
    </row>
    <row r="3341" spans="6:6" x14ac:dyDescent="0.25">
      <c r="F3341" s="3"/>
    </row>
    <row r="3342" spans="6:6" x14ac:dyDescent="0.25">
      <c r="F3342" s="3"/>
    </row>
    <row r="3343" spans="6:6" x14ac:dyDescent="0.25">
      <c r="F3343" s="3"/>
    </row>
    <row r="3344" spans="6:6" x14ac:dyDescent="0.25">
      <c r="F3344" s="3"/>
    </row>
    <row r="3345" spans="6:6" x14ac:dyDescent="0.25">
      <c r="F3345" s="3"/>
    </row>
    <row r="3346" spans="6:6" x14ac:dyDescent="0.25">
      <c r="F3346" s="3"/>
    </row>
    <row r="3347" spans="6:6" x14ac:dyDescent="0.25">
      <c r="F3347" s="3"/>
    </row>
    <row r="3348" spans="6:6" x14ac:dyDescent="0.25">
      <c r="F3348" s="3"/>
    </row>
    <row r="3349" spans="6:6" x14ac:dyDescent="0.25">
      <c r="F3349" s="3"/>
    </row>
    <row r="3350" spans="6:6" x14ac:dyDescent="0.25">
      <c r="F3350" s="3"/>
    </row>
    <row r="3351" spans="6:6" x14ac:dyDescent="0.25">
      <c r="F3351" s="3"/>
    </row>
    <row r="3352" spans="6:6" x14ac:dyDescent="0.25">
      <c r="F3352" s="3"/>
    </row>
    <row r="3353" spans="6:6" x14ac:dyDescent="0.25">
      <c r="F3353" s="3"/>
    </row>
    <row r="3354" spans="6:6" x14ac:dyDescent="0.25">
      <c r="F3354" s="3"/>
    </row>
    <row r="3355" spans="6:6" x14ac:dyDescent="0.25">
      <c r="F3355" s="3"/>
    </row>
    <row r="3356" spans="6:6" x14ac:dyDescent="0.25">
      <c r="F3356" s="3"/>
    </row>
    <row r="3357" spans="6:6" x14ac:dyDescent="0.25">
      <c r="F3357" s="3"/>
    </row>
    <row r="3358" spans="6:6" x14ac:dyDescent="0.25">
      <c r="F3358" s="3"/>
    </row>
    <row r="3359" spans="6:6" x14ac:dyDescent="0.25">
      <c r="F3359" s="3"/>
    </row>
    <row r="3360" spans="6:6" x14ac:dyDescent="0.25">
      <c r="F3360" s="3"/>
    </row>
    <row r="3361" spans="6:6" x14ac:dyDescent="0.25">
      <c r="F3361" s="3"/>
    </row>
    <row r="3362" spans="6:6" x14ac:dyDescent="0.25">
      <c r="F3362" s="3"/>
    </row>
    <row r="3363" spans="6:6" x14ac:dyDescent="0.25">
      <c r="F3363" s="3"/>
    </row>
    <row r="3364" spans="6:6" x14ac:dyDescent="0.25">
      <c r="F3364" s="3"/>
    </row>
    <row r="3365" spans="6:6" x14ac:dyDescent="0.25">
      <c r="F3365" s="3"/>
    </row>
    <row r="3366" spans="6:6" x14ac:dyDescent="0.25">
      <c r="F3366" s="3"/>
    </row>
    <row r="3367" spans="6:6" x14ac:dyDescent="0.25">
      <c r="F3367" s="3"/>
    </row>
    <row r="3368" spans="6:6" x14ac:dyDescent="0.25">
      <c r="F3368" s="3"/>
    </row>
    <row r="3369" spans="6:6" x14ac:dyDescent="0.25">
      <c r="F3369" s="3"/>
    </row>
    <row r="3370" spans="6:6" x14ac:dyDescent="0.25">
      <c r="F3370" s="3"/>
    </row>
    <row r="3371" spans="6:6" x14ac:dyDescent="0.25">
      <c r="F3371" s="3"/>
    </row>
    <row r="3372" spans="6:6" x14ac:dyDescent="0.25">
      <c r="F3372" s="3"/>
    </row>
    <row r="3373" spans="6:6" x14ac:dyDescent="0.25">
      <c r="F3373" s="3"/>
    </row>
    <row r="3374" spans="6:6" x14ac:dyDescent="0.25">
      <c r="F3374" s="3"/>
    </row>
    <row r="3375" spans="6:6" x14ac:dyDescent="0.25">
      <c r="F3375" s="3"/>
    </row>
    <row r="3376" spans="6:6" x14ac:dyDescent="0.25">
      <c r="F3376" s="3"/>
    </row>
    <row r="3377" spans="6:6" x14ac:dyDescent="0.25">
      <c r="F3377" s="3"/>
    </row>
    <row r="3378" spans="6:6" x14ac:dyDescent="0.25">
      <c r="F3378" s="3"/>
    </row>
    <row r="3379" spans="6:6" x14ac:dyDescent="0.25">
      <c r="F3379" s="3"/>
    </row>
    <row r="3380" spans="6:6" x14ac:dyDescent="0.25">
      <c r="F3380" s="3"/>
    </row>
    <row r="3381" spans="6:6" x14ac:dyDescent="0.25">
      <c r="F3381" s="3"/>
    </row>
    <row r="3382" spans="6:6" x14ac:dyDescent="0.25">
      <c r="F3382" s="3"/>
    </row>
    <row r="3383" spans="6:6" x14ac:dyDescent="0.25">
      <c r="F3383" s="3"/>
    </row>
    <row r="3384" spans="6:6" x14ac:dyDescent="0.25">
      <c r="F3384" s="3"/>
    </row>
    <row r="3385" spans="6:6" x14ac:dyDescent="0.25">
      <c r="F3385" s="3"/>
    </row>
    <row r="3386" spans="6:6" x14ac:dyDescent="0.25">
      <c r="F3386" s="3"/>
    </row>
    <row r="3387" spans="6:6" x14ac:dyDescent="0.25">
      <c r="F3387" s="3"/>
    </row>
    <row r="3388" spans="6:6" x14ac:dyDescent="0.25">
      <c r="F3388" s="3"/>
    </row>
    <row r="3389" spans="6:6" x14ac:dyDescent="0.25">
      <c r="F3389" s="3"/>
    </row>
    <row r="3390" spans="6:6" x14ac:dyDescent="0.25">
      <c r="F3390" s="3"/>
    </row>
    <row r="3391" spans="6:6" x14ac:dyDescent="0.25">
      <c r="F3391" s="3"/>
    </row>
    <row r="3392" spans="6:6" x14ac:dyDescent="0.25">
      <c r="F3392" s="3"/>
    </row>
    <row r="3393" spans="6:6" x14ac:dyDescent="0.25">
      <c r="F3393" s="3"/>
    </row>
    <row r="3394" spans="6:6" x14ac:dyDescent="0.25">
      <c r="F3394" s="3"/>
    </row>
    <row r="3395" spans="6:6" x14ac:dyDescent="0.25">
      <c r="F3395" s="3"/>
    </row>
    <row r="3396" spans="6:6" x14ac:dyDescent="0.25">
      <c r="F3396" s="3"/>
    </row>
    <row r="3397" spans="6:6" x14ac:dyDescent="0.25">
      <c r="F3397" s="3"/>
    </row>
    <row r="3398" spans="6:6" x14ac:dyDescent="0.25">
      <c r="F3398" s="3"/>
    </row>
    <row r="3399" spans="6:6" x14ac:dyDescent="0.25">
      <c r="F3399" s="3"/>
    </row>
    <row r="3400" spans="6:6" x14ac:dyDescent="0.25">
      <c r="F3400" s="3"/>
    </row>
    <row r="3401" spans="6:6" x14ac:dyDescent="0.25">
      <c r="F3401" s="3"/>
    </row>
    <row r="3402" spans="6:6" x14ac:dyDescent="0.25">
      <c r="F3402" s="3"/>
    </row>
    <row r="3403" spans="6:6" x14ac:dyDescent="0.25">
      <c r="F3403" s="3"/>
    </row>
    <row r="3404" spans="6:6" x14ac:dyDescent="0.25">
      <c r="F3404" s="3"/>
    </row>
    <row r="3405" spans="6:6" x14ac:dyDescent="0.25">
      <c r="F3405" s="3"/>
    </row>
    <row r="3406" spans="6:6" x14ac:dyDescent="0.25">
      <c r="F3406" s="3"/>
    </row>
    <row r="3407" spans="6:6" x14ac:dyDescent="0.25">
      <c r="F3407" s="3"/>
    </row>
    <row r="3408" spans="6:6" x14ac:dyDescent="0.25">
      <c r="F3408" s="3"/>
    </row>
    <row r="3409" spans="6:6" x14ac:dyDescent="0.25">
      <c r="F3409" s="3"/>
    </row>
    <row r="3410" spans="6:6" x14ac:dyDescent="0.25">
      <c r="F3410" s="3"/>
    </row>
    <row r="3411" spans="6:6" x14ac:dyDescent="0.25">
      <c r="F3411" s="3"/>
    </row>
    <row r="3412" spans="6:6" x14ac:dyDescent="0.25">
      <c r="F3412" s="3"/>
    </row>
    <row r="3413" spans="6:6" x14ac:dyDescent="0.25">
      <c r="F3413" s="3"/>
    </row>
    <row r="3414" spans="6:6" x14ac:dyDescent="0.25">
      <c r="F3414" s="3"/>
    </row>
    <row r="3415" spans="6:6" x14ac:dyDescent="0.25">
      <c r="F3415" s="3"/>
    </row>
    <row r="3416" spans="6:6" x14ac:dyDescent="0.25">
      <c r="F3416" s="3"/>
    </row>
    <row r="3417" spans="6:6" x14ac:dyDescent="0.25">
      <c r="F3417" s="3"/>
    </row>
    <row r="3418" spans="6:6" x14ac:dyDescent="0.25">
      <c r="F3418" s="3"/>
    </row>
    <row r="3419" spans="6:6" x14ac:dyDescent="0.25">
      <c r="F3419" s="3"/>
    </row>
    <row r="3420" spans="6:6" x14ac:dyDescent="0.25">
      <c r="F3420" s="3"/>
    </row>
    <row r="3421" spans="6:6" x14ac:dyDescent="0.25">
      <c r="F3421" s="3"/>
    </row>
    <row r="3422" spans="6:6" x14ac:dyDescent="0.25">
      <c r="F3422" s="3"/>
    </row>
    <row r="3423" spans="6:6" x14ac:dyDescent="0.25">
      <c r="F3423" s="3"/>
    </row>
    <row r="3424" spans="6:6" x14ac:dyDescent="0.25">
      <c r="F3424" s="3"/>
    </row>
    <row r="3425" spans="6:6" x14ac:dyDescent="0.25">
      <c r="F3425" s="3"/>
    </row>
    <row r="3426" spans="6:6" x14ac:dyDescent="0.25">
      <c r="F3426" s="3"/>
    </row>
    <row r="3427" spans="6:6" x14ac:dyDescent="0.25">
      <c r="F3427" s="3"/>
    </row>
    <row r="3428" spans="6:6" x14ac:dyDescent="0.25">
      <c r="F3428" s="3"/>
    </row>
    <row r="3429" spans="6:6" x14ac:dyDescent="0.25">
      <c r="F3429" s="3"/>
    </row>
    <row r="3430" spans="6:6" x14ac:dyDescent="0.25">
      <c r="F3430" s="3"/>
    </row>
    <row r="3431" spans="6:6" x14ac:dyDescent="0.25">
      <c r="F3431" s="3"/>
    </row>
    <row r="3432" spans="6:6" x14ac:dyDescent="0.25">
      <c r="F3432" s="3"/>
    </row>
    <row r="3433" spans="6:6" x14ac:dyDescent="0.25">
      <c r="F3433" s="3"/>
    </row>
    <row r="3434" spans="6:6" x14ac:dyDescent="0.25">
      <c r="F3434" s="3"/>
    </row>
    <row r="3435" spans="6:6" x14ac:dyDescent="0.25">
      <c r="F3435" s="3"/>
    </row>
    <row r="3436" spans="6:6" x14ac:dyDescent="0.25">
      <c r="F3436" s="3"/>
    </row>
    <row r="3437" spans="6:6" x14ac:dyDescent="0.25">
      <c r="F3437" s="3"/>
    </row>
    <row r="3438" spans="6:6" x14ac:dyDescent="0.25">
      <c r="F3438" s="3"/>
    </row>
    <row r="3439" spans="6:6" x14ac:dyDescent="0.25">
      <c r="F3439" s="3"/>
    </row>
    <row r="3440" spans="6:6" x14ac:dyDescent="0.25">
      <c r="F3440" s="3"/>
    </row>
    <row r="3441" spans="6:6" x14ac:dyDescent="0.25">
      <c r="F3441" s="3"/>
    </row>
    <row r="3442" spans="6:6" x14ac:dyDescent="0.25">
      <c r="F3442" s="3"/>
    </row>
    <row r="3443" spans="6:6" x14ac:dyDescent="0.25">
      <c r="F3443" s="3"/>
    </row>
    <row r="3444" spans="6:6" x14ac:dyDescent="0.25">
      <c r="F3444" s="3"/>
    </row>
    <row r="3445" spans="6:6" x14ac:dyDescent="0.25">
      <c r="F3445" s="3"/>
    </row>
    <row r="3446" spans="6:6" x14ac:dyDescent="0.25">
      <c r="F3446" s="3"/>
    </row>
    <row r="3447" spans="6:6" x14ac:dyDescent="0.25">
      <c r="F3447" s="3"/>
    </row>
    <row r="3448" spans="6:6" x14ac:dyDescent="0.25">
      <c r="F3448" s="3"/>
    </row>
    <row r="3449" spans="6:6" x14ac:dyDescent="0.25">
      <c r="F3449" s="3"/>
    </row>
    <row r="3450" spans="6:6" x14ac:dyDescent="0.25">
      <c r="F3450" s="3"/>
    </row>
    <row r="3451" spans="6:6" x14ac:dyDescent="0.25">
      <c r="F3451" s="3"/>
    </row>
    <row r="3452" spans="6:6" x14ac:dyDescent="0.25">
      <c r="F3452" s="3"/>
    </row>
    <row r="3453" spans="6:6" x14ac:dyDescent="0.25">
      <c r="F3453" s="3"/>
    </row>
    <row r="3454" spans="6:6" x14ac:dyDescent="0.25">
      <c r="F3454" s="3"/>
    </row>
    <row r="3455" spans="6:6" x14ac:dyDescent="0.25">
      <c r="F3455" s="3"/>
    </row>
    <row r="3456" spans="6:6" x14ac:dyDescent="0.25">
      <c r="F3456" s="3"/>
    </row>
    <row r="3457" spans="6:6" x14ac:dyDescent="0.25">
      <c r="F3457" s="3"/>
    </row>
    <row r="3458" spans="6:6" x14ac:dyDescent="0.25">
      <c r="F3458" s="3"/>
    </row>
    <row r="3459" spans="6:6" x14ac:dyDescent="0.25">
      <c r="F3459" s="3"/>
    </row>
    <row r="3460" spans="6:6" x14ac:dyDescent="0.25">
      <c r="F3460" s="3"/>
    </row>
    <row r="3461" spans="6:6" x14ac:dyDescent="0.25">
      <c r="F3461" s="3"/>
    </row>
    <row r="3462" spans="6:6" x14ac:dyDescent="0.25">
      <c r="F3462" s="3"/>
    </row>
    <row r="3463" spans="6:6" x14ac:dyDescent="0.25">
      <c r="F3463" s="3"/>
    </row>
    <row r="3464" spans="6:6" x14ac:dyDescent="0.25">
      <c r="F3464" s="3"/>
    </row>
    <row r="3465" spans="6:6" x14ac:dyDescent="0.25">
      <c r="F3465" s="3"/>
    </row>
    <row r="3466" spans="6:6" x14ac:dyDescent="0.25">
      <c r="F3466" s="3"/>
    </row>
    <row r="3467" spans="6:6" x14ac:dyDescent="0.25">
      <c r="F3467" s="3"/>
    </row>
    <row r="3468" spans="6:6" x14ac:dyDescent="0.25">
      <c r="F3468" s="3"/>
    </row>
    <row r="3469" spans="6:6" x14ac:dyDescent="0.25">
      <c r="F3469" s="3"/>
    </row>
    <row r="3470" spans="6:6" x14ac:dyDescent="0.25">
      <c r="F3470" s="3"/>
    </row>
    <row r="3471" spans="6:6" x14ac:dyDescent="0.25">
      <c r="F3471" s="3"/>
    </row>
    <row r="3472" spans="6:6" x14ac:dyDescent="0.25">
      <c r="F3472" s="3"/>
    </row>
    <row r="3473" spans="6:6" x14ac:dyDescent="0.25">
      <c r="F3473" s="3"/>
    </row>
    <row r="3474" spans="6:6" x14ac:dyDescent="0.25">
      <c r="F3474" s="3"/>
    </row>
    <row r="3475" spans="6:6" x14ac:dyDescent="0.25">
      <c r="F3475" s="3"/>
    </row>
    <row r="3476" spans="6:6" x14ac:dyDescent="0.25">
      <c r="F3476" s="3"/>
    </row>
    <row r="3477" spans="6:6" x14ac:dyDescent="0.25">
      <c r="F3477" s="3"/>
    </row>
    <row r="3478" spans="6:6" x14ac:dyDescent="0.25">
      <c r="F3478" s="3"/>
    </row>
    <row r="3479" spans="6:6" x14ac:dyDescent="0.25">
      <c r="F3479" s="3"/>
    </row>
    <row r="3480" spans="6:6" x14ac:dyDescent="0.25">
      <c r="F3480" s="3"/>
    </row>
    <row r="3481" spans="6:6" x14ac:dyDescent="0.25">
      <c r="F3481" s="3"/>
    </row>
    <row r="3482" spans="6:6" x14ac:dyDescent="0.25">
      <c r="F3482" s="3"/>
    </row>
    <row r="3483" spans="6:6" x14ac:dyDescent="0.25">
      <c r="F3483" s="3"/>
    </row>
    <row r="3484" spans="6:6" x14ac:dyDescent="0.25">
      <c r="F3484" s="3"/>
    </row>
    <row r="3485" spans="6:6" x14ac:dyDescent="0.25">
      <c r="F3485" s="3"/>
    </row>
    <row r="3486" spans="6:6" x14ac:dyDescent="0.25">
      <c r="F3486" s="3"/>
    </row>
    <row r="3487" spans="6:6" x14ac:dyDescent="0.25">
      <c r="F3487" s="3"/>
    </row>
    <row r="3488" spans="6:6" x14ac:dyDescent="0.25">
      <c r="F3488" s="3"/>
    </row>
    <row r="3489" spans="6:6" x14ac:dyDescent="0.25">
      <c r="F3489" s="3"/>
    </row>
    <row r="3490" spans="6:6" x14ac:dyDescent="0.25">
      <c r="F3490" s="3"/>
    </row>
    <row r="3491" spans="6:6" x14ac:dyDescent="0.25">
      <c r="F3491" s="3"/>
    </row>
    <row r="3492" spans="6:6" x14ac:dyDescent="0.25">
      <c r="F3492" s="3"/>
    </row>
    <row r="3493" spans="6:6" x14ac:dyDescent="0.25">
      <c r="F3493" s="3"/>
    </row>
    <row r="3494" spans="6:6" x14ac:dyDescent="0.25">
      <c r="F3494" s="3"/>
    </row>
    <row r="3495" spans="6:6" x14ac:dyDescent="0.25">
      <c r="F3495" s="3"/>
    </row>
    <row r="3496" spans="6:6" x14ac:dyDescent="0.25">
      <c r="F3496" s="3"/>
    </row>
    <row r="3497" spans="6:6" x14ac:dyDescent="0.25">
      <c r="F3497" s="3"/>
    </row>
    <row r="3498" spans="6:6" x14ac:dyDescent="0.25">
      <c r="F3498" s="3"/>
    </row>
    <row r="3499" spans="6:6" x14ac:dyDescent="0.25">
      <c r="F3499" s="3"/>
    </row>
    <row r="3500" spans="6:6" x14ac:dyDescent="0.25">
      <c r="F3500" s="3"/>
    </row>
    <row r="3501" spans="6:6" x14ac:dyDescent="0.25">
      <c r="F3501" s="3"/>
    </row>
    <row r="3502" spans="6:6" x14ac:dyDescent="0.25">
      <c r="F3502" s="3"/>
    </row>
    <row r="3503" spans="6:6" x14ac:dyDescent="0.25">
      <c r="F3503" s="3"/>
    </row>
    <row r="3504" spans="6:6" x14ac:dyDescent="0.25">
      <c r="F3504" s="3"/>
    </row>
    <row r="3505" spans="6:6" x14ac:dyDescent="0.25">
      <c r="F3505" s="3"/>
    </row>
    <row r="3506" spans="6:6" x14ac:dyDescent="0.25">
      <c r="F3506" s="3"/>
    </row>
    <row r="3507" spans="6:6" x14ac:dyDescent="0.25">
      <c r="F3507" s="3"/>
    </row>
    <row r="3508" spans="6:6" x14ac:dyDescent="0.25">
      <c r="F3508" s="3"/>
    </row>
    <row r="3509" spans="6:6" x14ac:dyDescent="0.25">
      <c r="F3509" s="3"/>
    </row>
    <row r="3510" spans="6:6" x14ac:dyDescent="0.25">
      <c r="F3510" s="3"/>
    </row>
    <row r="3511" spans="6:6" x14ac:dyDescent="0.25">
      <c r="F3511" s="3"/>
    </row>
    <row r="3512" spans="6:6" x14ac:dyDescent="0.25">
      <c r="F3512" s="3"/>
    </row>
    <row r="3513" spans="6:6" x14ac:dyDescent="0.25">
      <c r="F3513" s="3"/>
    </row>
    <row r="3514" spans="6:6" x14ac:dyDescent="0.25">
      <c r="F3514" s="3"/>
    </row>
    <row r="3515" spans="6:6" x14ac:dyDescent="0.25">
      <c r="F3515" s="3"/>
    </row>
    <row r="3516" spans="6:6" x14ac:dyDescent="0.25">
      <c r="F3516" s="3"/>
    </row>
    <row r="3517" spans="6:6" x14ac:dyDescent="0.25">
      <c r="F3517" s="3"/>
    </row>
    <row r="3518" spans="6:6" x14ac:dyDescent="0.25">
      <c r="F3518" s="3"/>
    </row>
    <row r="3519" spans="6:6" x14ac:dyDescent="0.25">
      <c r="F3519" s="3"/>
    </row>
    <row r="3520" spans="6:6" x14ac:dyDescent="0.25">
      <c r="F3520" s="3"/>
    </row>
    <row r="3521" spans="6:6" x14ac:dyDescent="0.25">
      <c r="F3521" s="3"/>
    </row>
    <row r="3522" spans="6:6" x14ac:dyDescent="0.25">
      <c r="F3522" s="3"/>
    </row>
    <row r="3523" spans="6:6" x14ac:dyDescent="0.25">
      <c r="F3523" s="3"/>
    </row>
    <row r="3524" spans="6:6" x14ac:dyDescent="0.25">
      <c r="F3524" s="3"/>
    </row>
    <row r="3525" spans="6:6" x14ac:dyDescent="0.25">
      <c r="F3525" s="3"/>
    </row>
    <row r="3526" spans="6:6" x14ac:dyDescent="0.25">
      <c r="F3526" s="3"/>
    </row>
    <row r="3527" spans="6:6" x14ac:dyDescent="0.25">
      <c r="F3527" s="3"/>
    </row>
    <row r="3528" spans="6:6" x14ac:dyDescent="0.25">
      <c r="F3528" s="3"/>
    </row>
    <row r="3529" spans="6:6" x14ac:dyDescent="0.25">
      <c r="F3529" s="3"/>
    </row>
    <row r="3530" spans="6:6" x14ac:dyDescent="0.25">
      <c r="F3530" s="3"/>
    </row>
    <row r="3531" spans="6:6" x14ac:dyDescent="0.25">
      <c r="F3531" s="3"/>
    </row>
    <row r="3532" spans="6:6" x14ac:dyDescent="0.25">
      <c r="F3532" s="3"/>
    </row>
    <row r="3533" spans="6:6" x14ac:dyDescent="0.25">
      <c r="F3533" s="3"/>
    </row>
    <row r="3534" spans="6:6" x14ac:dyDescent="0.25">
      <c r="F3534" s="3"/>
    </row>
    <row r="3535" spans="6:6" x14ac:dyDescent="0.25">
      <c r="F3535" s="3"/>
    </row>
    <row r="3536" spans="6:6" x14ac:dyDescent="0.25">
      <c r="F3536" s="3"/>
    </row>
    <row r="3537" spans="6:6" x14ac:dyDescent="0.25">
      <c r="F3537" s="3"/>
    </row>
    <row r="3538" spans="6:6" x14ac:dyDescent="0.25">
      <c r="F3538" s="3"/>
    </row>
    <row r="3539" spans="6:6" x14ac:dyDescent="0.25">
      <c r="F3539" s="3"/>
    </row>
    <row r="3540" spans="6:6" x14ac:dyDescent="0.25">
      <c r="F3540" s="3"/>
    </row>
    <row r="3541" spans="6:6" x14ac:dyDescent="0.25">
      <c r="F3541" s="3"/>
    </row>
    <row r="3542" spans="6:6" x14ac:dyDescent="0.25">
      <c r="F3542" s="3"/>
    </row>
    <row r="3543" spans="6:6" x14ac:dyDescent="0.25">
      <c r="F3543" s="3"/>
    </row>
    <row r="3544" spans="6:6" x14ac:dyDescent="0.25">
      <c r="F3544" s="3"/>
    </row>
    <row r="3545" spans="6:6" x14ac:dyDescent="0.25">
      <c r="F3545" s="3"/>
    </row>
    <row r="3546" spans="6:6" x14ac:dyDescent="0.25">
      <c r="F3546" s="3"/>
    </row>
    <row r="3547" spans="6:6" x14ac:dyDescent="0.25">
      <c r="F3547" s="3"/>
    </row>
    <row r="3548" spans="6:6" x14ac:dyDescent="0.25">
      <c r="F3548" s="3"/>
    </row>
    <row r="3549" spans="6:6" x14ac:dyDescent="0.25">
      <c r="F3549" s="3"/>
    </row>
    <row r="3550" spans="6:6" x14ac:dyDescent="0.25">
      <c r="F3550" s="3"/>
    </row>
    <row r="3551" spans="6:6" x14ac:dyDescent="0.25">
      <c r="F3551" s="3"/>
    </row>
    <row r="3552" spans="6:6" x14ac:dyDescent="0.25">
      <c r="F3552" s="3"/>
    </row>
    <row r="3553" spans="6:6" x14ac:dyDescent="0.25">
      <c r="F3553" s="3"/>
    </row>
    <row r="3554" spans="6:6" x14ac:dyDescent="0.25">
      <c r="F3554" s="3"/>
    </row>
    <row r="3555" spans="6:6" x14ac:dyDescent="0.25">
      <c r="F3555" s="3"/>
    </row>
    <row r="3556" spans="6:6" x14ac:dyDescent="0.25">
      <c r="F3556" s="3"/>
    </row>
    <row r="3557" spans="6:6" x14ac:dyDescent="0.25">
      <c r="F3557" s="3"/>
    </row>
    <row r="3558" spans="6:6" x14ac:dyDescent="0.25">
      <c r="F3558" s="3"/>
    </row>
    <row r="3559" spans="6:6" x14ac:dyDescent="0.25">
      <c r="F3559" s="3"/>
    </row>
    <row r="3560" spans="6:6" x14ac:dyDescent="0.25">
      <c r="F3560" s="3"/>
    </row>
    <row r="3561" spans="6:6" x14ac:dyDescent="0.25">
      <c r="F3561" s="3"/>
    </row>
    <row r="3562" spans="6:6" x14ac:dyDescent="0.25">
      <c r="F3562" s="3"/>
    </row>
    <row r="3563" spans="6:6" x14ac:dyDescent="0.25">
      <c r="F3563" s="3"/>
    </row>
    <row r="3564" spans="6:6" x14ac:dyDescent="0.25">
      <c r="F3564" s="3"/>
    </row>
    <row r="3565" spans="6:6" x14ac:dyDescent="0.25">
      <c r="F3565" s="3"/>
    </row>
    <row r="3566" spans="6:6" x14ac:dyDescent="0.25">
      <c r="F3566" s="3"/>
    </row>
    <row r="3567" spans="6:6" x14ac:dyDescent="0.25">
      <c r="F3567" s="3"/>
    </row>
    <row r="3568" spans="6:6" x14ac:dyDescent="0.25">
      <c r="F3568" s="3"/>
    </row>
    <row r="3569" spans="6:6" x14ac:dyDescent="0.25">
      <c r="F3569" s="3"/>
    </row>
    <row r="3570" spans="6:6" x14ac:dyDescent="0.25">
      <c r="F3570" s="3"/>
    </row>
    <row r="3571" spans="6:6" x14ac:dyDescent="0.25">
      <c r="F3571" s="3"/>
    </row>
    <row r="3572" spans="6:6" x14ac:dyDescent="0.25">
      <c r="F3572" s="3"/>
    </row>
    <row r="3573" spans="6:6" x14ac:dyDescent="0.25">
      <c r="F3573" s="3"/>
    </row>
    <row r="3574" spans="6:6" x14ac:dyDescent="0.25">
      <c r="F3574" s="3"/>
    </row>
    <row r="3575" spans="6:6" x14ac:dyDescent="0.25">
      <c r="F3575" s="3"/>
    </row>
    <row r="3576" spans="6:6" x14ac:dyDescent="0.25">
      <c r="F3576" s="3"/>
    </row>
    <row r="3577" spans="6:6" x14ac:dyDescent="0.25">
      <c r="F3577" s="3"/>
    </row>
    <row r="3578" spans="6:6" x14ac:dyDescent="0.25">
      <c r="F3578" s="3"/>
    </row>
    <row r="3579" spans="6:6" x14ac:dyDescent="0.25">
      <c r="F3579" s="3"/>
    </row>
    <row r="3580" spans="6:6" x14ac:dyDescent="0.25">
      <c r="F3580" s="3"/>
    </row>
    <row r="3581" spans="6:6" x14ac:dyDescent="0.25">
      <c r="F3581" s="3"/>
    </row>
    <row r="3582" spans="6:6" x14ac:dyDescent="0.25">
      <c r="F3582" s="3"/>
    </row>
    <row r="3583" spans="6:6" x14ac:dyDescent="0.25">
      <c r="F3583" s="3"/>
    </row>
    <row r="3584" spans="6:6" x14ac:dyDescent="0.25">
      <c r="F3584" s="3"/>
    </row>
    <row r="3585" spans="6:6" x14ac:dyDescent="0.25">
      <c r="F3585" s="3"/>
    </row>
    <row r="3586" spans="6:6" x14ac:dyDescent="0.25">
      <c r="F3586" s="3"/>
    </row>
    <row r="3587" spans="6:6" x14ac:dyDescent="0.25">
      <c r="F3587" s="3"/>
    </row>
    <row r="3588" spans="6:6" x14ac:dyDescent="0.25">
      <c r="F3588" s="3"/>
    </row>
    <row r="3589" spans="6:6" x14ac:dyDescent="0.25">
      <c r="F3589" s="3"/>
    </row>
    <row r="3590" spans="6:6" x14ac:dyDescent="0.25">
      <c r="F3590" s="3"/>
    </row>
    <row r="3591" spans="6:6" x14ac:dyDescent="0.25">
      <c r="F3591" s="3"/>
    </row>
    <row r="3592" spans="6:6" x14ac:dyDescent="0.25">
      <c r="F3592" s="3"/>
    </row>
    <row r="3593" spans="6:6" x14ac:dyDescent="0.25">
      <c r="F3593" s="3"/>
    </row>
    <row r="3594" spans="6:6" x14ac:dyDescent="0.25">
      <c r="F3594" s="3"/>
    </row>
    <row r="3595" spans="6:6" x14ac:dyDescent="0.25">
      <c r="F3595" s="3"/>
    </row>
    <row r="3596" spans="6:6" x14ac:dyDescent="0.25">
      <c r="F3596" s="3"/>
    </row>
    <row r="3597" spans="6:6" x14ac:dyDescent="0.25">
      <c r="F3597" s="3"/>
    </row>
    <row r="3598" spans="6:6" x14ac:dyDescent="0.25">
      <c r="F3598" s="3"/>
    </row>
    <row r="3599" spans="6:6" x14ac:dyDescent="0.25">
      <c r="F3599" s="3"/>
    </row>
    <row r="3600" spans="6:6" x14ac:dyDescent="0.25">
      <c r="F3600" s="3"/>
    </row>
    <row r="3601" spans="6:6" x14ac:dyDescent="0.25">
      <c r="F3601" s="3"/>
    </row>
    <row r="3602" spans="6:6" x14ac:dyDescent="0.25">
      <c r="F3602" s="3"/>
    </row>
    <row r="3603" spans="6:6" x14ac:dyDescent="0.25">
      <c r="F3603" s="3"/>
    </row>
    <row r="3604" spans="6:6" x14ac:dyDescent="0.25">
      <c r="F3604" s="3"/>
    </row>
    <row r="3605" spans="6:6" x14ac:dyDescent="0.25">
      <c r="F3605" s="3"/>
    </row>
    <row r="3606" spans="6:6" x14ac:dyDescent="0.25">
      <c r="F3606" s="3"/>
    </row>
    <row r="3607" spans="6:6" x14ac:dyDescent="0.25">
      <c r="F3607" s="3"/>
    </row>
    <row r="3608" spans="6:6" x14ac:dyDescent="0.25">
      <c r="F3608" s="3"/>
    </row>
    <row r="3609" spans="6:6" x14ac:dyDescent="0.25">
      <c r="F3609" s="3"/>
    </row>
    <row r="3610" spans="6:6" x14ac:dyDescent="0.25">
      <c r="F3610" s="3"/>
    </row>
    <row r="3611" spans="6:6" x14ac:dyDescent="0.25">
      <c r="F3611" s="3"/>
    </row>
    <row r="3612" spans="6:6" x14ac:dyDescent="0.25">
      <c r="F3612" s="3"/>
    </row>
    <row r="3613" spans="6:6" x14ac:dyDescent="0.25">
      <c r="F3613" s="3"/>
    </row>
    <row r="3614" spans="6:6" x14ac:dyDescent="0.25">
      <c r="F3614" s="3"/>
    </row>
    <row r="3615" spans="6:6" x14ac:dyDescent="0.25">
      <c r="F3615" s="3"/>
    </row>
    <row r="3616" spans="6:6" x14ac:dyDescent="0.25">
      <c r="F3616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A64A-076F-460B-9DBF-F94C1069FAE1}">
  <sheetPr codeName="Sheet4"/>
  <dimension ref="A1:W1688"/>
  <sheetViews>
    <sheetView workbookViewId="0"/>
  </sheetViews>
  <sheetFormatPr defaultRowHeight="15" outlineLevelCol="1" x14ac:dyDescent="0.25"/>
  <cols>
    <col min="1" max="1" width="59" style="1" customWidth="1" outlineLevel="1"/>
    <col min="2" max="2" width="12.5703125" style="1" customWidth="1" outlineLevel="1"/>
    <col min="3" max="3" width="10" style="1" customWidth="1" outlineLevel="1"/>
    <col min="4" max="4" width="27.7109375" style="1" customWidth="1" outlineLevel="1"/>
    <col min="5" max="5" width="14.7109375" style="1" customWidth="1" outlineLevel="1"/>
    <col min="6" max="6" width="7.42578125" style="1" customWidth="1" outlineLevel="1"/>
    <col min="7" max="7" width="17.5703125" style="1" customWidth="1" outlineLevel="1"/>
    <col min="8" max="8" width="9.140625" style="1" customWidth="1" outlineLevel="1"/>
    <col min="9" max="9" width="9.140625" style="1" customWidth="1"/>
    <col min="10" max="10" width="7.7109375" style="1" bestFit="1" customWidth="1"/>
    <col min="11" max="11" width="6.42578125" style="1" bestFit="1" customWidth="1"/>
    <col min="12" max="12" width="31.85546875" style="1" bestFit="1" customWidth="1"/>
    <col min="13" max="13" width="28.5703125" style="1" bestFit="1" customWidth="1"/>
    <col min="14" max="14" width="7.7109375" style="1" bestFit="1" customWidth="1"/>
    <col min="15" max="15" width="12" style="1" bestFit="1" customWidth="1"/>
    <col min="16" max="16" width="9.140625" style="1"/>
    <col min="17" max="17" width="7.7109375" style="1" bestFit="1" customWidth="1"/>
    <col min="18" max="18" width="28.5703125" style="1" bestFit="1" customWidth="1"/>
    <col min="19" max="19" width="7.7109375" style="1" bestFit="1" customWidth="1"/>
    <col min="20" max="20" width="9.140625" style="1"/>
    <col min="21" max="21" width="28.5703125" style="1" bestFit="1" customWidth="1"/>
    <col min="22" max="22" width="9" style="1" bestFit="1" customWidth="1"/>
    <col min="23" max="23" width="7.7109375" style="1" bestFit="1" customWidth="1"/>
    <col min="24" max="16384" width="9.140625" style="1"/>
  </cols>
  <sheetData>
    <row r="1" spans="1:23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J1" s="2" t="s">
        <v>21</v>
      </c>
      <c r="K1" s="2" t="s">
        <v>15</v>
      </c>
      <c r="L1" s="2" t="s">
        <v>32</v>
      </c>
      <c r="M1" s="2" t="s">
        <v>27</v>
      </c>
      <c r="N1" s="2" t="s">
        <v>33</v>
      </c>
      <c r="O1" s="2" t="s">
        <v>34</v>
      </c>
      <c r="Q1" s="2" t="s">
        <v>21</v>
      </c>
      <c r="R1" s="2" t="s">
        <v>27</v>
      </c>
      <c r="S1" s="2" t="s">
        <v>28</v>
      </c>
      <c r="U1" s="2" t="s">
        <v>27</v>
      </c>
      <c r="V1" s="2" t="s">
        <v>35</v>
      </c>
      <c r="W1" s="2" t="s">
        <v>28</v>
      </c>
    </row>
    <row r="2" spans="1:23" x14ac:dyDescent="0.25">
      <c r="A2" s="1" t="s">
        <v>26</v>
      </c>
      <c r="B2" s="1" t="s">
        <v>2</v>
      </c>
      <c r="C2" s="1" t="s">
        <v>24</v>
      </c>
      <c r="D2" s="1" t="s">
        <v>4</v>
      </c>
      <c r="E2" s="1" t="s">
        <v>3</v>
      </c>
      <c r="F2" s="3">
        <v>44927</v>
      </c>
      <c r="G2" s="1">
        <v>0</v>
      </c>
      <c r="J2" s="1">
        <f t="shared" ref="J2:J65" si="0">MONTH(F2)</f>
        <v>1</v>
      </c>
      <c r="K2" s="1">
        <f t="shared" ref="K2:K65" si="1">YEAR(F2)</f>
        <v>2023</v>
      </c>
      <c r="L2" s="1" t="str">
        <f t="shared" ref="L2:L65" si="2">D2&amp;INDEX($U$1:$W$4,MATCH($M2,$U$1:$U$4,0),MATCH(L$1,$U$1:$W$1,0))</f>
        <v>MKT.EX.4CR._.___.4 Corners-Wtr</v>
      </c>
      <c r="M2" s="1" t="str">
        <f t="shared" ref="M2:M65" si="3">INDEX($Q$1:$S$13,MATCH($J2,$Q$1:$Q$13,0),MATCH(M$1,$Q$1:$S$1,0))</f>
        <v>FOT Winter December-January</v>
      </c>
      <c r="N2" s="1">
        <f t="shared" ref="N2:N65" si="4">INDEX($U$1:$W$4,MATCH($M2,$U$1:$U$4,0),MATCH(N$1,$U$1:$W$1,0))</f>
        <v>1488</v>
      </c>
      <c r="O2" s="1">
        <f t="shared" ref="O2:O65" si="5">IF(N2=0,0,(G2*1000)/N2)</f>
        <v>0</v>
      </c>
      <c r="Q2" s="1">
        <v>1</v>
      </c>
      <c r="R2" s="1" t="s">
        <v>29</v>
      </c>
      <c r="S2" s="1">
        <f>31*24</f>
        <v>744</v>
      </c>
      <c r="U2" s="1" t="str">
        <f>+R2</f>
        <v>FOT Winter December-January</v>
      </c>
      <c r="V2" s="4" t="s">
        <v>36</v>
      </c>
      <c r="W2" s="1">
        <f>SUMIF($R$2:$R$13,U2,$S$2:$S$13)</f>
        <v>1488</v>
      </c>
    </row>
    <row r="3" spans="1:23" x14ac:dyDescent="0.25">
      <c r="A3" s="1" t="s">
        <v>26</v>
      </c>
      <c r="B3" s="1" t="s">
        <v>2</v>
      </c>
      <c r="C3" s="1" t="s">
        <v>24</v>
      </c>
      <c r="D3" s="1" t="s">
        <v>4</v>
      </c>
      <c r="E3" s="1" t="s">
        <v>3</v>
      </c>
      <c r="F3" s="3">
        <v>44958</v>
      </c>
      <c r="G3" s="1">
        <v>0</v>
      </c>
      <c r="J3" s="1">
        <f t="shared" si="0"/>
        <v>2</v>
      </c>
      <c r="K3" s="1">
        <f t="shared" si="1"/>
        <v>2023</v>
      </c>
      <c r="L3" s="1" t="str">
        <f t="shared" si="2"/>
        <v>MKT.EX.4CR._.___.4 Corners</v>
      </c>
      <c r="M3" s="1" t="str">
        <f t="shared" si="3"/>
        <v>FOT Other months</v>
      </c>
      <c r="N3" s="1">
        <f t="shared" si="4"/>
        <v>0</v>
      </c>
      <c r="O3" s="1">
        <f t="shared" si="5"/>
        <v>0</v>
      </c>
      <c r="Q3" s="1">
        <v>2</v>
      </c>
      <c r="R3" s="1" t="s">
        <v>30</v>
      </c>
      <c r="S3" s="1">
        <v>0</v>
      </c>
      <c r="U3" s="1" t="str">
        <f>+R3</f>
        <v>FOT Other months</v>
      </c>
      <c r="W3" s="1">
        <f t="shared" ref="W3:W4" si="6">SUMIF($R$2:$R$13,U3,$S$2:$S$13)</f>
        <v>0</v>
      </c>
    </row>
    <row r="4" spans="1:23" x14ac:dyDescent="0.25">
      <c r="A4" s="1" t="s">
        <v>26</v>
      </c>
      <c r="B4" s="1" t="s">
        <v>2</v>
      </c>
      <c r="C4" s="1" t="s">
        <v>24</v>
      </c>
      <c r="D4" s="1" t="s">
        <v>4</v>
      </c>
      <c r="E4" s="1" t="s">
        <v>3</v>
      </c>
      <c r="F4" s="3">
        <v>44986</v>
      </c>
      <c r="G4" s="1">
        <v>0</v>
      </c>
      <c r="J4" s="1">
        <f t="shared" si="0"/>
        <v>3</v>
      </c>
      <c r="K4" s="1">
        <f t="shared" si="1"/>
        <v>2023</v>
      </c>
      <c r="L4" s="1" t="str">
        <f t="shared" si="2"/>
        <v>MKT.EX.4CR._.___.4 Corners</v>
      </c>
      <c r="M4" s="1" t="str">
        <f t="shared" si="3"/>
        <v>FOT Other months</v>
      </c>
      <c r="N4" s="1">
        <f t="shared" si="4"/>
        <v>0</v>
      </c>
      <c r="O4" s="1">
        <f t="shared" si="5"/>
        <v>0</v>
      </c>
      <c r="Q4" s="1">
        <v>3</v>
      </c>
      <c r="R4" s="1" t="s">
        <v>30</v>
      </c>
      <c r="S4" s="1">
        <v>0</v>
      </c>
      <c r="U4" s="1" t="str">
        <f>+R7</f>
        <v>FOT Summer June-Sept</v>
      </c>
      <c r="W4" s="1">
        <f t="shared" si="6"/>
        <v>2928</v>
      </c>
    </row>
    <row r="5" spans="1:23" x14ac:dyDescent="0.25">
      <c r="A5" s="1" t="s">
        <v>26</v>
      </c>
      <c r="B5" s="1" t="s">
        <v>2</v>
      </c>
      <c r="C5" s="1" t="s">
        <v>24</v>
      </c>
      <c r="D5" s="1" t="s">
        <v>4</v>
      </c>
      <c r="E5" s="1" t="s">
        <v>3</v>
      </c>
      <c r="F5" s="3">
        <v>45017</v>
      </c>
      <c r="G5" s="1">
        <v>0</v>
      </c>
      <c r="J5" s="1">
        <f t="shared" si="0"/>
        <v>4</v>
      </c>
      <c r="K5" s="1">
        <f t="shared" si="1"/>
        <v>2023</v>
      </c>
      <c r="L5" s="1" t="str">
        <f t="shared" si="2"/>
        <v>MKT.EX.4CR._.___.4 Corners</v>
      </c>
      <c r="M5" s="1" t="str">
        <f t="shared" si="3"/>
        <v>FOT Other months</v>
      </c>
      <c r="N5" s="1">
        <f t="shared" si="4"/>
        <v>0</v>
      </c>
      <c r="O5" s="1">
        <f t="shared" si="5"/>
        <v>0</v>
      </c>
      <c r="Q5" s="1">
        <v>4</v>
      </c>
      <c r="R5" s="1" t="s">
        <v>30</v>
      </c>
      <c r="S5" s="1">
        <v>0</v>
      </c>
    </row>
    <row r="6" spans="1:23" x14ac:dyDescent="0.25">
      <c r="A6" s="1" t="s">
        <v>26</v>
      </c>
      <c r="B6" s="1" t="s">
        <v>2</v>
      </c>
      <c r="C6" s="1" t="s">
        <v>24</v>
      </c>
      <c r="D6" s="1" t="s">
        <v>4</v>
      </c>
      <c r="E6" s="1" t="s">
        <v>3</v>
      </c>
      <c r="F6" s="3">
        <v>45047</v>
      </c>
      <c r="G6" s="1">
        <v>1.04</v>
      </c>
      <c r="J6" s="1">
        <f t="shared" si="0"/>
        <v>5</v>
      </c>
      <c r="K6" s="1">
        <f t="shared" si="1"/>
        <v>2023</v>
      </c>
      <c r="L6" s="1" t="str">
        <f t="shared" si="2"/>
        <v>MKT.EX.4CR._.___.4 Corners</v>
      </c>
      <c r="M6" s="1" t="str">
        <f t="shared" si="3"/>
        <v>FOT Other months</v>
      </c>
      <c r="N6" s="1">
        <f t="shared" si="4"/>
        <v>0</v>
      </c>
      <c r="O6" s="1">
        <f t="shared" si="5"/>
        <v>0</v>
      </c>
      <c r="Q6" s="1">
        <v>5</v>
      </c>
      <c r="R6" s="1" t="s">
        <v>30</v>
      </c>
      <c r="S6" s="1">
        <v>0</v>
      </c>
    </row>
    <row r="7" spans="1:23" x14ac:dyDescent="0.25">
      <c r="A7" s="1" t="s">
        <v>26</v>
      </c>
      <c r="B7" s="1" t="s">
        <v>2</v>
      </c>
      <c r="C7" s="1" t="s">
        <v>24</v>
      </c>
      <c r="D7" s="1" t="s">
        <v>4</v>
      </c>
      <c r="E7" s="1" t="s">
        <v>3</v>
      </c>
      <c r="F7" s="3">
        <v>45078</v>
      </c>
      <c r="G7" s="1">
        <v>1.52</v>
      </c>
      <c r="J7" s="1">
        <f t="shared" si="0"/>
        <v>6</v>
      </c>
      <c r="K7" s="1">
        <f t="shared" si="1"/>
        <v>2023</v>
      </c>
      <c r="L7" s="1" t="str">
        <f t="shared" si="2"/>
        <v>MKT.EX.4CR._.___.4 Corners</v>
      </c>
      <c r="M7" s="1" t="str">
        <f t="shared" si="3"/>
        <v>FOT Summer June-Sept</v>
      </c>
      <c r="N7" s="1">
        <f t="shared" si="4"/>
        <v>2928</v>
      </c>
      <c r="O7" s="1">
        <f t="shared" si="5"/>
        <v>0.51912568306010931</v>
      </c>
      <c r="Q7" s="1">
        <v>6</v>
      </c>
      <c r="R7" s="1" t="s">
        <v>31</v>
      </c>
      <c r="S7" s="1">
        <f>30*24</f>
        <v>720</v>
      </c>
    </row>
    <row r="8" spans="1:23" x14ac:dyDescent="0.25">
      <c r="A8" s="1" t="s">
        <v>26</v>
      </c>
      <c r="B8" s="1" t="s">
        <v>2</v>
      </c>
      <c r="C8" s="1" t="s">
        <v>24</v>
      </c>
      <c r="D8" s="1" t="s">
        <v>4</v>
      </c>
      <c r="E8" s="1" t="s">
        <v>3</v>
      </c>
      <c r="F8" s="3">
        <v>45108</v>
      </c>
      <c r="G8" s="1">
        <v>8.07</v>
      </c>
      <c r="J8" s="1">
        <f t="shared" si="0"/>
        <v>7</v>
      </c>
      <c r="K8" s="1">
        <f t="shared" si="1"/>
        <v>2023</v>
      </c>
      <c r="L8" s="1" t="str">
        <f t="shared" si="2"/>
        <v>MKT.EX.4CR._.___.4 Corners</v>
      </c>
      <c r="M8" s="1" t="str">
        <f t="shared" si="3"/>
        <v>FOT Summer June-Sept</v>
      </c>
      <c r="N8" s="1">
        <f t="shared" si="4"/>
        <v>2928</v>
      </c>
      <c r="O8" s="1">
        <f t="shared" si="5"/>
        <v>2.7561475409836067</v>
      </c>
      <c r="Q8" s="1">
        <v>7</v>
      </c>
      <c r="R8" s="1" t="s">
        <v>31</v>
      </c>
      <c r="S8" s="1">
        <f>31*24</f>
        <v>744</v>
      </c>
    </row>
    <row r="9" spans="1:23" x14ac:dyDescent="0.25">
      <c r="A9" s="1" t="s">
        <v>26</v>
      </c>
      <c r="B9" s="1" t="s">
        <v>2</v>
      </c>
      <c r="C9" s="1" t="s">
        <v>24</v>
      </c>
      <c r="D9" s="1" t="s">
        <v>4</v>
      </c>
      <c r="E9" s="1" t="s">
        <v>3</v>
      </c>
      <c r="F9" s="3">
        <v>45139</v>
      </c>
      <c r="G9" s="1">
        <v>0.79</v>
      </c>
      <c r="J9" s="1">
        <f t="shared" si="0"/>
        <v>8</v>
      </c>
      <c r="K9" s="1">
        <f t="shared" si="1"/>
        <v>2023</v>
      </c>
      <c r="L9" s="1" t="str">
        <f t="shared" si="2"/>
        <v>MKT.EX.4CR._.___.4 Corners</v>
      </c>
      <c r="M9" s="1" t="str">
        <f t="shared" si="3"/>
        <v>FOT Summer June-Sept</v>
      </c>
      <c r="N9" s="1">
        <f t="shared" si="4"/>
        <v>2928</v>
      </c>
      <c r="O9" s="1">
        <f t="shared" si="5"/>
        <v>0.2698087431693989</v>
      </c>
      <c r="Q9" s="1">
        <v>8</v>
      </c>
      <c r="R9" s="1" t="s">
        <v>31</v>
      </c>
      <c r="S9" s="1">
        <f>31*24</f>
        <v>744</v>
      </c>
    </row>
    <row r="10" spans="1:23" x14ac:dyDescent="0.25">
      <c r="A10" s="1" t="s">
        <v>26</v>
      </c>
      <c r="B10" s="1" t="s">
        <v>2</v>
      </c>
      <c r="C10" s="1" t="s">
        <v>24</v>
      </c>
      <c r="D10" s="1" t="s">
        <v>4</v>
      </c>
      <c r="E10" s="1" t="s">
        <v>3</v>
      </c>
      <c r="F10" s="3">
        <v>45170</v>
      </c>
      <c r="G10" s="1">
        <v>0.4</v>
      </c>
      <c r="J10" s="1">
        <f t="shared" si="0"/>
        <v>9</v>
      </c>
      <c r="K10" s="1">
        <f t="shared" si="1"/>
        <v>2023</v>
      </c>
      <c r="L10" s="1" t="str">
        <f t="shared" si="2"/>
        <v>MKT.EX.4CR._.___.4 Corners</v>
      </c>
      <c r="M10" s="1" t="str">
        <f t="shared" si="3"/>
        <v>FOT Summer June-Sept</v>
      </c>
      <c r="N10" s="1">
        <f t="shared" si="4"/>
        <v>2928</v>
      </c>
      <c r="O10" s="1">
        <f t="shared" si="5"/>
        <v>0.13661202185792351</v>
      </c>
      <c r="Q10" s="1">
        <v>9</v>
      </c>
      <c r="R10" s="1" t="s">
        <v>31</v>
      </c>
      <c r="S10" s="1">
        <f>30*24</f>
        <v>720</v>
      </c>
    </row>
    <row r="11" spans="1:23" x14ac:dyDescent="0.25">
      <c r="A11" s="1" t="s">
        <v>26</v>
      </c>
      <c r="B11" s="1" t="s">
        <v>2</v>
      </c>
      <c r="C11" s="1" t="s">
        <v>24</v>
      </c>
      <c r="D11" s="1" t="s">
        <v>4</v>
      </c>
      <c r="E11" s="1" t="s">
        <v>3</v>
      </c>
      <c r="F11" s="3">
        <v>45200</v>
      </c>
      <c r="G11" s="1">
        <v>0</v>
      </c>
      <c r="J11" s="1">
        <f t="shared" si="0"/>
        <v>10</v>
      </c>
      <c r="K11" s="1">
        <f t="shared" si="1"/>
        <v>2023</v>
      </c>
      <c r="L11" s="1" t="str">
        <f t="shared" si="2"/>
        <v>MKT.EX.4CR._.___.4 Corners</v>
      </c>
      <c r="M11" s="1" t="str">
        <f t="shared" si="3"/>
        <v>FOT Other months</v>
      </c>
      <c r="N11" s="1">
        <f t="shared" si="4"/>
        <v>0</v>
      </c>
      <c r="O11" s="1">
        <f t="shared" si="5"/>
        <v>0</v>
      </c>
      <c r="Q11" s="1">
        <v>10</v>
      </c>
      <c r="R11" s="1" t="s">
        <v>30</v>
      </c>
      <c r="S11" s="1">
        <v>0</v>
      </c>
    </row>
    <row r="12" spans="1:23" x14ac:dyDescent="0.25">
      <c r="A12" s="1" t="s">
        <v>26</v>
      </c>
      <c r="B12" s="1" t="s">
        <v>2</v>
      </c>
      <c r="C12" s="1" t="s">
        <v>24</v>
      </c>
      <c r="D12" s="1" t="s">
        <v>4</v>
      </c>
      <c r="E12" s="1" t="s">
        <v>3</v>
      </c>
      <c r="F12" s="3">
        <v>45231</v>
      </c>
      <c r="G12" s="1">
        <v>0</v>
      </c>
      <c r="J12" s="1">
        <f t="shared" si="0"/>
        <v>11</v>
      </c>
      <c r="K12" s="1">
        <f t="shared" si="1"/>
        <v>2023</v>
      </c>
      <c r="L12" s="1" t="str">
        <f t="shared" si="2"/>
        <v>MKT.EX.4CR._.___.4 Corners</v>
      </c>
      <c r="M12" s="1" t="str">
        <f t="shared" si="3"/>
        <v>FOT Other months</v>
      </c>
      <c r="N12" s="1">
        <f t="shared" si="4"/>
        <v>0</v>
      </c>
      <c r="O12" s="1">
        <f t="shared" si="5"/>
        <v>0</v>
      </c>
      <c r="Q12" s="1">
        <v>11</v>
      </c>
      <c r="R12" s="1" t="s">
        <v>30</v>
      </c>
      <c r="S12" s="1">
        <v>0</v>
      </c>
    </row>
    <row r="13" spans="1:23" x14ac:dyDescent="0.25">
      <c r="A13" s="1" t="s">
        <v>26</v>
      </c>
      <c r="B13" s="1" t="s">
        <v>2</v>
      </c>
      <c r="C13" s="1" t="s">
        <v>24</v>
      </c>
      <c r="D13" s="1" t="s">
        <v>4</v>
      </c>
      <c r="E13" s="1" t="s">
        <v>3</v>
      </c>
      <c r="F13" s="3">
        <v>45261</v>
      </c>
      <c r="G13" s="1">
        <v>0</v>
      </c>
      <c r="J13" s="1">
        <f t="shared" si="0"/>
        <v>12</v>
      </c>
      <c r="K13" s="1">
        <f t="shared" si="1"/>
        <v>2023</v>
      </c>
      <c r="L13" s="1" t="str">
        <f t="shared" si="2"/>
        <v>MKT.EX.4CR._.___.4 Corners-Wtr</v>
      </c>
      <c r="M13" s="1" t="str">
        <f t="shared" si="3"/>
        <v>FOT Winter December-January</v>
      </c>
      <c r="N13" s="1">
        <f t="shared" si="4"/>
        <v>1488</v>
      </c>
      <c r="O13" s="1">
        <f t="shared" si="5"/>
        <v>0</v>
      </c>
      <c r="Q13" s="1">
        <v>12</v>
      </c>
      <c r="R13" s="1" t="s">
        <v>29</v>
      </c>
      <c r="S13" s="1">
        <f>31*24</f>
        <v>744</v>
      </c>
    </row>
    <row r="14" spans="1:23" x14ac:dyDescent="0.25">
      <c r="A14" s="1" t="s">
        <v>26</v>
      </c>
      <c r="B14" s="1" t="s">
        <v>2</v>
      </c>
      <c r="C14" s="1" t="s">
        <v>24</v>
      </c>
      <c r="D14" s="1" t="s">
        <v>4</v>
      </c>
      <c r="E14" s="1" t="s">
        <v>3</v>
      </c>
      <c r="F14" s="3">
        <v>45292</v>
      </c>
      <c r="G14" s="1">
        <v>0</v>
      </c>
      <c r="J14" s="1">
        <f t="shared" si="0"/>
        <v>1</v>
      </c>
      <c r="K14" s="1">
        <f t="shared" si="1"/>
        <v>2024</v>
      </c>
      <c r="L14" s="1" t="str">
        <f t="shared" si="2"/>
        <v>MKT.EX.4CR._.___.4 Corners-Wtr</v>
      </c>
      <c r="M14" s="1" t="str">
        <f t="shared" si="3"/>
        <v>FOT Winter December-January</v>
      </c>
      <c r="N14" s="1">
        <f t="shared" si="4"/>
        <v>1488</v>
      </c>
      <c r="O14" s="1">
        <f t="shared" si="5"/>
        <v>0</v>
      </c>
    </row>
    <row r="15" spans="1:23" x14ac:dyDescent="0.25">
      <c r="A15" s="1" t="s">
        <v>26</v>
      </c>
      <c r="B15" s="1" t="s">
        <v>2</v>
      </c>
      <c r="C15" s="1" t="s">
        <v>24</v>
      </c>
      <c r="D15" s="1" t="s">
        <v>4</v>
      </c>
      <c r="E15" s="1" t="s">
        <v>3</v>
      </c>
      <c r="F15" s="3">
        <v>45323</v>
      </c>
      <c r="G15" s="1">
        <v>0</v>
      </c>
      <c r="J15" s="1">
        <f t="shared" si="0"/>
        <v>2</v>
      </c>
      <c r="K15" s="1">
        <f t="shared" si="1"/>
        <v>2024</v>
      </c>
      <c r="L15" s="1" t="str">
        <f t="shared" si="2"/>
        <v>MKT.EX.4CR._.___.4 Corners</v>
      </c>
      <c r="M15" s="1" t="str">
        <f t="shared" si="3"/>
        <v>FOT Other months</v>
      </c>
      <c r="N15" s="1">
        <f t="shared" si="4"/>
        <v>0</v>
      </c>
      <c r="O15" s="1">
        <f t="shared" si="5"/>
        <v>0</v>
      </c>
    </row>
    <row r="16" spans="1:23" x14ac:dyDescent="0.25">
      <c r="A16" s="1" t="s">
        <v>26</v>
      </c>
      <c r="B16" s="1" t="s">
        <v>2</v>
      </c>
      <c r="C16" s="1" t="s">
        <v>24</v>
      </c>
      <c r="D16" s="1" t="s">
        <v>4</v>
      </c>
      <c r="E16" s="1" t="s">
        <v>3</v>
      </c>
      <c r="F16" s="3">
        <v>45352</v>
      </c>
      <c r="G16" s="1">
        <v>0.51</v>
      </c>
      <c r="J16" s="1">
        <f t="shared" si="0"/>
        <v>3</v>
      </c>
      <c r="K16" s="1">
        <f t="shared" si="1"/>
        <v>2024</v>
      </c>
      <c r="L16" s="1" t="str">
        <f t="shared" si="2"/>
        <v>MKT.EX.4CR._.___.4 Corners</v>
      </c>
      <c r="M16" s="1" t="str">
        <f t="shared" si="3"/>
        <v>FOT Other months</v>
      </c>
      <c r="N16" s="1">
        <f t="shared" si="4"/>
        <v>0</v>
      </c>
      <c r="O16" s="1">
        <f t="shared" si="5"/>
        <v>0</v>
      </c>
    </row>
    <row r="17" spans="1:15" x14ac:dyDescent="0.25">
      <c r="A17" s="1" t="s">
        <v>26</v>
      </c>
      <c r="B17" s="1" t="s">
        <v>2</v>
      </c>
      <c r="C17" s="1" t="s">
        <v>24</v>
      </c>
      <c r="D17" s="1" t="s">
        <v>4</v>
      </c>
      <c r="E17" s="1" t="s">
        <v>3</v>
      </c>
      <c r="F17" s="3">
        <v>45383</v>
      </c>
      <c r="G17" s="1">
        <v>0</v>
      </c>
      <c r="J17" s="1">
        <f t="shared" si="0"/>
        <v>4</v>
      </c>
      <c r="K17" s="1">
        <f t="shared" si="1"/>
        <v>2024</v>
      </c>
      <c r="L17" s="1" t="str">
        <f t="shared" si="2"/>
        <v>MKT.EX.4CR._.___.4 Corners</v>
      </c>
      <c r="M17" s="1" t="str">
        <f t="shared" si="3"/>
        <v>FOT Other months</v>
      </c>
      <c r="N17" s="1">
        <f t="shared" si="4"/>
        <v>0</v>
      </c>
      <c r="O17" s="1">
        <f t="shared" si="5"/>
        <v>0</v>
      </c>
    </row>
    <row r="18" spans="1:15" x14ac:dyDescent="0.25">
      <c r="A18" s="1" t="s">
        <v>26</v>
      </c>
      <c r="B18" s="1" t="s">
        <v>2</v>
      </c>
      <c r="C18" s="1" t="s">
        <v>24</v>
      </c>
      <c r="D18" s="1" t="s">
        <v>4</v>
      </c>
      <c r="E18" s="1" t="s">
        <v>3</v>
      </c>
      <c r="F18" s="3">
        <v>45413</v>
      </c>
      <c r="G18" s="1">
        <v>0</v>
      </c>
      <c r="J18" s="1">
        <f t="shared" si="0"/>
        <v>5</v>
      </c>
      <c r="K18" s="1">
        <f t="shared" si="1"/>
        <v>2024</v>
      </c>
      <c r="L18" s="1" t="str">
        <f t="shared" si="2"/>
        <v>MKT.EX.4CR._.___.4 Corners</v>
      </c>
      <c r="M18" s="1" t="str">
        <f t="shared" si="3"/>
        <v>FOT Other months</v>
      </c>
      <c r="N18" s="1">
        <f t="shared" si="4"/>
        <v>0</v>
      </c>
      <c r="O18" s="1">
        <f t="shared" si="5"/>
        <v>0</v>
      </c>
    </row>
    <row r="19" spans="1:15" x14ac:dyDescent="0.25">
      <c r="A19" s="1" t="s">
        <v>26</v>
      </c>
      <c r="B19" s="1" t="s">
        <v>2</v>
      </c>
      <c r="C19" s="1" t="s">
        <v>24</v>
      </c>
      <c r="D19" s="1" t="s">
        <v>4</v>
      </c>
      <c r="E19" s="1" t="s">
        <v>3</v>
      </c>
      <c r="F19" s="3">
        <v>45444</v>
      </c>
      <c r="G19" s="1">
        <v>2.0099999999999998</v>
      </c>
      <c r="J19" s="1">
        <f t="shared" si="0"/>
        <v>6</v>
      </c>
      <c r="K19" s="1">
        <f t="shared" si="1"/>
        <v>2024</v>
      </c>
      <c r="L19" s="1" t="str">
        <f t="shared" si="2"/>
        <v>MKT.EX.4CR._.___.4 Corners</v>
      </c>
      <c r="M19" s="1" t="str">
        <f t="shared" si="3"/>
        <v>FOT Summer June-Sept</v>
      </c>
      <c r="N19" s="1">
        <f t="shared" si="4"/>
        <v>2928</v>
      </c>
      <c r="O19" s="1">
        <f t="shared" si="5"/>
        <v>0.68647540983606548</v>
      </c>
    </row>
    <row r="20" spans="1:15" x14ac:dyDescent="0.25">
      <c r="A20" s="1" t="s">
        <v>26</v>
      </c>
      <c r="B20" s="1" t="s">
        <v>2</v>
      </c>
      <c r="C20" s="1" t="s">
        <v>24</v>
      </c>
      <c r="D20" s="1" t="s">
        <v>4</v>
      </c>
      <c r="E20" s="1" t="s">
        <v>3</v>
      </c>
      <c r="F20" s="3">
        <v>45474</v>
      </c>
      <c r="G20" s="1">
        <v>29.39</v>
      </c>
      <c r="J20" s="1">
        <f t="shared" si="0"/>
        <v>7</v>
      </c>
      <c r="K20" s="1">
        <f t="shared" si="1"/>
        <v>2024</v>
      </c>
      <c r="L20" s="1" t="str">
        <f t="shared" si="2"/>
        <v>MKT.EX.4CR._.___.4 Corners</v>
      </c>
      <c r="M20" s="1" t="str">
        <f t="shared" si="3"/>
        <v>FOT Summer June-Sept</v>
      </c>
      <c r="N20" s="1">
        <f t="shared" si="4"/>
        <v>2928</v>
      </c>
      <c r="O20" s="1">
        <f t="shared" si="5"/>
        <v>10.037568306010929</v>
      </c>
    </row>
    <row r="21" spans="1:15" x14ac:dyDescent="0.25">
      <c r="A21" s="1" t="s">
        <v>26</v>
      </c>
      <c r="B21" s="1" t="s">
        <v>2</v>
      </c>
      <c r="C21" s="1" t="s">
        <v>24</v>
      </c>
      <c r="D21" s="1" t="s">
        <v>4</v>
      </c>
      <c r="E21" s="1" t="s">
        <v>3</v>
      </c>
      <c r="F21" s="3">
        <v>45505</v>
      </c>
      <c r="G21" s="1">
        <v>10.51</v>
      </c>
      <c r="J21" s="1">
        <f t="shared" si="0"/>
        <v>8</v>
      </c>
      <c r="K21" s="1">
        <f t="shared" si="1"/>
        <v>2024</v>
      </c>
      <c r="L21" s="1" t="str">
        <f t="shared" si="2"/>
        <v>MKT.EX.4CR._.___.4 Corners</v>
      </c>
      <c r="M21" s="1" t="str">
        <f t="shared" si="3"/>
        <v>FOT Summer June-Sept</v>
      </c>
      <c r="N21" s="1">
        <f t="shared" si="4"/>
        <v>2928</v>
      </c>
      <c r="O21" s="1">
        <f t="shared" si="5"/>
        <v>3.5894808743169397</v>
      </c>
    </row>
    <row r="22" spans="1:15" x14ac:dyDescent="0.25">
      <c r="A22" s="1" t="s">
        <v>26</v>
      </c>
      <c r="B22" s="1" t="s">
        <v>2</v>
      </c>
      <c r="C22" s="1" t="s">
        <v>24</v>
      </c>
      <c r="D22" s="1" t="s">
        <v>4</v>
      </c>
      <c r="E22" s="1" t="s">
        <v>3</v>
      </c>
      <c r="F22" s="3">
        <v>45536</v>
      </c>
      <c r="G22" s="1">
        <v>1.44</v>
      </c>
      <c r="J22" s="1">
        <f t="shared" si="0"/>
        <v>9</v>
      </c>
      <c r="K22" s="1">
        <f t="shared" si="1"/>
        <v>2024</v>
      </c>
      <c r="L22" s="1" t="str">
        <f t="shared" si="2"/>
        <v>MKT.EX.4CR._.___.4 Corners</v>
      </c>
      <c r="M22" s="1" t="str">
        <f t="shared" si="3"/>
        <v>FOT Summer June-Sept</v>
      </c>
      <c r="N22" s="1">
        <f t="shared" si="4"/>
        <v>2928</v>
      </c>
      <c r="O22" s="1">
        <f t="shared" si="5"/>
        <v>0.49180327868852458</v>
      </c>
    </row>
    <row r="23" spans="1:15" x14ac:dyDescent="0.25">
      <c r="A23" s="1" t="s">
        <v>26</v>
      </c>
      <c r="B23" s="1" t="s">
        <v>2</v>
      </c>
      <c r="C23" s="1" t="s">
        <v>24</v>
      </c>
      <c r="D23" s="1" t="s">
        <v>4</v>
      </c>
      <c r="E23" s="1" t="s">
        <v>3</v>
      </c>
      <c r="F23" s="3">
        <v>45566</v>
      </c>
      <c r="G23" s="1">
        <v>0.3</v>
      </c>
      <c r="J23" s="1">
        <f t="shared" si="0"/>
        <v>10</v>
      </c>
      <c r="K23" s="1">
        <f t="shared" si="1"/>
        <v>2024</v>
      </c>
      <c r="L23" s="1" t="str">
        <f t="shared" si="2"/>
        <v>MKT.EX.4CR._.___.4 Corners</v>
      </c>
      <c r="M23" s="1" t="str">
        <f t="shared" si="3"/>
        <v>FOT Other months</v>
      </c>
      <c r="N23" s="1">
        <f t="shared" si="4"/>
        <v>0</v>
      </c>
      <c r="O23" s="1">
        <f t="shared" si="5"/>
        <v>0</v>
      </c>
    </row>
    <row r="24" spans="1:15" x14ac:dyDescent="0.25">
      <c r="A24" s="1" t="s">
        <v>26</v>
      </c>
      <c r="B24" s="1" t="s">
        <v>2</v>
      </c>
      <c r="C24" s="1" t="s">
        <v>24</v>
      </c>
      <c r="D24" s="1" t="s">
        <v>4</v>
      </c>
      <c r="E24" s="1" t="s">
        <v>3</v>
      </c>
      <c r="F24" s="3">
        <v>45597</v>
      </c>
      <c r="G24" s="1">
        <v>0</v>
      </c>
      <c r="J24" s="1">
        <f t="shared" si="0"/>
        <v>11</v>
      </c>
      <c r="K24" s="1">
        <f t="shared" si="1"/>
        <v>2024</v>
      </c>
      <c r="L24" s="1" t="str">
        <f t="shared" si="2"/>
        <v>MKT.EX.4CR._.___.4 Corners</v>
      </c>
      <c r="M24" s="1" t="str">
        <f t="shared" si="3"/>
        <v>FOT Other months</v>
      </c>
      <c r="N24" s="1">
        <f t="shared" si="4"/>
        <v>0</v>
      </c>
      <c r="O24" s="1">
        <f t="shared" si="5"/>
        <v>0</v>
      </c>
    </row>
    <row r="25" spans="1:15" x14ac:dyDescent="0.25">
      <c r="A25" s="1" t="s">
        <v>26</v>
      </c>
      <c r="B25" s="1" t="s">
        <v>2</v>
      </c>
      <c r="C25" s="1" t="s">
        <v>24</v>
      </c>
      <c r="D25" s="1" t="s">
        <v>4</v>
      </c>
      <c r="E25" s="1" t="s">
        <v>3</v>
      </c>
      <c r="F25" s="3">
        <v>45627</v>
      </c>
      <c r="G25" s="1">
        <v>0</v>
      </c>
      <c r="J25" s="1">
        <f t="shared" si="0"/>
        <v>12</v>
      </c>
      <c r="K25" s="1">
        <f t="shared" si="1"/>
        <v>2024</v>
      </c>
      <c r="L25" s="1" t="str">
        <f t="shared" si="2"/>
        <v>MKT.EX.4CR._.___.4 Corners-Wtr</v>
      </c>
      <c r="M25" s="1" t="str">
        <f t="shared" si="3"/>
        <v>FOT Winter December-January</v>
      </c>
      <c r="N25" s="1">
        <f t="shared" si="4"/>
        <v>1488</v>
      </c>
      <c r="O25" s="1">
        <f t="shared" si="5"/>
        <v>0</v>
      </c>
    </row>
    <row r="26" spans="1:15" x14ac:dyDescent="0.25">
      <c r="A26" s="1" t="s">
        <v>26</v>
      </c>
      <c r="B26" s="1" t="s">
        <v>2</v>
      </c>
      <c r="C26" s="1" t="s">
        <v>24</v>
      </c>
      <c r="D26" s="1" t="s">
        <v>4</v>
      </c>
      <c r="E26" s="1" t="s">
        <v>3</v>
      </c>
      <c r="F26" s="3">
        <v>45658</v>
      </c>
      <c r="G26" s="1">
        <v>0</v>
      </c>
      <c r="J26" s="1">
        <f t="shared" si="0"/>
        <v>1</v>
      </c>
      <c r="K26" s="1">
        <f t="shared" si="1"/>
        <v>2025</v>
      </c>
      <c r="L26" s="1" t="str">
        <f t="shared" si="2"/>
        <v>MKT.EX.4CR._.___.4 Corners-Wtr</v>
      </c>
      <c r="M26" s="1" t="str">
        <f t="shared" si="3"/>
        <v>FOT Winter December-January</v>
      </c>
      <c r="N26" s="1">
        <f t="shared" si="4"/>
        <v>1488</v>
      </c>
      <c r="O26" s="1">
        <f t="shared" si="5"/>
        <v>0</v>
      </c>
    </row>
    <row r="27" spans="1:15" x14ac:dyDescent="0.25">
      <c r="A27" s="1" t="s">
        <v>26</v>
      </c>
      <c r="B27" s="1" t="s">
        <v>2</v>
      </c>
      <c r="C27" s="1" t="s">
        <v>24</v>
      </c>
      <c r="D27" s="1" t="s">
        <v>4</v>
      </c>
      <c r="E27" s="1" t="s">
        <v>3</v>
      </c>
      <c r="F27" s="3">
        <v>45689</v>
      </c>
      <c r="G27" s="1">
        <v>0</v>
      </c>
      <c r="J27" s="1">
        <f t="shared" si="0"/>
        <v>2</v>
      </c>
      <c r="K27" s="1">
        <f t="shared" si="1"/>
        <v>2025</v>
      </c>
      <c r="L27" s="1" t="str">
        <f t="shared" si="2"/>
        <v>MKT.EX.4CR._.___.4 Corners</v>
      </c>
      <c r="M27" s="1" t="str">
        <f t="shared" si="3"/>
        <v>FOT Other months</v>
      </c>
      <c r="N27" s="1">
        <f t="shared" si="4"/>
        <v>0</v>
      </c>
      <c r="O27" s="1">
        <f t="shared" si="5"/>
        <v>0</v>
      </c>
    </row>
    <row r="28" spans="1:15" x14ac:dyDescent="0.25">
      <c r="A28" s="1" t="s">
        <v>26</v>
      </c>
      <c r="B28" s="1" t="s">
        <v>2</v>
      </c>
      <c r="C28" s="1" t="s">
        <v>24</v>
      </c>
      <c r="D28" s="1" t="s">
        <v>4</v>
      </c>
      <c r="E28" s="1" t="s">
        <v>3</v>
      </c>
      <c r="F28" s="3">
        <v>45717</v>
      </c>
      <c r="G28" s="1">
        <v>0</v>
      </c>
      <c r="J28" s="1">
        <f t="shared" si="0"/>
        <v>3</v>
      </c>
      <c r="K28" s="1">
        <f t="shared" si="1"/>
        <v>2025</v>
      </c>
      <c r="L28" s="1" t="str">
        <f t="shared" si="2"/>
        <v>MKT.EX.4CR._.___.4 Corners</v>
      </c>
      <c r="M28" s="1" t="str">
        <f t="shared" si="3"/>
        <v>FOT Other months</v>
      </c>
      <c r="N28" s="1">
        <f t="shared" si="4"/>
        <v>0</v>
      </c>
      <c r="O28" s="1">
        <f t="shared" si="5"/>
        <v>0</v>
      </c>
    </row>
    <row r="29" spans="1:15" x14ac:dyDescent="0.25">
      <c r="A29" s="1" t="s">
        <v>26</v>
      </c>
      <c r="B29" s="1" t="s">
        <v>2</v>
      </c>
      <c r="C29" s="1" t="s">
        <v>24</v>
      </c>
      <c r="D29" s="1" t="s">
        <v>4</v>
      </c>
      <c r="E29" s="1" t="s">
        <v>3</v>
      </c>
      <c r="F29" s="3">
        <v>45748</v>
      </c>
      <c r="G29" s="1">
        <v>0</v>
      </c>
      <c r="J29" s="1">
        <f t="shared" si="0"/>
        <v>4</v>
      </c>
      <c r="K29" s="1">
        <f t="shared" si="1"/>
        <v>2025</v>
      </c>
      <c r="L29" s="1" t="str">
        <f t="shared" si="2"/>
        <v>MKT.EX.4CR._.___.4 Corners</v>
      </c>
      <c r="M29" s="1" t="str">
        <f t="shared" si="3"/>
        <v>FOT Other months</v>
      </c>
      <c r="N29" s="1">
        <f t="shared" si="4"/>
        <v>0</v>
      </c>
      <c r="O29" s="1">
        <f t="shared" si="5"/>
        <v>0</v>
      </c>
    </row>
    <row r="30" spans="1:15" x14ac:dyDescent="0.25">
      <c r="A30" s="1" t="s">
        <v>26</v>
      </c>
      <c r="B30" s="1" t="s">
        <v>2</v>
      </c>
      <c r="C30" s="1" t="s">
        <v>24</v>
      </c>
      <c r="D30" s="1" t="s">
        <v>4</v>
      </c>
      <c r="E30" s="1" t="s">
        <v>3</v>
      </c>
      <c r="F30" s="3">
        <v>45778</v>
      </c>
      <c r="G30" s="1">
        <v>1.48</v>
      </c>
      <c r="J30" s="1">
        <f t="shared" si="0"/>
        <v>5</v>
      </c>
      <c r="K30" s="1">
        <f t="shared" si="1"/>
        <v>2025</v>
      </c>
      <c r="L30" s="1" t="str">
        <f t="shared" si="2"/>
        <v>MKT.EX.4CR._.___.4 Corners</v>
      </c>
      <c r="M30" s="1" t="str">
        <f t="shared" si="3"/>
        <v>FOT Other months</v>
      </c>
      <c r="N30" s="1">
        <f t="shared" si="4"/>
        <v>0</v>
      </c>
      <c r="O30" s="1">
        <f t="shared" si="5"/>
        <v>0</v>
      </c>
    </row>
    <row r="31" spans="1:15" x14ac:dyDescent="0.25">
      <c r="A31" s="1" t="s">
        <v>26</v>
      </c>
      <c r="B31" s="1" t="s">
        <v>2</v>
      </c>
      <c r="C31" s="1" t="s">
        <v>24</v>
      </c>
      <c r="D31" s="1" t="s">
        <v>4</v>
      </c>
      <c r="E31" s="1" t="s">
        <v>3</v>
      </c>
      <c r="F31" s="3">
        <v>45809</v>
      </c>
      <c r="G31" s="1">
        <v>0</v>
      </c>
      <c r="J31" s="1">
        <f t="shared" si="0"/>
        <v>6</v>
      </c>
      <c r="K31" s="1">
        <f t="shared" si="1"/>
        <v>2025</v>
      </c>
      <c r="L31" s="1" t="str">
        <f t="shared" si="2"/>
        <v>MKT.EX.4CR._.___.4 Corners</v>
      </c>
      <c r="M31" s="1" t="str">
        <f t="shared" si="3"/>
        <v>FOT Summer June-Sept</v>
      </c>
      <c r="N31" s="1">
        <f t="shared" si="4"/>
        <v>2928</v>
      </c>
      <c r="O31" s="1">
        <f t="shared" si="5"/>
        <v>0</v>
      </c>
    </row>
    <row r="32" spans="1:15" x14ac:dyDescent="0.25">
      <c r="A32" s="1" t="s">
        <v>26</v>
      </c>
      <c r="B32" s="1" t="s">
        <v>2</v>
      </c>
      <c r="C32" s="1" t="s">
        <v>24</v>
      </c>
      <c r="D32" s="1" t="s">
        <v>4</v>
      </c>
      <c r="E32" s="1" t="s">
        <v>3</v>
      </c>
      <c r="F32" s="3">
        <v>45839</v>
      </c>
      <c r="G32" s="1">
        <v>114.79</v>
      </c>
      <c r="J32" s="1">
        <f t="shared" si="0"/>
        <v>7</v>
      </c>
      <c r="K32" s="1">
        <f t="shared" si="1"/>
        <v>2025</v>
      </c>
      <c r="L32" s="1" t="str">
        <f t="shared" si="2"/>
        <v>MKT.EX.4CR._.___.4 Corners</v>
      </c>
      <c r="M32" s="1" t="str">
        <f t="shared" si="3"/>
        <v>FOT Summer June-Sept</v>
      </c>
      <c r="N32" s="1">
        <f t="shared" si="4"/>
        <v>2928</v>
      </c>
      <c r="O32" s="1">
        <f t="shared" si="5"/>
        <v>39.204234972677597</v>
      </c>
    </row>
    <row r="33" spans="1:15" x14ac:dyDescent="0.25">
      <c r="A33" s="1" t="s">
        <v>26</v>
      </c>
      <c r="B33" s="1" t="s">
        <v>2</v>
      </c>
      <c r="C33" s="1" t="s">
        <v>24</v>
      </c>
      <c r="D33" s="1" t="s">
        <v>4</v>
      </c>
      <c r="E33" s="1" t="s">
        <v>3</v>
      </c>
      <c r="F33" s="3">
        <v>45870</v>
      </c>
      <c r="G33" s="1">
        <v>0.35</v>
      </c>
      <c r="J33" s="1">
        <f t="shared" si="0"/>
        <v>8</v>
      </c>
      <c r="K33" s="1">
        <f t="shared" si="1"/>
        <v>2025</v>
      </c>
      <c r="L33" s="1" t="str">
        <f t="shared" si="2"/>
        <v>MKT.EX.4CR._.___.4 Corners</v>
      </c>
      <c r="M33" s="1" t="str">
        <f t="shared" si="3"/>
        <v>FOT Summer June-Sept</v>
      </c>
      <c r="N33" s="1">
        <f t="shared" si="4"/>
        <v>2928</v>
      </c>
      <c r="O33" s="1">
        <f t="shared" si="5"/>
        <v>0.11953551912568305</v>
      </c>
    </row>
    <row r="34" spans="1:15" x14ac:dyDescent="0.25">
      <c r="A34" s="1" t="s">
        <v>26</v>
      </c>
      <c r="B34" s="1" t="s">
        <v>2</v>
      </c>
      <c r="C34" s="1" t="s">
        <v>24</v>
      </c>
      <c r="D34" s="1" t="s">
        <v>4</v>
      </c>
      <c r="E34" s="1" t="s">
        <v>3</v>
      </c>
      <c r="F34" s="3">
        <v>45901</v>
      </c>
      <c r="G34" s="1">
        <v>1.89</v>
      </c>
      <c r="J34" s="1">
        <f t="shared" si="0"/>
        <v>9</v>
      </c>
      <c r="K34" s="1">
        <f t="shared" si="1"/>
        <v>2025</v>
      </c>
      <c r="L34" s="1" t="str">
        <f t="shared" si="2"/>
        <v>MKT.EX.4CR._.___.4 Corners</v>
      </c>
      <c r="M34" s="1" t="str">
        <f t="shared" si="3"/>
        <v>FOT Summer June-Sept</v>
      </c>
      <c r="N34" s="1">
        <f t="shared" si="4"/>
        <v>2928</v>
      </c>
      <c r="O34" s="1">
        <f t="shared" si="5"/>
        <v>0.64549180327868849</v>
      </c>
    </row>
    <row r="35" spans="1:15" x14ac:dyDescent="0.25">
      <c r="A35" s="1" t="s">
        <v>26</v>
      </c>
      <c r="B35" s="1" t="s">
        <v>2</v>
      </c>
      <c r="C35" s="1" t="s">
        <v>24</v>
      </c>
      <c r="D35" s="1" t="s">
        <v>4</v>
      </c>
      <c r="E35" s="1" t="s">
        <v>3</v>
      </c>
      <c r="F35" s="3">
        <v>45931</v>
      </c>
      <c r="G35" s="1">
        <v>0.79</v>
      </c>
      <c r="J35" s="1">
        <f t="shared" si="0"/>
        <v>10</v>
      </c>
      <c r="K35" s="1">
        <f t="shared" si="1"/>
        <v>2025</v>
      </c>
      <c r="L35" s="1" t="str">
        <f t="shared" si="2"/>
        <v>MKT.EX.4CR._.___.4 Corners</v>
      </c>
      <c r="M35" s="1" t="str">
        <f t="shared" si="3"/>
        <v>FOT Other months</v>
      </c>
      <c r="N35" s="1">
        <f t="shared" si="4"/>
        <v>0</v>
      </c>
      <c r="O35" s="1">
        <f t="shared" si="5"/>
        <v>0</v>
      </c>
    </row>
    <row r="36" spans="1:15" x14ac:dyDescent="0.25">
      <c r="A36" s="1" t="s">
        <v>26</v>
      </c>
      <c r="B36" s="1" t="s">
        <v>2</v>
      </c>
      <c r="C36" s="1" t="s">
        <v>24</v>
      </c>
      <c r="D36" s="1" t="s">
        <v>4</v>
      </c>
      <c r="E36" s="1" t="s">
        <v>3</v>
      </c>
      <c r="F36" s="3">
        <v>45962</v>
      </c>
      <c r="G36" s="1">
        <v>0</v>
      </c>
      <c r="J36" s="1">
        <f t="shared" si="0"/>
        <v>11</v>
      </c>
      <c r="K36" s="1">
        <f t="shared" si="1"/>
        <v>2025</v>
      </c>
      <c r="L36" s="1" t="str">
        <f t="shared" si="2"/>
        <v>MKT.EX.4CR._.___.4 Corners</v>
      </c>
      <c r="M36" s="1" t="str">
        <f t="shared" si="3"/>
        <v>FOT Other months</v>
      </c>
      <c r="N36" s="1">
        <f t="shared" si="4"/>
        <v>0</v>
      </c>
      <c r="O36" s="1">
        <f t="shared" si="5"/>
        <v>0</v>
      </c>
    </row>
    <row r="37" spans="1:15" x14ac:dyDescent="0.25">
      <c r="A37" s="1" t="s">
        <v>26</v>
      </c>
      <c r="B37" s="1" t="s">
        <v>2</v>
      </c>
      <c r="C37" s="1" t="s">
        <v>24</v>
      </c>
      <c r="D37" s="1" t="s">
        <v>4</v>
      </c>
      <c r="E37" s="1" t="s">
        <v>3</v>
      </c>
      <c r="F37" s="3">
        <v>45992</v>
      </c>
      <c r="G37" s="1">
        <v>0</v>
      </c>
      <c r="J37" s="1">
        <f t="shared" si="0"/>
        <v>12</v>
      </c>
      <c r="K37" s="1">
        <f t="shared" si="1"/>
        <v>2025</v>
      </c>
      <c r="L37" s="1" t="str">
        <f t="shared" si="2"/>
        <v>MKT.EX.4CR._.___.4 Corners-Wtr</v>
      </c>
      <c r="M37" s="1" t="str">
        <f t="shared" si="3"/>
        <v>FOT Winter December-January</v>
      </c>
      <c r="N37" s="1">
        <f t="shared" si="4"/>
        <v>1488</v>
      </c>
      <c r="O37" s="1">
        <f t="shared" si="5"/>
        <v>0</v>
      </c>
    </row>
    <row r="38" spans="1:15" x14ac:dyDescent="0.25">
      <c r="A38" s="1" t="s">
        <v>26</v>
      </c>
      <c r="B38" s="1" t="s">
        <v>2</v>
      </c>
      <c r="C38" s="1" t="s">
        <v>24</v>
      </c>
      <c r="D38" s="1" t="s">
        <v>4</v>
      </c>
      <c r="E38" s="1" t="s">
        <v>3</v>
      </c>
      <c r="F38" s="3">
        <v>46023</v>
      </c>
      <c r="G38" s="1">
        <v>0</v>
      </c>
      <c r="J38" s="1">
        <f t="shared" si="0"/>
        <v>1</v>
      </c>
      <c r="K38" s="1">
        <f t="shared" si="1"/>
        <v>2026</v>
      </c>
      <c r="L38" s="1" t="str">
        <f t="shared" si="2"/>
        <v>MKT.EX.4CR._.___.4 Corners-Wtr</v>
      </c>
      <c r="M38" s="1" t="str">
        <f t="shared" si="3"/>
        <v>FOT Winter December-January</v>
      </c>
      <c r="N38" s="1">
        <f t="shared" si="4"/>
        <v>1488</v>
      </c>
      <c r="O38" s="1">
        <f t="shared" si="5"/>
        <v>0</v>
      </c>
    </row>
    <row r="39" spans="1:15" x14ac:dyDescent="0.25">
      <c r="A39" s="1" t="s">
        <v>26</v>
      </c>
      <c r="B39" s="1" t="s">
        <v>2</v>
      </c>
      <c r="C39" s="1" t="s">
        <v>24</v>
      </c>
      <c r="D39" s="1" t="s">
        <v>4</v>
      </c>
      <c r="E39" s="1" t="s">
        <v>3</v>
      </c>
      <c r="F39" s="3">
        <v>46054</v>
      </c>
      <c r="G39" s="1">
        <v>0</v>
      </c>
      <c r="J39" s="1">
        <f t="shared" si="0"/>
        <v>2</v>
      </c>
      <c r="K39" s="1">
        <f t="shared" si="1"/>
        <v>2026</v>
      </c>
      <c r="L39" s="1" t="str">
        <f t="shared" si="2"/>
        <v>MKT.EX.4CR._.___.4 Corners</v>
      </c>
      <c r="M39" s="1" t="str">
        <f t="shared" si="3"/>
        <v>FOT Other months</v>
      </c>
      <c r="N39" s="1">
        <f t="shared" si="4"/>
        <v>0</v>
      </c>
      <c r="O39" s="1">
        <f t="shared" si="5"/>
        <v>0</v>
      </c>
    </row>
    <row r="40" spans="1:15" x14ac:dyDescent="0.25">
      <c r="A40" s="1" t="s">
        <v>26</v>
      </c>
      <c r="B40" s="1" t="s">
        <v>2</v>
      </c>
      <c r="C40" s="1" t="s">
        <v>24</v>
      </c>
      <c r="D40" s="1" t="s">
        <v>4</v>
      </c>
      <c r="E40" s="1" t="s">
        <v>3</v>
      </c>
      <c r="F40" s="3">
        <v>46082</v>
      </c>
      <c r="G40" s="1">
        <v>0</v>
      </c>
      <c r="J40" s="1">
        <f t="shared" si="0"/>
        <v>3</v>
      </c>
      <c r="K40" s="1">
        <f t="shared" si="1"/>
        <v>2026</v>
      </c>
      <c r="L40" s="1" t="str">
        <f t="shared" si="2"/>
        <v>MKT.EX.4CR._.___.4 Corners</v>
      </c>
      <c r="M40" s="1" t="str">
        <f t="shared" si="3"/>
        <v>FOT Other months</v>
      </c>
      <c r="N40" s="1">
        <f t="shared" si="4"/>
        <v>0</v>
      </c>
      <c r="O40" s="1">
        <f t="shared" si="5"/>
        <v>0</v>
      </c>
    </row>
    <row r="41" spans="1:15" x14ac:dyDescent="0.25">
      <c r="A41" s="1" t="s">
        <v>26</v>
      </c>
      <c r="B41" s="1" t="s">
        <v>2</v>
      </c>
      <c r="C41" s="1" t="s">
        <v>24</v>
      </c>
      <c r="D41" s="1" t="s">
        <v>4</v>
      </c>
      <c r="E41" s="1" t="s">
        <v>3</v>
      </c>
      <c r="F41" s="3">
        <v>46113</v>
      </c>
      <c r="G41" s="1">
        <v>0</v>
      </c>
      <c r="J41" s="1">
        <f t="shared" si="0"/>
        <v>4</v>
      </c>
      <c r="K41" s="1">
        <f t="shared" si="1"/>
        <v>2026</v>
      </c>
      <c r="L41" s="1" t="str">
        <f t="shared" si="2"/>
        <v>MKT.EX.4CR._.___.4 Corners</v>
      </c>
      <c r="M41" s="1" t="str">
        <f t="shared" si="3"/>
        <v>FOT Other months</v>
      </c>
      <c r="N41" s="1">
        <f t="shared" si="4"/>
        <v>0</v>
      </c>
      <c r="O41" s="1">
        <f t="shared" si="5"/>
        <v>0</v>
      </c>
    </row>
    <row r="42" spans="1:15" x14ac:dyDescent="0.25">
      <c r="A42" s="1" t="s">
        <v>26</v>
      </c>
      <c r="B42" s="1" t="s">
        <v>2</v>
      </c>
      <c r="C42" s="1" t="s">
        <v>24</v>
      </c>
      <c r="D42" s="1" t="s">
        <v>4</v>
      </c>
      <c r="E42" s="1" t="s">
        <v>3</v>
      </c>
      <c r="F42" s="3">
        <v>46143</v>
      </c>
      <c r="G42" s="1">
        <v>0</v>
      </c>
      <c r="J42" s="1">
        <f t="shared" si="0"/>
        <v>5</v>
      </c>
      <c r="K42" s="1">
        <f t="shared" si="1"/>
        <v>2026</v>
      </c>
      <c r="L42" s="1" t="str">
        <f t="shared" si="2"/>
        <v>MKT.EX.4CR._.___.4 Corners</v>
      </c>
      <c r="M42" s="1" t="str">
        <f t="shared" si="3"/>
        <v>FOT Other months</v>
      </c>
      <c r="N42" s="1">
        <f t="shared" si="4"/>
        <v>0</v>
      </c>
      <c r="O42" s="1">
        <f t="shared" si="5"/>
        <v>0</v>
      </c>
    </row>
    <row r="43" spans="1:15" x14ac:dyDescent="0.25">
      <c r="A43" s="1" t="s">
        <v>26</v>
      </c>
      <c r="B43" s="1" t="s">
        <v>2</v>
      </c>
      <c r="C43" s="1" t="s">
        <v>24</v>
      </c>
      <c r="D43" s="1" t="s">
        <v>4</v>
      </c>
      <c r="E43" s="1" t="s">
        <v>3</v>
      </c>
      <c r="F43" s="3">
        <v>46174</v>
      </c>
      <c r="G43" s="1">
        <v>0</v>
      </c>
      <c r="J43" s="1">
        <f t="shared" si="0"/>
        <v>6</v>
      </c>
      <c r="K43" s="1">
        <f t="shared" si="1"/>
        <v>2026</v>
      </c>
      <c r="L43" s="1" t="str">
        <f t="shared" si="2"/>
        <v>MKT.EX.4CR._.___.4 Corners</v>
      </c>
      <c r="M43" s="1" t="str">
        <f t="shared" si="3"/>
        <v>FOT Summer June-Sept</v>
      </c>
      <c r="N43" s="1">
        <f t="shared" si="4"/>
        <v>2928</v>
      </c>
      <c r="O43" s="1">
        <f t="shared" si="5"/>
        <v>0</v>
      </c>
    </row>
    <row r="44" spans="1:15" x14ac:dyDescent="0.25">
      <c r="A44" s="1" t="s">
        <v>26</v>
      </c>
      <c r="B44" s="1" t="s">
        <v>2</v>
      </c>
      <c r="C44" s="1" t="s">
        <v>24</v>
      </c>
      <c r="D44" s="1" t="s">
        <v>4</v>
      </c>
      <c r="E44" s="1" t="s">
        <v>3</v>
      </c>
      <c r="F44" s="3">
        <v>46204</v>
      </c>
      <c r="G44" s="1">
        <v>0.82</v>
      </c>
      <c r="J44" s="1">
        <f t="shared" si="0"/>
        <v>7</v>
      </c>
      <c r="K44" s="1">
        <f t="shared" si="1"/>
        <v>2026</v>
      </c>
      <c r="L44" s="1" t="str">
        <f t="shared" si="2"/>
        <v>MKT.EX.4CR._.___.4 Corners</v>
      </c>
      <c r="M44" s="1" t="str">
        <f t="shared" si="3"/>
        <v>FOT Summer June-Sept</v>
      </c>
      <c r="N44" s="1">
        <f t="shared" si="4"/>
        <v>2928</v>
      </c>
      <c r="O44" s="1">
        <f t="shared" si="5"/>
        <v>0.28005464480874315</v>
      </c>
    </row>
    <row r="45" spans="1:15" x14ac:dyDescent="0.25">
      <c r="A45" s="1" t="s">
        <v>26</v>
      </c>
      <c r="B45" s="1" t="s">
        <v>2</v>
      </c>
      <c r="C45" s="1" t="s">
        <v>24</v>
      </c>
      <c r="D45" s="1" t="s">
        <v>4</v>
      </c>
      <c r="E45" s="1" t="s">
        <v>3</v>
      </c>
      <c r="F45" s="3">
        <v>46235</v>
      </c>
      <c r="G45" s="1">
        <v>110.86</v>
      </c>
      <c r="J45" s="1">
        <f t="shared" si="0"/>
        <v>8</v>
      </c>
      <c r="K45" s="1">
        <f t="shared" si="1"/>
        <v>2026</v>
      </c>
      <c r="L45" s="1" t="str">
        <f t="shared" si="2"/>
        <v>MKT.EX.4CR._.___.4 Corners</v>
      </c>
      <c r="M45" s="1" t="str">
        <f t="shared" si="3"/>
        <v>FOT Summer June-Sept</v>
      </c>
      <c r="N45" s="1">
        <f t="shared" si="4"/>
        <v>2928</v>
      </c>
      <c r="O45" s="1">
        <f t="shared" si="5"/>
        <v>37.862021857923494</v>
      </c>
    </row>
    <row r="46" spans="1:15" x14ac:dyDescent="0.25">
      <c r="A46" s="1" t="s">
        <v>26</v>
      </c>
      <c r="B46" s="1" t="s">
        <v>2</v>
      </c>
      <c r="C46" s="1" t="s">
        <v>24</v>
      </c>
      <c r="D46" s="1" t="s">
        <v>4</v>
      </c>
      <c r="E46" s="1" t="s">
        <v>3</v>
      </c>
      <c r="F46" s="3">
        <v>46266</v>
      </c>
      <c r="G46" s="1">
        <v>114.12</v>
      </c>
      <c r="J46" s="1">
        <f t="shared" si="0"/>
        <v>9</v>
      </c>
      <c r="K46" s="1">
        <f t="shared" si="1"/>
        <v>2026</v>
      </c>
      <c r="L46" s="1" t="str">
        <f t="shared" si="2"/>
        <v>MKT.EX.4CR._.___.4 Corners</v>
      </c>
      <c r="M46" s="1" t="str">
        <f t="shared" si="3"/>
        <v>FOT Summer June-Sept</v>
      </c>
      <c r="N46" s="1">
        <f t="shared" si="4"/>
        <v>2928</v>
      </c>
      <c r="O46" s="1">
        <f t="shared" si="5"/>
        <v>38.975409836065573</v>
      </c>
    </row>
    <row r="47" spans="1:15" x14ac:dyDescent="0.25">
      <c r="A47" s="1" t="s">
        <v>26</v>
      </c>
      <c r="B47" s="1" t="s">
        <v>2</v>
      </c>
      <c r="C47" s="1" t="s">
        <v>24</v>
      </c>
      <c r="D47" s="1" t="s">
        <v>4</v>
      </c>
      <c r="E47" s="1" t="s">
        <v>3</v>
      </c>
      <c r="F47" s="3">
        <v>46296</v>
      </c>
      <c r="G47" s="1">
        <v>76.8</v>
      </c>
      <c r="J47" s="1">
        <f t="shared" si="0"/>
        <v>10</v>
      </c>
      <c r="K47" s="1">
        <f t="shared" si="1"/>
        <v>2026</v>
      </c>
      <c r="L47" s="1" t="str">
        <f t="shared" si="2"/>
        <v>MKT.EX.4CR._.___.4 Corners</v>
      </c>
      <c r="M47" s="1" t="str">
        <f t="shared" si="3"/>
        <v>FOT Other months</v>
      </c>
      <c r="N47" s="1">
        <f t="shared" si="4"/>
        <v>0</v>
      </c>
      <c r="O47" s="1">
        <f t="shared" si="5"/>
        <v>0</v>
      </c>
    </row>
    <row r="48" spans="1:15" x14ac:dyDescent="0.25">
      <c r="A48" s="1" t="s">
        <v>26</v>
      </c>
      <c r="B48" s="1" t="s">
        <v>2</v>
      </c>
      <c r="C48" s="1" t="s">
        <v>24</v>
      </c>
      <c r="D48" s="1" t="s">
        <v>4</v>
      </c>
      <c r="E48" s="1" t="s">
        <v>3</v>
      </c>
      <c r="F48" s="3">
        <v>46327</v>
      </c>
      <c r="G48" s="1">
        <v>62.03</v>
      </c>
      <c r="J48" s="1">
        <f t="shared" si="0"/>
        <v>11</v>
      </c>
      <c r="K48" s="1">
        <f t="shared" si="1"/>
        <v>2026</v>
      </c>
      <c r="L48" s="1" t="str">
        <f t="shared" si="2"/>
        <v>MKT.EX.4CR._.___.4 Corners</v>
      </c>
      <c r="M48" s="1" t="str">
        <f t="shared" si="3"/>
        <v>FOT Other months</v>
      </c>
      <c r="N48" s="1">
        <f t="shared" si="4"/>
        <v>0</v>
      </c>
      <c r="O48" s="1">
        <f t="shared" si="5"/>
        <v>0</v>
      </c>
    </row>
    <row r="49" spans="1:15" x14ac:dyDescent="0.25">
      <c r="A49" s="1" t="s">
        <v>26</v>
      </c>
      <c r="B49" s="1" t="s">
        <v>2</v>
      </c>
      <c r="C49" s="1" t="s">
        <v>24</v>
      </c>
      <c r="D49" s="1" t="s">
        <v>4</v>
      </c>
      <c r="E49" s="1" t="s">
        <v>3</v>
      </c>
      <c r="F49" s="3">
        <v>46357</v>
      </c>
      <c r="G49" s="1">
        <v>28.73</v>
      </c>
      <c r="J49" s="1">
        <f t="shared" si="0"/>
        <v>12</v>
      </c>
      <c r="K49" s="1">
        <f t="shared" si="1"/>
        <v>2026</v>
      </c>
      <c r="L49" s="1" t="str">
        <f t="shared" si="2"/>
        <v>MKT.EX.4CR._.___.4 Corners-Wtr</v>
      </c>
      <c r="M49" s="1" t="str">
        <f t="shared" si="3"/>
        <v>FOT Winter December-January</v>
      </c>
      <c r="N49" s="1">
        <f t="shared" si="4"/>
        <v>1488</v>
      </c>
      <c r="O49" s="1">
        <f t="shared" si="5"/>
        <v>19.307795698924732</v>
      </c>
    </row>
    <row r="50" spans="1:15" x14ac:dyDescent="0.25">
      <c r="A50" s="1" t="s">
        <v>26</v>
      </c>
      <c r="B50" s="1" t="s">
        <v>2</v>
      </c>
      <c r="C50" s="1" t="s">
        <v>24</v>
      </c>
      <c r="D50" s="1" t="s">
        <v>4</v>
      </c>
      <c r="E50" s="1" t="s">
        <v>3</v>
      </c>
      <c r="F50" s="3">
        <v>46388</v>
      </c>
      <c r="G50" s="1">
        <v>0</v>
      </c>
      <c r="J50" s="1">
        <f t="shared" si="0"/>
        <v>1</v>
      </c>
      <c r="K50" s="1">
        <f t="shared" si="1"/>
        <v>2027</v>
      </c>
      <c r="L50" s="1" t="str">
        <f t="shared" si="2"/>
        <v>MKT.EX.4CR._.___.4 Corners-Wtr</v>
      </c>
      <c r="M50" s="1" t="str">
        <f t="shared" si="3"/>
        <v>FOT Winter December-January</v>
      </c>
      <c r="N50" s="1">
        <f t="shared" si="4"/>
        <v>1488</v>
      </c>
      <c r="O50" s="1">
        <f t="shared" si="5"/>
        <v>0</v>
      </c>
    </row>
    <row r="51" spans="1:15" x14ac:dyDescent="0.25">
      <c r="A51" s="1" t="s">
        <v>26</v>
      </c>
      <c r="B51" s="1" t="s">
        <v>2</v>
      </c>
      <c r="C51" s="1" t="s">
        <v>24</v>
      </c>
      <c r="D51" s="1" t="s">
        <v>4</v>
      </c>
      <c r="E51" s="1" t="s">
        <v>3</v>
      </c>
      <c r="F51" s="3">
        <v>46419</v>
      </c>
      <c r="G51" s="1">
        <v>0</v>
      </c>
      <c r="J51" s="1">
        <f t="shared" si="0"/>
        <v>2</v>
      </c>
      <c r="K51" s="1">
        <f t="shared" si="1"/>
        <v>2027</v>
      </c>
      <c r="L51" s="1" t="str">
        <f t="shared" si="2"/>
        <v>MKT.EX.4CR._.___.4 Corners</v>
      </c>
      <c r="M51" s="1" t="str">
        <f t="shared" si="3"/>
        <v>FOT Other months</v>
      </c>
      <c r="N51" s="1">
        <f t="shared" si="4"/>
        <v>0</v>
      </c>
      <c r="O51" s="1">
        <f t="shared" si="5"/>
        <v>0</v>
      </c>
    </row>
    <row r="52" spans="1:15" x14ac:dyDescent="0.25">
      <c r="A52" s="1" t="s">
        <v>26</v>
      </c>
      <c r="B52" s="1" t="s">
        <v>2</v>
      </c>
      <c r="C52" s="1" t="s">
        <v>24</v>
      </c>
      <c r="D52" s="1" t="s">
        <v>4</v>
      </c>
      <c r="E52" s="1" t="s">
        <v>3</v>
      </c>
      <c r="F52" s="3">
        <v>46447</v>
      </c>
      <c r="G52" s="1">
        <v>0</v>
      </c>
      <c r="J52" s="1">
        <f t="shared" si="0"/>
        <v>3</v>
      </c>
      <c r="K52" s="1">
        <f t="shared" si="1"/>
        <v>2027</v>
      </c>
      <c r="L52" s="1" t="str">
        <f t="shared" si="2"/>
        <v>MKT.EX.4CR._.___.4 Corners</v>
      </c>
      <c r="M52" s="1" t="str">
        <f t="shared" si="3"/>
        <v>FOT Other months</v>
      </c>
      <c r="N52" s="1">
        <f t="shared" si="4"/>
        <v>0</v>
      </c>
      <c r="O52" s="1">
        <f t="shared" si="5"/>
        <v>0</v>
      </c>
    </row>
    <row r="53" spans="1:15" x14ac:dyDescent="0.25">
      <c r="A53" s="1" t="s">
        <v>26</v>
      </c>
      <c r="B53" s="1" t="s">
        <v>2</v>
      </c>
      <c r="C53" s="1" t="s">
        <v>24</v>
      </c>
      <c r="D53" s="1" t="s">
        <v>4</v>
      </c>
      <c r="E53" s="1" t="s">
        <v>3</v>
      </c>
      <c r="F53" s="3">
        <v>46478</v>
      </c>
      <c r="G53" s="1">
        <v>0</v>
      </c>
      <c r="J53" s="1">
        <f t="shared" si="0"/>
        <v>4</v>
      </c>
      <c r="K53" s="1">
        <f t="shared" si="1"/>
        <v>2027</v>
      </c>
      <c r="L53" s="1" t="str">
        <f t="shared" si="2"/>
        <v>MKT.EX.4CR._.___.4 Corners</v>
      </c>
      <c r="M53" s="1" t="str">
        <f t="shared" si="3"/>
        <v>FOT Other months</v>
      </c>
      <c r="N53" s="1">
        <f t="shared" si="4"/>
        <v>0</v>
      </c>
      <c r="O53" s="1">
        <f t="shared" si="5"/>
        <v>0</v>
      </c>
    </row>
    <row r="54" spans="1:15" x14ac:dyDescent="0.25">
      <c r="A54" s="1" t="s">
        <v>26</v>
      </c>
      <c r="B54" s="1" t="s">
        <v>2</v>
      </c>
      <c r="C54" s="1" t="s">
        <v>24</v>
      </c>
      <c r="D54" s="1" t="s">
        <v>4</v>
      </c>
      <c r="E54" s="1" t="s">
        <v>3</v>
      </c>
      <c r="F54" s="3">
        <v>46508</v>
      </c>
      <c r="G54" s="1">
        <v>0</v>
      </c>
      <c r="J54" s="1">
        <f t="shared" si="0"/>
        <v>5</v>
      </c>
      <c r="K54" s="1">
        <f t="shared" si="1"/>
        <v>2027</v>
      </c>
      <c r="L54" s="1" t="str">
        <f t="shared" si="2"/>
        <v>MKT.EX.4CR._.___.4 Corners</v>
      </c>
      <c r="M54" s="1" t="str">
        <f t="shared" si="3"/>
        <v>FOT Other months</v>
      </c>
      <c r="N54" s="1">
        <f t="shared" si="4"/>
        <v>0</v>
      </c>
      <c r="O54" s="1">
        <f t="shared" si="5"/>
        <v>0</v>
      </c>
    </row>
    <row r="55" spans="1:15" x14ac:dyDescent="0.25">
      <c r="A55" s="1" t="s">
        <v>26</v>
      </c>
      <c r="B55" s="1" t="s">
        <v>2</v>
      </c>
      <c r="C55" s="1" t="s">
        <v>24</v>
      </c>
      <c r="D55" s="1" t="s">
        <v>4</v>
      </c>
      <c r="E55" s="1" t="s">
        <v>3</v>
      </c>
      <c r="F55" s="3">
        <v>46539</v>
      </c>
      <c r="G55" s="1">
        <v>0.33</v>
      </c>
      <c r="J55" s="1">
        <f t="shared" si="0"/>
        <v>6</v>
      </c>
      <c r="K55" s="1">
        <f t="shared" si="1"/>
        <v>2027</v>
      </c>
      <c r="L55" s="1" t="str">
        <f t="shared" si="2"/>
        <v>MKT.EX.4CR._.___.4 Corners</v>
      </c>
      <c r="M55" s="1" t="str">
        <f t="shared" si="3"/>
        <v>FOT Summer June-Sept</v>
      </c>
      <c r="N55" s="1">
        <f t="shared" si="4"/>
        <v>2928</v>
      </c>
      <c r="O55" s="1">
        <f t="shared" si="5"/>
        <v>0.11270491803278689</v>
      </c>
    </row>
    <row r="56" spans="1:15" x14ac:dyDescent="0.25">
      <c r="A56" s="1" t="s">
        <v>26</v>
      </c>
      <c r="B56" s="1" t="s">
        <v>2</v>
      </c>
      <c r="C56" s="1" t="s">
        <v>24</v>
      </c>
      <c r="D56" s="1" t="s">
        <v>4</v>
      </c>
      <c r="E56" s="1" t="s">
        <v>3</v>
      </c>
      <c r="F56" s="3">
        <v>46569</v>
      </c>
      <c r="G56" s="1">
        <v>0</v>
      </c>
      <c r="J56" s="1">
        <f t="shared" si="0"/>
        <v>7</v>
      </c>
      <c r="K56" s="1">
        <f t="shared" si="1"/>
        <v>2027</v>
      </c>
      <c r="L56" s="1" t="str">
        <f t="shared" si="2"/>
        <v>MKT.EX.4CR._.___.4 Corners</v>
      </c>
      <c r="M56" s="1" t="str">
        <f t="shared" si="3"/>
        <v>FOT Summer June-Sept</v>
      </c>
      <c r="N56" s="1">
        <f t="shared" si="4"/>
        <v>2928</v>
      </c>
      <c r="O56" s="1">
        <f t="shared" si="5"/>
        <v>0</v>
      </c>
    </row>
    <row r="57" spans="1:15" x14ac:dyDescent="0.25">
      <c r="A57" s="1" t="s">
        <v>26</v>
      </c>
      <c r="B57" s="1" t="s">
        <v>2</v>
      </c>
      <c r="C57" s="1" t="s">
        <v>24</v>
      </c>
      <c r="D57" s="1" t="s">
        <v>4</v>
      </c>
      <c r="E57" s="1" t="s">
        <v>3</v>
      </c>
      <c r="F57" s="3">
        <v>46600</v>
      </c>
      <c r="G57" s="1">
        <v>4.5</v>
      </c>
      <c r="J57" s="1">
        <f t="shared" si="0"/>
        <v>8</v>
      </c>
      <c r="K57" s="1">
        <f t="shared" si="1"/>
        <v>2027</v>
      </c>
      <c r="L57" s="1" t="str">
        <f t="shared" si="2"/>
        <v>MKT.EX.4CR._.___.4 Corners</v>
      </c>
      <c r="M57" s="1" t="str">
        <f t="shared" si="3"/>
        <v>FOT Summer June-Sept</v>
      </c>
      <c r="N57" s="1">
        <f t="shared" si="4"/>
        <v>2928</v>
      </c>
      <c r="O57" s="1">
        <f t="shared" si="5"/>
        <v>1.5368852459016393</v>
      </c>
    </row>
    <row r="58" spans="1:15" x14ac:dyDescent="0.25">
      <c r="A58" s="1" t="s">
        <v>26</v>
      </c>
      <c r="B58" s="1" t="s">
        <v>2</v>
      </c>
      <c r="C58" s="1" t="s">
        <v>24</v>
      </c>
      <c r="D58" s="1" t="s">
        <v>4</v>
      </c>
      <c r="E58" s="1" t="s">
        <v>3</v>
      </c>
      <c r="F58" s="3">
        <v>46631</v>
      </c>
      <c r="G58" s="1">
        <v>108.1</v>
      </c>
      <c r="J58" s="1">
        <f t="shared" si="0"/>
        <v>9</v>
      </c>
      <c r="K58" s="1">
        <f t="shared" si="1"/>
        <v>2027</v>
      </c>
      <c r="L58" s="1" t="str">
        <f t="shared" si="2"/>
        <v>MKT.EX.4CR._.___.4 Corners</v>
      </c>
      <c r="M58" s="1" t="str">
        <f t="shared" si="3"/>
        <v>FOT Summer June-Sept</v>
      </c>
      <c r="N58" s="1">
        <f t="shared" si="4"/>
        <v>2928</v>
      </c>
      <c r="O58" s="1">
        <f t="shared" si="5"/>
        <v>36.919398907103826</v>
      </c>
    </row>
    <row r="59" spans="1:15" x14ac:dyDescent="0.25">
      <c r="A59" s="1" t="s">
        <v>26</v>
      </c>
      <c r="B59" s="1" t="s">
        <v>2</v>
      </c>
      <c r="C59" s="1" t="s">
        <v>24</v>
      </c>
      <c r="D59" s="1" t="s">
        <v>4</v>
      </c>
      <c r="E59" s="1" t="s">
        <v>3</v>
      </c>
      <c r="F59" s="3">
        <v>46661</v>
      </c>
      <c r="G59" s="1">
        <v>113.07</v>
      </c>
      <c r="J59" s="1">
        <f t="shared" si="0"/>
        <v>10</v>
      </c>
      <c r="K59" s="1">
        <f t="shared" si="1"/>
        <v>2027</v>
      </c>
      <c r="L59" s="1" t="str">
        <f t="shared" si="2"/>
        <v>MKT.EX.4CR._.___.4 Corners</v>
      </c>
      <c r="M59" s="1" t="str">
        <f t="shared" si="3"/>
        <v>FOT Other months</v>
      </c>
      <c r="N59" s="1">
        <f t="shared" si="4"/>
        <v>0</v>
      </c>
      <c r="O59" s="1">
        <f t="shared" si="5"/>
        <v>0</v>
      </c>
    </row>
    <row r="60" spans="1:15" x14ac:dyDescent="0.25">
      <c r="A60" s="1" t="s">
        <v>26</v>
      </c>
      <c r="B60" s="1" t="s">
        <v>2</v>
      </c>
      <c r="C60" s="1" t="s">
        <v>24</v>
      </c>
      <c r="D60" s="1" t="s">
        <v>4</v>
      </c>
      <c r="E60" s="1" t="s">
        <v>3</v>
      </c>
      <c r="F60" s="3">
        <v>46692</v>
      </c>
      <c r="G60" s="1">
        <v>78.11</v>
      </c>
      <c r="J60" s="1">
        <f t="shared" si="0"/>
        <v>11</v>
      </c>
      <c r="K60" s="1">
        <f t="shared" si="1"/>
        <v>2027</v>
      </c>
      <c r="L60" s="1" t="str">
        <f t="shared" si="2"/>
        <v>MKT.EX.4CR._.___.4 Corners</v>
      </c>
      <c r="M60" s="1" t="str">
        <f t="shared" si="3"/>
        <v>FOT Other months</v>
      </c>
      <c r="N60" s="1">
        <f t="shared" si="4"/>
        <v>0</v>
      </c>
      <c r="O60" s="1">
        <f t="shared" si="5"/>
        <v>0</v>
      </c>
    </row>
    <row r="61" spans="1:15" x14ac:dyDescent="0.25">
      <c r="A61" s="1" t="s">
        <v>26</v>
      </c>
      <c r="B61" s="1" t="s">
        <v>2</v>
      </c>
      <c r="C61" s="1" t="s">
        <v>24</v>
      </c>
      <c r="D61" s="1" t="s">
        <v>4</v>
      </c>
      <c r="E61" s="1" t="s">
        <v>3</v>
      </c>
      <c r="F61" s="3">
        <v>46722</v>
      </c>
      <c r="G61" s="1">
        <v>51.47</v>
      </c>
      <c r="J61" s="1">
        <f t="shared" si="0"/>
        <v>12</v>
      </c>
      <c r="K61" s="1">
        <f t="shared" si="1"/>
        <v>2027</v>
      </c>
      <c r="L61" s="1" t="str">
        <f t="shared" si="2"/>
        <v>MKT.EX.4CR._.___.4 Corners-Wtr</v>
      </c>
      <c r="M61" s="1" t="str">
        <f t="shared" si="3"/>
        <v>FOT Winter December-January</v>
      </c>
      <c r="N61" s="1">
        <f t="shared" si="4"/>
        <v>1488</v>
      </c>
      <c r="O61" s="1">
        <f t="shared" si="5"/>
        <v>34.590053763440864</v>
      </c>
    </row>
    <row r="62" spans="1:15" x14ac:dyDescent="0.25">
      <c r="A62" s="1" t="s">
        <v>26</v>
      </c>
      <c r="B62" s="1" t="s">
        <v>2</v>
      </c>
      <c r="C62" s="1" t="s">
        <v>24</v>
      </c>
      <c r="D62" s="1" t="s">
        <v>4</v>
      </c>
      <c r="E62" s="1" t="s">
        <v>3</v>
      </c>
      <c r="F62" s="3">
        <v>46753</v>
      </c>
      <c r="G62" s="1">
        <v>36.33</v>
      </c>
      <c r="J62" s="1">
        <f t="shared" si="0"/>
        <v>1</v>
      </c>
      <c r="K62" s="1">
        <f t="shared" si="1"/>
        <v>2028</v>
      </c>
      <c r="L62" s="1" t="str">
        <f t="shared" si="2"/>
        <v>MKT.EX.4CR._.___.4 Corners-Wtr</v>
      </c>
      <c r="M62" s="1" t="str">
        <f t="shared" si="3"/>
        <v>FOT Winter December-January</v>
      </c>
      <c r="N62" s="1">
        <f t="shared" si="4"/>
        <v>1488</v>
      </c>
      <c r="O62" s="1">
        <f t="shared" si="5"/>
        <v>24.41532258064516</v>
      </c>
    </row>
    <row r="63" spans="1:15" x14ac:dyDescent="0.25">
      <c r="A63" s="1" t="s">
        <v>26</v>
      </c>
      <c r="B63" s="1" t="s">
        <v>2</v>
      </c>
      <c r="C63" s="1" t="s">
        <v>24</v>
      </c>
      <c r="D63" s="1" t="s">
        <v>4</v>
      </c>
      <c r="E63" s="1" t="s">
        <v>3</v>
      </c>
      <c r="F63" s="3">
        <v>46784</v>
      </c>
      <c r="G63" s="1">
        <v>0</v>
      </c>
      <c r="J63" s="1">
        <f t="shared" si="0"/>
        <v>2</v>
      </c>
      <c r="K63" s="1">
        <f t="shared" si="1"/>
        <v>2028</v>
      </c>
      <c r="L63" s="1" t="str">
        <f t="shared" si="2"/>
        <v>MKT.EX.4CR._.___.4 Corners</v>
      </c>
      <c r="M63" s="1" t="str">
        <f t="shared" si="3"/>
        <v>FOT Other months</v>
      </c>
      <c r="N63" s="1">
        <f t="shared" si="4"/>
        <v>0</v>
      </c>
      <c r="O63" s="1">
        <f t="shared" si="5"/>
        <v>0</v>
      </c>
    </row>
    <row r="64" spans="1:15" x14ac:dyDescent="0.25">
      <c r="A64" s="1" t="s">
        <v>26</v>
      </c>
      <c r="B64" s="1" t="s">
        <v>2</v>
      </c>
      <c r="C64" s="1" t="s">
        <v>24</v>
      </c>
      <c r="D64" s="1" t="s">
        <v>4</v>
      </c>
      <c r="E64" s="1" t="s">
        <v>3</v>
      </c>
      <c r="F64" s="3">
        <v>46813</v>
      </c>
      <c r="G64" s="1">
        <v>0</v>
      </c>
      <c r="J64" s="1">
        <f t="shared" si="0"/>
        <v>3</v>
      </c>
      <c r="K64" s="1">
        <f t="shared" si="1"/>
        <v>2028</v>
      </c>
      <c r="L64" s="1" t="str">
        <f t="shared" si="2"/>
        <v>MKT.EX.4CR._.___.4 Corners</v>
      </c>
      <c r="M64" s="1" t="str">
        <f t="shared" si="3"/>
        <v>FOT Other months</v>
      </c>
      <c r="N64" s="1">
        <f t="shared" si="4"/>
        <v>0</v>
      </c>
      <c r="O64" s="1">
        <f t="shared" si="5"/>
        <v>0</v>
      </c>
    </row>
    <row r="65" spans="1:15" x14ac:dyDescent="0.25">
      <c r="A65" s="1" t="s">
        <v>26</v>
      </c>
      <c r="B65" s="1" t="s">
        <v>2</v>
      </c>
      <c r="C65" s="1" t="s">
        <v>24</v>
      </c>
      <c r="D65" s="1" t="s">
        <v>4</v>
      </c>
      <c r="E65" s="1" t="s">
        <v>3</v>
      </c>
      <c r="F65" s="3">
        <v>46844</v>
      </c>
      <c r="G65" s="1">
        <v>0</v>
      </c>
      <c r="J65" s="1">
        <f t="shared" si="0"/>
        <v>4</v>
      </c>
      <c r="K65" s="1">
        <f t="shared" si="1"/>
        <v>2028</v>
      </c>
      <c r="L65" s="1" t="str">
        <f t="shared" si="2"/>
        <v>MKT.EX.4CR._.___.4 Corners</v>
      </c>
      <c r="M65" s="1" t="str">
        <f t="shared" si="3"/>
        <v>FOT Other months</v>
      </c>
      <c r="N65" s="1">
        <f t="shared" si="4"/>
        <v>0</v>
      </c>
      <c r="O65" s="1">
        <f t="shared" si="5"/>
        <v>0</v>
      </c>
    </row>
    <row r="66" spans="1:15" x14ac:dyDescent="0.25">
      <c r="A66" s="1" t="s">
        <v>26</v>
      </c>
      <c r="B66" s="1" t="s">
        <v>2</v>
      </c>
      <c r="C66" s="1" t="s">
        <v>24</v>
      </c>
      <c r="D66" s="1" t="s">
        <v>4</v>
      </c>
      <c r="E66" s="1" t="s">
        <v>3</v>
      </c>
      <c r="F66" s="3">
        <v>46874</v>
      </c>
      <c r="G66" s="1">
        <v>0</v>
      </c>
      <c r="J66" s="1">
        <f t="shared" ref="J66:J129" si="7">MONTH(F66)</f>
        <v>5</v>
      </c>
      <c r="K66" s="1">
        <f t="shared" ref="K66:K129" si="8">YEAR(F66)</f>
        <v>2028</v>
      </c>
      <c r="L66" s="1" t="str">
        <f t="shared" ref="L66:L129" si="9">D66&amp;INDEX($U$1:$W$4,MATCH($M66,$U$1:$U$4,0),MATCH(L$1,$U$1:$W$1,0))</f>
        <v>MKT.EX.4CR._.___.4 Corners</v>
      </c>
      <c r="M66" s="1" t="str">
        <f t="shared" ref="M66:M129" si="10">INDEX($Q$1:$S$13,MATCH($J66,$Q$1:$Q$13,0),MATCH(M$1,$Q$1:$S$1,0))</f>
        <v>FOT Other months</v>
      </c>
      <c r="N66" s="1">
        <f t="shared" ref="N66:N129" si="11">INDEX($U$1:$W$4,MATCH($M66,$U$1:$U$4,0),MATCH(N$1,$U$1:$W$1,0))</f>
        <v>0</v>
      </c>
      <c r="O66" s="1">
        <f t="shared" ref="O66:O129" si="12">IF(N66=0,0,(G66*1000)/N66)</f>
        <v>0</v>
      </c>
    </row>
    <row r="67" spans="1:15" x14ac:dyDescent="0.25">
      <c r="A67" s="1" t="s">
        <v>26</v>
      </c>
      <c r="B67" s="1" t="s">
        <v>2</v>
      </c>
      <c r="C67" s="1" t="s">
        <v>24</v>
      </c>
      <c r="D67" s="1" t="s">
        <v>4</v>
      </c>
      <c r="E67" s="1" t="s">
        <v>3</v>
      </c>
      <c r="F67" s="3">
        <v>46905</v>
      </c>
      <c r="G67" s="1">
        <v>0</v>
      </c>
      <c r="J67" s="1">
        <f t="shared" si="7"/>
        <v>6</v>
      </c>
      <c r="K67" s="1">
        <f t="shared" si="8"/>
        <v>2028</v>
      </c>
      <c r="L67" s="1" t="str">
        <f t="shared" si="9"/>
        <v>MKT.EX.4CR._.___.4 Corners</v>
      </c>
      <c r="M67" s="1" t="str">
        <f t="shared" si="10"/>
        <v>FOT Summer June-Sept</v>
      </c>
      <c r="N67" s="1">
        <f t="shared" si="11"/>
        <v>2928</v>
      </c>
      <c r="O67" s="1">
        <f t="shared" si="12"/>
        <v>0</v>
      </c>
    </row>
    <row r="68" spans="1:15" x14ac:dyDescent="0.25">
      <c r="A68" s="1" t="s">
        <v>26</v>
      </c>
      <c r="B68" s="1" t="s">
        <v>2</v>
      </c>
      <c r="C68" s="1" t="s">
        <v>24</v>
      </c>
      <c r="D68" s="1" t="s">
        <v>4</v>
      </c>
      <c r="E68" s="1" t="s">
        <v>3</v>
      </c>
      <c r="F68" s="3">
        <v>46935</v>
      </c>
      <c r="G68" s="1">
        <v>0</v>
      </c>
      <c r="J68" s="1">
        <f t="shared" si="7"/>
        <v>7</v>
      </c>
      <c r="K68" s="1">
        <f t="shared" si="8"/>
        <v>2028</v>
      </c>
      <c r="L68" s="1" t="str">
        <f t="shared" si="9"/>
        <v>MKT.EX.4CR._.___.4 Corners</v>
      </c>
      <c r="M68" s="1" t="str">
        <f t="shared" si="10"/>
        <v>FOT Summer June-Sept</v>
      </c>
      <c r="N68" s="1">
        <f t="shared" si="11"/>
        <v>2928</v>
      </c>
      <c r="O68" s="1">
        <f t="shared" si="12"/>
        <v>0</v>
      </c>
    </row>
    <row r="69" spans="1:15" x14ac:dyDescent="0.25">
      <c r="A69" s="1" t="s">
        <v>26</v>
      </c>
      <c r="B69" s="1" t="s">
        <v>2</v>
      </c>
      <c r="C69" s="1" t="s">
        <v>24</v>
      </c>
      <c r="D69" s="1" t="s">
        <v>4</v>
      </c>
      <c r="E69" s="1" t="s">
        <v>3</v>
      </c>
      <c r="F69" s="3">
        <v>46966</v>
      </c>
      <c r="G69" s="1">
        <v>0</v>
      </c>
      <c r="J69" s="1">
        <f t="shared" si="7"/>
        <v>8</v>
      </c>
      <c r="K69" s="1">
        <f t="shared" si="8"/>
        <v>2028</v>
      </c>
      <c r="L69" s="1" t="str">
        <f t="shared" si="9"/>
        <v>MKT.EX.4CR._.___.4 Corners</v>
      </c>
      <c r="M69" s="1" t="str">
        <f t="shared" si="10"/>
        <v>FOT Summer June-Sept</v>
      </c>
      <c r="N69" s="1">
        <f t="shared" si="11"/>
        <v>2928</v>
      </c>
      <c r="O69" s="1">
        <f t="shared" si="12"/>
        <v>0</v>
      </c>
    </row>
    <row r="70" spans="1:15" x14ac:dyDescent="0.25">
      <c r="A70" s="1" t="s">
        <v>26</v>
      </c>
      <c r="B70" s="1" t="s">
        <v>2</v>
      </c>
      <c r="C70" s="1" t="s">
        <v>24</v>
      </c>
      <c r="D70" s="1" t="s">
        <v>4</v>
      </c>
      <c r="E70" s="1" t="s">
        <v>3</v>
      </c>
      <c r="F70" s="3">
        <v>46997</v>
      </c>
      <c r="G70" s="1">
        <v>0</v>
      </c>
      <c r="J70" s="1">
        <f t="shared" si="7"/>
        <v>9</v>
      </c>
      <c r="K70" s="1">
        <f t="shared" si="8"/>
        <v>2028</v>
      </c>
      <c r="L70" s="1" t="str">
        <f t="shared" si="9"/>
        <v>MKT.EX.4CR._.___.4 Corners</v>
      </c>
      <c r="M70" s="1" t="str">
        <f t="shared" si="10"/>
        <v>FOT Summer June-Sept</v>
      </c>
      <c r="N70" s="1">
        <f t="shared" si="11"/>
        <v>2928</v>
      </c>
      <c r="O70" s="1">
        <f t="shared" si="12"/>
        <v>0</v>
      </c>
    </row>
    <row r="71" spans="1:15" x14ac:dyDescent="0.25">
      <c r="A71" s="1" t="s">
        <v>26</v>
      </c>
      <c r="B71" s="1" t="s">
        <v>2</v>
      </c>
      <c r="C71" s="1" t="s">
        <v>24</v>
      </c>
      <c r="D71" s="1" t="s">
        <v>4</v>
      </c>
      <c r="E71" s="1" t="s">
        <v>3</v>
      </c>
      <c r="F71" s="3">
        <v>47027</v>
      </c>
      <c r="G71" s="1">
        <v>0</v>
      </c>
      <c r="J71" s="1">
        <f t="shared" si="7"/>
        <v>10</v>
      </c>
      <c r="K71" s="1">
        <f t="shared" si="8"/>
        <v>2028</v>
      </c>
      <c r="L71" s="1" t="str">
        <f t="shared" si="9"/>
        <v>MKT.EX.4CR._.___.4 Corners</v>
      </c>
      <c r="M71" s="1" t="str">
        <f t="shared" si="10"/>
        <v>FOT Other months</v>
      </c>
      <c r="N71" s="1">
        <f t="shared" si="11"/>
        <v>0</v>
      </c>
      <c r="O71" s="1">
        <f t="shared" si="12"/>
        <v>0</v>
      </c>
    </row>
    <row r="72" spans="1:15" x14ac:dyDescent="0.25">
      <c r="A72" s="1" t="s">
        <v>26</v>
      </c>
      <c r="B72" s="1" t="s">
        <v>2</v>
      </c>
      <c r="C72" s="1" t="s">
        <v>24</v>
      </c>
      <c r="D72" s="1" t="s">
        <v>4</v>
      </c>
      <c r="E72" s="1" t="s">
        <v>3</v>
      </c>
      <c r="F72" s="3">
        <v>47058</v>
      </c>
      <c r="G72" s="1">
        <v>0</v>
      </c>
      <c r="J72" s="1">
        <f t="shared" si="7"/>
        <v>11</v>
      </c>
      <c r="K72" s="1">
        <f t="shared" si="8"/>
        <v>2028</v>
      </c>
      <c r="L72" s="1" t="str">
        <f t="shared" si="9"/>
        <v>MKT.EX.4CR._.___.4 Corners</v>
      </c>
      <c r="M72" s="1" t="str">
        <f t="shared" si="10"/>
        <v>FOT Other months</v>
      </c>
      <c r="N72" s="1">
        <f t="shared" si="11"/>
        <v>0</v>
      </c>
      <c r="O72" s="1">
        <f t="shared" si="12"/>
        <v>0</v>
      </c>
    </row>
    <row r="73" spans="1:15" x14ac:dyDescent="0.25">
      <c r="A73" s="1" t="s">
        <v>26</v>
      </c>
      <c r="B73" s="1" t="s">
        <v>2</v>
      </c>
      <c r="C73" s="1" t="s">
        <v>24</v>
      </c>
      <c r="D73" s="1" t="s">
        <v>4</v>
      </c>
      <c r="E73" s="1" t="s">
        <v>3</v>
      </c>
      <c r="F73" s="3">
        <v>47088</v>
      </c>
      <c r="G73" s="1">
        <v>0</v>
      </c>
      <c r="J73" s="1">
        <f t="shared" si="7"/>
        <v>12</v>
      </c>
      <c r="K73" s="1">
        <f t="shared" si="8"/>
        <v>2028</v>
      </c>
      <c r="L73" s="1" t="str">
        <f t="shared" si="9"/>
        <v>MKT.EX.4CR._.___.4 Corners-Wtr</v>
      </c>
      <c r="M73" s="1" t="str">
        <f t="shared" si="10"/>
        <v>FOT Winter December-January</v>
      </c>
      <c r="N73" s="1">
        <f t="shared" si="11"/>
        <v>1488</v>
      </c>
      <c r="O73" s="1">
        <f t="shared" si="12"/>
        <v>0</v>
      </c>
    </row>
    <row r="74" spans="1:15" x14ac:dyDescent="0.25">
      <c r="A74" s="1" t="s">
        <v>26</v>
      </c>
      <c r="B74" s="1" t="s">
        <v>2</v>
      </c>
      <c r="C74" s="1" t="s">
        <v>24</v>
      </c>
      <c r="D74" s="1" t="s">
        <v>4</v>
      </c>
      <c r="E74" s="1" t="s">
        <v>3</v>
      </c>
      <c r="F74" s="3">
        <v>47119</v>
      </c>
      <c r="G74" s="1">
        <v>0</v>
      </c>
      <c r="J74" s="1">
        <f t="shared" si="7"/>
        <v>1</v>
      </c>
      <c r="K74" s="1">
        <f t="shared" si="8"/>
        <v>2029</v>
      </c>
      <c r="L74" s="1" t="str">
        <f t="shared" si="9"/>
        <v>MKT.EX.4CR._.___.4 Corners-Wtr</v>
      </c>
      <c r="M74" s="1" t="str">
        <f t="shared" si="10"/>
        <v>FOT Winter December-January</v>
      </c>
      <c r="N74" s="1">
        <f t="shared" si="11"/>
        <v>1488</v>
      </c>
      <c r="O74" s="1">
        <f t="shared" si="12"/>
        <v>0</v>
      </c>
    </row>
    <row r="75" spans="1:15" x14ac:dyDescent="0.25">
      <c r="A75" s="1" t="s">
        <v>26</v>
      </c>
      <c r="B75" s="1" t="s">
        <v>2</v>
      </c>
      <c r="C75" s="1" t="s">
        <v>24</v>
      </c>
      <c r="D75" s="1" t="s">
        <v>4</v>
      </c>
      <c r="E75" s="1" t="s">
        <v>3</v>
      </c>
      <c r="F75" s="3">
        <v>47150</v>
      </c>
      <c r="G75" s="1">
        <v>0</v>
      </c>
      <c r="J75" s="1">
        <f t="shared" si="7"/>
        <v>2</v>
      </c>
      <c r="K75" s="1">
        <f t="shared" si="8"/>
        <v>2029</v>
      </c>
      <c r="L75" s="1" t="str">
        <f t="shared" si="9"/>
        <v>MKT.EX.4CR._.___.4 Corners</v>
      </c>
      <c r="M75" s="1" t="str">
        <f t="shared" si="10"/>
        <v>FOT Other months</v>
      </c>
      <c r="N75" s="1">
        <f t="shared" si="11"/>
        <v>0</v>
      </c>
      <c r="O75" s="1">
        <f t="shared" si="12"/>
        <v>0</v>
      </c>
    </row>
    <row r="76" spans="1:15" x14ac:dyDescent="0.25">
      <c r="A76" s="1" t="s">
        <v>26</v>
      </c>
      <c r="B76" s="1" t="s">
        <v>2</v>
      </c>
      <c r="C76" s="1" t="s">
        <v>24</v>
      </c>
      <c r="D76" s="1" t="s">
        <v>4</v>
      </c>
      <c r="E76" s="1" t="s">
        <v>3</v>
      </c>
      <c r="F76" s="3">
        <v>47178</v>
      </c>
      <c r="G76" s="1">
        <v>0</v>
      </c>
      <c r="J76" s="1">
        <f t="shared" si="7"/>
        <v>3</v>
      </c>
      <c r="K76" s="1">
        <f t="shared" si="8"/>
        <v>2029</v>
      </c>
      <c r="L76" s="1" t="str">
        <f t="shared" si="9"/>
        <v>MKT.EX.4CR._.___.4 Corners</v>
      </c>
      <c r="M76" s="1" t="str">
        <f t="shared" si="10"/>
        <v>FOT Other months</v>
      </c>
      <c r="N76" s="1">
        <f t="shared" si="11"/>
        <v>0</v>
      </c>
      <c r="O76" s="1">
        <f t="shared" si="12"/>
        <v>0</v>
      </c>
    </row>
    <row r="77" spans="1:15" x14ac:dyDescent="0.25">
      <c r="A77" s="1" t="s">
        <v>26</v>
      </c>
      <c r="B77" s="1" t="s">
        <v>2</v>
      </c>
      <c r="C77" s="1" t="s">
        <v>24</v>
      </c>
      <c r="D77" s="1" t="s">
        <v>4</v>
      </c>
      <c r="E77" s="1" t="s">
        <v>3</v>
      </c>
      <c r="F77" s="3">
        <v>47209</v>
      </c>
      <c r="G77" s="1">
        <v>0</v>
      </c>
      <c r="J77" s="1">
        <f t="shared" si="7"/>
        <v>4</v>
      </c>
      <c r="K77" s="1">
        <f t="shared" si="8"/>
        <v>2029</v>
      </c>
      <c r="L77" s="1" t="str">
        <f t="shared" si="9"/>
        <v>MKT.EX.4CR._.___.4 Corners</v>
      </c>
      <c r="M77" s="1" t="str">
        <f t="shared" si="10"/>
        <v>FOT Other months</v>
      </c>
      <c r="N77" s="1">
        <f t="shared" si="11"/>
        <v>0</v>
      </c>
      <c r="O77" s="1">
        <f t="shared" si="12"/>
        <v>0</v>
      </c>
    </row>
    <row r="78" spans="1:15" x14ac:dyDescent="0.25">
      <c r="A78" s="1" t="s">
        <v>26</v>
      </c>
      <c r="B78" s="1" t="s">
        <v>2</v>
      </c>
      <c r="C78" s="1" t="s">
        <v>24</v>
      </c>
      <c r="D78" s="1" t="s">
        <v>4</v>
      </c>
      <c r="E78" s="1" t="s">
        <v>3</v>
      </c>
      <c r="F78" s="3">
        <v>47239</v>
      </c>
      <c r="G78" s="1">
        <v>0</v>
      </c>
      <c r="J78" s="1">
        <f t="shared" si="7"/>
        <v>5</v>
      </c>
      <c r="K78" s="1">
        <f t="shared" si="8"/>
        <v>2029</v>
      </c>
      <c r="L78" s="1" t="str">
        <f t="shared" si="9"/>
        <v>MKT.EX.4CR._.___.4 Corners</v>
      </c>
      <c r="M78" s="1" t="str">
        <f t="shared" si="10"/>
        <v>FOT Other months</v>
      </c>
      <c r="N78" s="1">
        <f t="shared" si="11"/>
        <v>0</v>
      </c>
      <c r="O78" s="1">
        <f t="shared" si="12"/>
        <v>0</v>
      </c>
    </row>
    <row r="79" spans="1:15" x14ac:dyDescent="0.25">
      <c r="A79" s="1" t="s">
        <v>26</v>
      </c>
      <c r="B79" s="1" t="s">
        <v>2</v>
      </c>
      <c r="C79" s="1" t="s">
        <v>24</v>
      </c>
      <c r="D79" s="1" t="s">
        <v>4</v>
      </c>
      <c r="E79" s="1" t="s">
        <v>3</v>
      </c>
      <c r="F79" s="3">
        <v>47270</v>
      </c>
      <c r="G79" s="1">
        <v>0</v>
      </c>
      <c r="J79" s="1">
        <f t="shared" si="7"/>
        <v>6</v>
      </c>
      <c r="K79" s="1">
        <f t="shared" si="8"/>
        <v>2029</v>
      </c>
      <c r="L79" s="1" t="str">
        <f t="shared" si="9"/>
        <v>MKT.EX.4CR._.___.4 Corners</v>
      </c>
      <c r="M79" s="1" t="str">
        <f t="shared" si="10"/>
        <v>FOT Summer June-Sept</v>
      </c>
      <c r="N79" s="1">
        <f t="shared" si="11"/>
        <v>2928</v>
      </c>
      <c r="O79" s="1">
        <f t="shared" si="12"/>
        <v>0</v>
      </c>
    </row>
    <row r="80" spans="1:15" x14ac:dyDescent="0.25">
      <c r="A80" s="1" t="s">
        <v>26</v>
      </c>
      <c r="B80" s="1" t="s">
        <v>2</v>
      </c>
      <c r="C80" s="1" t="s">
        <v>24</v>
      </c>
      <c r="D80" s="1" t="s">
        <v>4</v>
      </c>
      <c r="E80" s="1" t="s">
        <v>3</v>
      </c>
      <c r="F80" s="3">
        <v>47300</v>
      </c>
      <c r="G80" s="1">
        <v>0</v>
      </c>
      <c r="J80" s="1">
        <f t="shared" si="7"/>
        <v>7</v>
      </c>
      <c r="K80" s="1">
        <f t="shared" si="8"/>
        <v>2029</v>
      </c>
      <c r="L80" s="1" t="str">
        <f t="shared" si="9"/>
        <v>MKT.EX.4CR._.___.4 Corners</v>
      </c>
      <c r="M80" s="1" t="str">
        <f t="shared" si="10"/>
        <v>FOT Summer June-Sept</v>
      </c>
      <c r="N80" s="1">
        <f t="shared" si="11"/>
        <v>2928</v>
      </c>
      <c r="O80" s="1">
        <f t="shared" si="12"/>
        <v>0</v>
      </c>
    </row>
    <row r="81" spans="1:15" x14ac:dyDescent="0.25">
      <c r="A81" s="1" t="s">
        <v>26</v>
      </c>
      <c r="B81" s="1" t="s">
        <v>2</v>
      </c>
      <c r="C81" s="1" t="s">
        <v>24</v>
      </c>
      <c r="D81" s="1" t="s">
        <v>4</v>
      </c>
      <c r="E81" s="1" t="s">
        <v>3</v>
      </c>
      <c r="F81" s="3">
        <v>47331</v>
      </c>
      <c r="G81" s="1">
        <v>0</v>
      </c>
      <c r="J81" s="1">
        <f t="shared" si="7"/>
        <v>8</v>
      </c>
      <c r="K81" s="1">
        <f t="shared" si="8"/>
        <v>2029</v>
      </c>
      <c r="L81" s="1" t="str">
        <f t="shared" si="9"/>
        <v>MKT.EX.4CR._.___.4 Corners</v>
      </c>
      <c r="M81" s="1" t="str">
        <f t="shared" si="10"/>
        <v>FOT Summer June-Sept</v>
      </c>
      <c r="N81" s="1">
        <f t="shared" si="11"/>
        <v>2928</v>
      </c>
      <c r="O81" s="1">
        <f t="shared" si="12"/>
        <v>0</v>
      </c>
    </row>
    <row r="82" spans="1:15" x14ac:dyDescent="0.25">
      <c r="A82" s="1" t="s">
        <v>26</v>
      </c>
      <c r="B82" s="1" t="s">
        <v>2</v>
      </c>
      <c r="C82" s="1" t="s">
        <v>24</v>
      </c>
      <c r="D82" s="1" t="s">
        <v>4</v>
      </c>
      <c r="E82" s="1" t="s">
        <v>3</v>
      </c>
      <c r="F82" s="3">
        <v>47362</v>
      </c>
      <c r="G82" s="1">
        <v>0</v>
      </c>
      <c r="J82" s="1">
        <f t="shared" si="7"/>
        <v>9</v>
      </c>
      <c r="K82" s="1">
        <f t="shared" si="8"/>
        <v>2029</v>
      </c>
      <c r="L82" s="1" t="str">
        <f t="shared" si="9"/>
        <v>MKT.EX.4CR._.___.4 Corners</v>
      </c>
      <c r="M82" s="1" t="str">
        <f t="shared" si="10"/>
        <v>FOT Summer June-Sept</v>
      </c>
      <c r="N82" s="1">
        <f t="shared" si="11"/>
        <v>2928</v>
      </c>
      <c r="O82" s="1">
        <f t="shared" si="12"/>
        <v>0</v>
      </c>
    </row>
    <row r="83" spans="1:15" x14ac:dyDescent="0.25">
      <c r="A83" s="1" t="s">
        <v>26</v>
      </c>
      <c r="B83" s="1" t="s">
        <v>2</v>
      </c>
      <c r="C83" s="1" t="s">
        <v>24</v>
      </c>
      <c r="D83" s="1" t="s">
        <v>4</v>
      </c>
      <c r="E83" s="1" t="s">
        <v>3</v>
      </c>
      <c r="F83" s="3">
        <v>47392</v>
      </c>
      <c r="G83" s="1">
        <v>0</v>
      </c>
      <c r="J83" s="1">
        <f t="shared" si="7"/>
        <v>10</v>
      </c>
      <c r="K83" s="1">
        <f t="shared" si="8"/>
        <v>2029</v>
      </c>
      <c r="L83" s="1" t="str">
        <f t="shared" si="9"/>
        <v>MKT.EX.4CR._.___.4 Corners</v>
      </c>
      <c r="M83" s="1" t="str">
        <f t="shared" si="10"/>
        <v>FOT Other months</v>
      </c>
      <c r="N83" s="1">
        <f t="shared" si="11"/>
        <v>0</v>
      </c>
      <c r="O83" s="1">
        <f t="shared" si="12"/>
        <v>0</v>
      </c>
    </row>
    <row r="84" spans="1:15" x14ac:dyDescent="0.25">
      <c r="A84" s="1" t="s">
        <v>26</v>
      </c>
      <c r="B84" s="1" t="s">
        <v>2</v>
      </c>
      <c r="C84" s="1" t="s">
        <v>24</v>
      </c>
      <c r="D84" s="1" t="s">
        <v>4</v>
      </c>
      <c r="E84" s="1" t="s">
        <v>3</v>
      </c>
      <c r="F84" s="3">
        <v>47423</v>
      </c>
      <c r="G84" s="1">
        <v>0</v>
      </c>
      <c r="J84" s="1">
        <f t="shared" si="7"/>
        <v>11</v>
      </c>
      <c r="K84" s="1">
        <f t="shared" si="8"/>
        <v>2029</v>
      </c>
      <c r="L84" s="1" t="str">
        <f t="shared" si="9"/>
        <v>MKT.EX.4CR._.___.4 Corners</v>
      </c>
      <c r="M84" s="1" t="str">
        <f t="shared" si="10"/>
        <v>FOT Other months</v>
      </c>
      <c r="N84" s="1">
        <f t="shared" si="11"/>
        <v>0</v>
      </c>
      <c r="O84" s="1">
        <f t="shared" si="12"/>
        <v>0</v>
      </c>
    </row>
    <row r="85" spans="1:15" x14ac:dyDescent="0.25">
      <c r="A85" s="1" t="s">
        <v>26</v>
      </c>
      <c r="B85" s="1" t="s">
        <v>2</v>
      </c>
      <c r="C85" s="1" t="s">
        <v>24</v>
      </c>
      <c r="D85" s="1" t="s">
        <v>4</v>
      </c>
      <c r="E85" s="1" t="s">
        <v>3</v>
      </c>
      <c r="F85" s="3">
        <v>47453</v>
      </c>
      <c r="G85" s="1">
        <v>0</v>
      </c>
      <c r="J85" s="1">
        <f t="shared" si="7"/>
        <v>12</v>
      </c>
      <c r="K85" s="1">
        <f t="shared" si="8"/>
        <v>2029</v>
      </c>
      <c r="L85" s="1" t="str">
        <f t="shared" si="9"/>
        <v>MKT.EX.4CR._.___.4 Corners-Wtr</v>
      </c>
      <c r="M85" s="1" t="str">
        <f t="shared" si="10"/>
        <v>FOT Winter December-January</v>
      </c>
      <c r="N85" s="1">
        <f t="shared" si="11"/>
        <v>1488</v>
      </c>
      <c r="O85" s="1">
        <f t="shared" si="12"/>
        <v>0</v>
      </c>
    </row>
    <row r="86" spans="1:15" x14ac:dyDescent="0.25">
      <c r="A86" s="1" t="s">
        <v>26</v>
      </c>
      <c r="B86" s="1" t="s">
        <v>2</v>
      </c>
      <c r="C86" s="1" t="s">
        <v>24</v>
      </c>
      <c r="D86" s="1" t="s">
        <v>4</v>
      </c>
      <c r="E86" s="1" t="s">
        <v>3</v>
      </c>
      <c r="F86" s="3">
        <v>47484</v>
      </c>
      <c r="G86" s="1">
        <v>0</v>
      </c>
      <c r="J86" s="1">
        <f t="shared" si="7"/>
        <v>1</v>
      </c>
      <c r="K86" s="1">
        <f t="shared" si="8"/>
        <v>2030</v>
      </c>
      <c r="L86" s="1" t="str">
        <f t="shared" si="9"/>
        <v>MKT.EX.4CR._.___.4 Corners-Wtr</v>
      </c>
      <c r="M86" s="1" t="str">
        <f t="shared" si="10"/>
        <v>FOT Winter December-January</v>
      </c>
      <c r="N86" s="1">
        <f t="shared" si="11"/>
        <v>1488</v>
      </c>
      <c r="O86" s="1">
        <f t="shared" si="12"/>
        <v>0</v>
      </c>
    </row>
    <row r="87" spans="1:15" x14ac:dyDescent="0.25">
      <c r="A87" s="1" t="s">
        <v>26</v>
      </c>
      <c r="B87" s="1" t="s">
        <v>2</v>
      </c>
      <c r="C87" s="1" t="s">
        <v>24</v>
      </c>
      <c r="D87" s="1" t="s">
        <v>4</v>
      </c>
      <c r="E87" s="1" t="s">
        <v>3</v>
      </c>
      <c r="F87" s="3">
        <v>47515</v>
      </c>
      <c r="G87" s="1">
        <v>0</v>
      </c>
      <c r="J87" s="1">
        <f t="shared" si="7"/>
        <v>2</v>
      </c>
      <c r="K87" s="1">
        <f t="shared" si="8"/>
        <v>2030</v>
      </c>
      <c r="L87" s="1" t="str">
        <f t="shared" si="9"/>
        <v>MKT.EX.4CR._.___.4 Corners</v>
      </c>
      <c r="M87" s="1" t="str">
        <f t="shared" si="10"/>
        <v>FOT Other months</v>
      </c>
      <c r="N87" s="1">
        <f t="shared" si="11"/>
        <v>0</v>
      </c>
      <c r="O87" s="1">
        <f t="shared" si="12"/>
        <v>0</v>
      </c>
    </row>
    <row r="88" spans="1:15" x14ac:dyDescent="0.25">
      <c r="A88" s="1" t="s">
        <v>26</v>
      </c>
      <c r="B88" s="1" t="s">
        <v>2</v>
      </c>
      <c r="C88" s="1" t="s">
        <v>24</v>
      </c>
      <c r="D88" s="1" t="s">
        <v>4</v>
      </c>
      <c r="E88" s="1" t="s">
        <v>3</v>
      </c>
      <c r="F88" s="3">
        <v>47543</v>
      </c>
      <c r="G88" s="1">
        <v>0</v>
      </c>
      <c r="J88" s="1">
        <f t="shared" si="7"/>
        <v>3</v>
      </c>
      <c r="K88" s="1">
        <f t="shared" si="8"/>
        <v>2030</v>
      </c>
      <c r="L88" s="1" t="str">
        <f t="shared" si="9"/>
        <v>MKT.EX.4CR._.___.4 Corners</v>
      </c>
      <c r="M88" s="1" t="str">
        <f t="shared" si="10"/>
        <v>FOT Other months</v>
      </c>
      <c r="N88" s="1">
        <f t="shared" si="11"/>
        <v>0</v>
      </c>
      <c r="O88" s="1">
        <f t="shared" si="12"/>
        <v>0</v>
      </c>
    </row>
    <row r="89" spans="1:15" x14ac:dyDescent="0.25">
      <c r="A89" s="1" t="s">
        <v>26</v>
      </c>
      <c r="B89" s="1" t="s">
        <v>2</v>
      </c>
      <c r="C89" s="1" t="s">
        <v>24</v>
      </c>
      <c r="D89" s="1" t="s">
        <v>4</v>
      </c>
      <c r="E89" s="1" t="s">
        <v>3</v>
      </c>
      <c r="F89" s="3">
        <v>47574</v>
      </c>
      <c r="G89" s="1">
        <v>0</v>
      </c>
      <c r="J89" s="1">
        <f t="shared" si="7"/>
        <v>4</v>
      </c>
      <c r="K89" s="1">
        <f t="shared" si="8"/>
        <v>2030</v>
      </c>
      <c r="L89" s="1" t="str">
        <f t="shared" si="9"/>
        <v>MKT.EX.4CR._.___.4 Corners</v>
      </c>
      <c r="M89" s="1" t="str">
        <f t="shared" si="10"/>
        <v>FOT Other months</v>
      </c>
      <c r="N89" s="1">
        <f t="shared" si="11"/>
        <v>0</v>
      </c>
      <c r="O89" s="1">
        <f t="shared" si="12"/>
        <v>0</v>
      </c>
    </row>
    <row r="90" spans="1:15" x14ac:dyDescent="0.25">
      <c r="A90" s="1" t="s">
        <v>26</v>
      </c>
      <c r="B90" s="1" t="s">
        <v>2</v>
      </c>
      <c r="C90" s="1" t="s">
        <v>24</v>
      </c>
      <c r="D90" s="1" t="s">
        <v>4</v>
      </c>
      <c r="E90" s="1" t="s">
        <v>3</v>
      </c>
      <c r="F90" s="3">
        <v>47604</v>
      </c>
      <c r="G90" s="1">
        <v>0</v>
      </c>
      <c r="J90" s="1">
        <f t="shared" si="7"/>
        <v>5</v>
      </c>
      <c r="K90" s="1">
        <f t="shared" si="8"/>
        <v>2030</v>
      </c>
      <c r="L90" s="1" t="str">
        <f t="shared" si="9"/>
        <v>MKT.EX.4CR._.___.4 Corners</v>
      </c>
      <c r="M90" s="1" t="str">
        <f t="shared" si="10"/>
        <v>FOT Other months</v>
      </c>
      <c r="N90" s="1">
        <f t="shared" si="11"/>
        <v>0</v>
      </c>
      <c r="O90" s="1">
        <f t="shared" si="12"/>
        <v>0</v>
      </c>
    </row>
    <row r="91" spans="1:15" x14ac:dyDescent="0.25">
      <c r="A91" s="1" t="s">
        <v>26</v>
      </c>
      <c r="B91" s="1" t="s">
        <v>2</v>
      </c>
      <c r="C91" s="1" t="s">
        <v>24</v>
      </c>
      <c r="D91" s="1" t="s">
        <v>4</v>
      </c>
      <c r="E91" s="1" t="s">
        <v>3</v>
      </c>
      <c r="F91" s="3">
        <v>47635</v>
      </c>
      <c r="G91" s="1">
        <v>0</v>
      </c>
      <c r="J91" s="1">
        <f t="shared" si="7"/>
        <v>6</v>
      </c>
      <c r="K91" s="1">
        <f t="shared" si="8"/>
        <v>2030</v>
      </c>
      <c r="L91" s="1" t="str">
        <f t="shared" si="9"/>
        <v>MKT.EX.4CR._.___.4 Corners</v>
      </c>
      <c r="M91" s="1" t="str">
        <f t="shared" si="10"/>
        <v>FOT Summer June-Sept</v>
      </c>
      <c r="N91" s="1">
        <f t="shared" si="11"/>
        <v>2928</v>
      </c>
      <c r="O91" s="1">
        <f t="shared" si="12"/>
        <v>0</v>
      </c>
    </row>
    <row r="92" spans="1:15" x14ac:dyDescent="0.25">
      <c r="A92" s="1" t="s">
        <v>26</v>
      </c>
      <c r="B92" s="1" t="s">
        <v>2</v>
      </c>
      <c r="C92" s="1" t="s">
        <v>24</v>
      </c>
      <c r="D92" s="1" t="s">
        <v>4</v>
      </c>
      <c r="E92" s="1" t="s">
        <v>3</v>
      </c>
      <c r="F92" s="3">
        <v>47665</v>
      </c>
      <c r="G92" s="1">
        <v>0</v>
      </c>
      <c r="J92" s="1">
        <f t="shared" si="7"/>
        <v>7</v>
      </c>
      <c r="K92" s="1">
        <f t="shared" si="8"/>
        <v>2030</v>
      </c>
      <c r="L92" s="1" t="str">
        <f t="shared" si="9"/>
        <v>MKT.EX.4CR._.___.4 Corners</v>
      </c>
      <c r="M92" s="1" t="str">
        <f t="shared" si="10"/>
        <v>FOT Summer June-Sept</v>
      </c>
      <c r="N92" s="1">
        <f t="shared" si="11"/>
        <v>2928</v>
      </c>
      <c r="O92" s="1">
        <f t="shared" si="12"/>
        <v>0</v>
      </c>
    </row>
    <row r="93" spans="1:15" x14ac:dyDescent="0.25">
      <c r="A93" s="1" t="s">
        <v>26</v>
      </c>
      <c r="B93" s="1" t="s">
        <v>2</v>
      </c>
      <c r="C93" s="1" t="s">
        <v>24</v>
      </c>
      <c r="D93" s="1" t="s">
        <v>4</v>
      </c>
      <c r="E93" s="1" t="s">
        <v>3</v>
      </c>
      <c r="F93" s="3">
        <v>47696</v>
      </c>
      <c r="G93" s="1">
        <v>0</v>
      </c>
      <c r="J93" s="1">
        <f t="shared" si="7"/>
        <v>8</v>
      </c>
      <c r="K93" s="1">
        <f t="shared" si="8"/>
        <v>2030</v>
      </c>
      <c r="L93" s="1" t="str">
        <f t="shared" si="9"/>
        <v>MKT.EX.4CR._.___.4 Corners</v>
      </c>
      <c r="M93" s="1" t="str">
        <f t="shared" si="10"/>
        <v>FOT Summer June-Sept</v>
      </c>
      <c r="N93" s="1">
        <f t="shared" si="11"/>
        <v>2928</v>
      </c>
      <c r="O93" s="1">
        <f t="shared" si="12"/>
        <v>0</v>
      </c>
    </row>
    <row r="94" spans="1:15" x14ac:dyDescent="0.25">
      <c r="A94" s="1" t="s">
        <v>26</v>
      </c>
      <c r="B94" s="1" t="s">
        <v>2</v>
      </c>
      <c r="C94" s="1" t="s">
        <v>24</v>
      </c>
      <c r="D94" s="1" t="s">
        <v>4</v>
      </c>
      <c r="E94" s="1" t="s">
        <v>3</v>
      </c>
      <c r="F94" s="3">
        <v>47727</v>
      </c>
      <c r="G94" s="1">
        <v>0</v>
      </c>
      <c r="J94" s="1">
        <f t="shared" si="7"/>
        <v>9</v>
      </c>
      <c r="K94" s="1">
        <f t="shared" si="8"/>
        <v>2030</v>
      </c>
      <c r="L94" s="1" t="str">
        <f t="shared" si="9"/>
        <v>MKT.EX.4CR._.___.4 Corners</v>
      </c>
      <c r="M94" s="1" t="str">
        <f t="shared" si="10"/>
        <v>FOT Summer June-Sept</v>
      </c>
      <c r="N94" s="1">
        <f t="shared" si="11"/>
        <v>2928</v>
      </c>
      <c r="O94" s="1">
        <f t="shared" si="12"/>
        <v>0</v>
      </c>
    </row>
    <row r="95" spans="1:15" x14ac:dyDescent="0.25">
      <c r="A95" s="1" t="s">
        <v>26</v>
      </c>
      <c r="B95" s="1" t="s">
        <v>2</v>
      </c>
      <c r="C95" s="1" t="s">
        <v>24</v>
      </c>
      <c r="D95" s="1" t="s">
        <v>4</v>
      </c>
      <c r="E95" s="1" t="s">
        <v>3</v>
      </c>
      <c r="F95" s="3">
        <v>47757</v>
      </c>
      <c r="G95" s="1">
        <v>0</v>
      </c>
      <c r="J95" s="1">
        <f t="shared" si="7"/>
        <v>10</v>
      </c>
      <c r="K95" s="1">
        <f t="shared" si="8"/>
        <v>2030</v>
      </c>
      <c r="L95" s="1" t="str">
        <f t="shared" si="9"/>
        <v>MKT.EX.4CR._.___.4 Corners</v>
      </c>
      <c r="M95" s="1" t="str">
        <f t="shared" si="10"/>
        <v>FOT Other months</v>
      </c>
      <c r="N95" s="1">
        <f t="shared" si="11"/>
        <v>0</v>
      </c>
      <c r="O95" s="1">
        <f t="shared" si="12"/>
        <v>0</v>
      </c>
    </row>
    <row r="96" spans="1:15" x14ac:dyDescent="0.25">
      <c r="A96" s="1" t="s">
        <v>26</v>
      </c>
      <c r="B96" s="1" t="s">
        <v>2</v>
      </c>
      <c r="C96" s="1" t="s">
        <v>24</v>
      </c>
      <c r="D96" s="1" t="s">
        <v>4</v>
      </c>
      <c r="E96" s="1" t="s">
        <v>3</v>
      </c>
      <c r="F96" s="3">
        <v>47788</v>
      </c>
      <c r="G96" s="1">
        <v>0</v>
      </c>
      <c r="J96" s="1">
        <f t="shared" si="7"/>
        <v>11</v>
      </c>
      <c r="K96" s="1">
        <f t="shared" si="8"/>
        <v>2030</v>
      </c>
      <c r="L96" s="1" t="str">
        <f t="shared" si="9"/>
        <v>MKT.EX.4CR._.___.4 Corners</v>
      </c>
      <c r="M96" s="1" t="str">
        <f t="shared" si="10"/>
        <v>FOT Other months</v>
      </c>
      <c r="N96" s="1">
        <f t="shared" si="11"/>
        <v>0</v>
      </c>
      <c r="O96" s="1">
        <f t="shared" si="12"/>
        <v>0</v>
      </c>
    </row>
    <row r="97" spans="1:15" x14ac:dyDescent="0.25">
      <c r="A97" s="1" t="s">
        <v>26</v>
      </c>
      <c r="B97" s="1" t="s">
        <v>2</v>
      </c>
      <c r="C97" s="1" t="s">
        <v>24</v>
      </c>
      <c r="D97" s="1" t="s">
        <v>4</v>
      </c>
      <c r="E97" s="1" t="s">
        <v>3</v>
      </c>
      <c r="F97" s="3">
        <v>47818</v>
      </c>
      <c r="G97" s="1">
        <v>0</v>
      </c>
      <c r="J97" s="1">
        <f t="shared" si="7"/>
        <v>12</v>
      </c>
      <c r="K97" s="1">
        <f t="shared" si="8"/>
        <v>2030</v>
      </c>
      <c r="L97" s="1" t="str">
        <f t="shared" si="9"/>
        <v>MKT.EX.4CR._.___.4 Corners-Wtr</v>
      </c>
      <c r="M97" s="1" t="str">
        <f t="shared" si="10"/>
        <v>FOT Winter December-January</v>
      </c>
      <c r="N97" s="1">
        <f t="shared" si="11"/>
        <v>1488</v>
      </c>
      <c r="O97" s="1">
        <f t="shared" si="12"/>
        <v>0</v>
      </c>
    </row>
    <row r="98" spans="1:15" x14ac:dyDescent="0.25">
      <c r="A98" s="1" t="s">
        <v>26</v>
      </c>
      <c r="B98" s="1" t="s">
        <v>2</v>
      </c>
      <c r="C98" s="1" t="s">
        <v>24</v>
      </c>
      <c r="D98" s="1" t="s">
        <v>4</v>
      </c>
      <c r="E98" s="1" t="s">
        <v>3</v>
      </c>
      <c r="F98" s="3">
        <v>47849</v>
      </c>
      <c r="G98" s="1">
        <v>0</v>
      </c>
      <c r="J98" s="1">
        <f t="shared" si="7"/>
        <v>1</v>
      </c>
      <c r="K98" s="1">
        <f t="shared" si="8"/>
        <v>2031</v>
      </c>
      <c r="L98" s="1" t="str">
        <f t="shared" si="9"/>
        <v>MKT.EX.4CR._.___.4 Corners-Wtr</v>
      </c>
      <c r="M98" s="1" t="str">
        <f t="shared" si="10"/>
        <v>FOT Winter December-January</v>
      </c>
      <c r="N98" s="1">
        <f t="shared" si="11"/>
        <v>1488</v>
      </c>
      <c r="O98" s="1">
        <f t="shared" si="12"/>
        <v>0</v>
      </c>
    </row>
    <row r="99" spans="1:15" x14ac:dyDescent="0.25">
      <c r="A99" s="1" t="s">
        <v>26</v>
      </c>
      <c r="B99" s="1" t="s">
        <v>2</v>
      </c>
      <c r="C99" s="1" t="s">
        <v>24</v>
      </c>
      <c r="D99" s="1" t="s">
        <v>4</v>
      </c>
      <c r="E99" s="1" t="s">
        <v>3</v>
      </c>
      <c r="F99" s="3">
        <v>47880</v>
      </c>
      <c r="G99" s="1">
        <v>0</v>
      </c>
      <c r="J99" s="1">
        <f t="shared" si="7"/>
        <v>2</v>
      </c>
      <c r="K99" s="1">
        <f t="shared" si="8"/>
        <v>2031</v>
      </c>
      <c r="L99" s="1" t="str">
        <f t="shared" si="9"/>
        <v>MKT.EX.4CR._.___.4 Corners</v>
      </c>
      <c r="M99" s="1" t="str">
        <f t="shared" si="10"/>
        <v>FOT Other months</v>
      </c>
      <c r="N99" s="1">
        <f t="shared" si="11"/>
        <v>0</v>
      </c>
      <c r="O99" s="1">
        <f t="shared" si="12"/>
        <v>0</v>
      </c>
    </row>
    <row r="100" spans="1:15" x14ac:dyDescent="0.25">
      <c r="A100" s="1" t="s">
        <v>26</v>
      </c>
      <c r="B100" s="1" t="s">
        <v>2</v>
      </c>
      <c r="C100" s="1" t="s">
        <v>24</v>
      </c>
      <c r="D100" s="1" t="s">
        <v>4</v>
      </c>
      <c r="E100" s="1" t="s">
        <v>3</v>
      </c>
      <c r="F100" s="3">
        <v>47908</v>
      </c>
      <c r="G100" s="1">
        <v>0</v>
      </c>
      <c r="J100" s="1">
        <f t="shared" si="7"/>
        <v>3</v>
      </c>
      <c r="K100" s="1">
        <f t="shared" si="8"/>
        <v>2031</v>
      </c>
      <c r="L100" s="1" t="str">
        <f t="shared" si="9"/>
        <v>MKT.EX.4CR._.___.4 Corners</v>
      </c>
      <c r="M100" s="1" t="str">
        <f t="shared" si="10"/>
        <v>FOT Other months</v>
      </c>
      <c r="N100" s="1">
        <f t="shared" si="11"/>
        <v>0</v>
      </c>
      <c r="O100" s="1">
        <f t="shared" si="12"/>
        <v>0</v>
      </c>
    </row>
    <row r="101" spans="1:15" x14ac:dyDescent="0.25">
      <c r="A101" s="1" t="s">
        <v>26</v>
      </c>
      <c r="B101" s="1" t="s">
        <v>2</v>
      </c>
      <c r="C101" s="1" t="s">
        <v>24</v>
      </c>
      <c r="D101" s="1" t="s">
        <v>4</v>
      </c>
      <c r="E101" s="1" t="s">
        <v>3</v>
      </c>
      <c r="F101" s="3">
        <v>47939</v>
      </c>
      <c r="G101" s="1">
        <v>0</v>
      </c>
      <c r="J101" s="1">
        <f t="shared" si="7"/>
        <v>4</v>
      </c>
      <c r="K101" s="1">
        <f t="shared" si="8"/>
        <v>2031</v>
      </c>
      <c r="L101" s="1" t="str">
        <f t="shared" si="9"/>
        <v>MKT.EX.4CR._.___.4 Corners</v>
      </c>
      <c r="M101" s="1" t="str">
        <f t="shared" si="10"/>
        <v>FOT Other months</v>
      </c>
      <c r="N101" s="1">
        <f t="shared" si="11"/>
        <v>0</v>
      </c>
      <c r="O101" s="1">
        <f t="shared" si="12"/>
        <v>0</v>
      </c>
    </row>
    <row r="102" spans="1:15" x14ac:dyDescent="0.25">
      <c r="A102" s="1" t="s">
        <v>26</v>
      </c>
      <c r="B102" s="1" t="s">
        <v>2</v>
      </c>
      <c r="C102" s="1" t="s">
        <v>24</v>
      </c>
      <c r="D102" s="1" t="s">
        <v>4</v>
      </c>
      <c r="E102" s="1" t="s">
        <v>3</v>
      </c>
      <c r="F102" s="3">
        <v>47969</v>
      </c>
      <c r="G102" s="1">
        <v>0</v>
      </c>
      <c r="J102" s="1">
        <f t="shared" si="7"/>
        <v>5</v>
      </c>
      <c r="K102" s="1">
        <f t="shared" si="8"/>
        <v>2031</v>
      </c>
      <c r="L102" s="1" t="str">
        <f t="shared" si="9"/>
        <v>MKT.EX.4CR._.___.4 Corners</v>
      </c>
      <c r="M102" s="1" t="str">
        <f t="shared" si="10"/>
        <v>FOT Other months</v>
      </c>
      <c r="N102" s="1">
        <f t="shared" si="11"/>
        <v>0</v>
      </c>
      <c r="O102" s="1">
        <f t="shared" si="12"/>
        <v>0</v>
      </c>
    </row>
    <row r="103" spans="1:15" x14ac:dyDescent="0.25">
      <c r="A103" s="1" t="s">
        <v>26</v>
      </c>
      <c r="B103" s="1" t="s">
        <v>2</v>
      </c>
      <c r="C103" s="1" t="s">
        <v>24</v>
      </c>
      <c r="D103" s="1" t="s">
        <v>4</v>
      </c>
      <c r="E103" s="1" t="s">
        <v>3</v>
      </c>
      <c r="F103" s="3">
        <v>48000</v>
      </c>
      <c r="G103" s="1">
        <v>0</v>
      </c>
      <c r="J103" s="1">
        <f t="shared" si="7"/>
        <v>6</v>
      </c>
      <c r="K103" s="1">
        <f t="shared" si="8"/>
        <v>2031</v>
      </c>
      <c r="L103" s="1" t="str">
        <f t="shared" si="9"/>
        <v>MKT.EX.4CR._.___.4 Corners</v>
      </c>
      <c r="M103" s="1" t="str">
        <f t="shared" si="10"/>
        <v>FOT Summer June-Sept</v>
      </c>
      <c r="N103" s="1">
        <f t="shared" si="11"/>
        <v>2928</v>
      </c>
      <c r="O103" s="1">
        <f t="shared" si="12"/>
        <v>0</v>
      </c>
    </row>
    <row r="104" spans="1:15" x14ac:dyDescent="0.25">
      <c r="A104" s="1" t="s">
        <v>26</v>
      </c>
      <c r="B104" s="1" t="s">
        <v>2</v>
      </c>
      <c r="C104" s="1" t="s">
        <v>24</v>
      </c>
      <c r="D104" s="1" t="s">
        <v>4</v>
      </c>
      <c r="E104" s="1" t="s">
        <v>3</v>
      </c>
      <c r="F104" s="3">
        <v>48030</v>
      </c>
      <c r="G104" s="1">
        <v>0</v>
      </c>
      <c r="J104" s="1">
        <f t="shared" si="7"/>
        <v>7</v>
      </c>
      <c r="K104" s="1">
        <f t="shared" si="8"/>
        <v>2031</v>
      </c>
      <c r="L104" s="1" t="str">
        <f t="shared" si="9"/>
        <v>MKT.EX.4CR._.___.4 Corners</v>
      </c>
      <c r="M104" s="1" t="str">
        <f t="shared" si="10"/>
        <v>FOT Summer June-Sept</v>
      </c>
      <c r="N104" s="1">
        <f t="shared" si="11"/>
        <v>2928</v>
      </c>
      <c r="O104" s="1">
        <f t="shared" si="12"/>
        <v>0</v>
      </c>
    </row>
    <row r="105" spans="1:15" x14ac:dyDescent="0.25">
      <c r="A105" s="1" t="s">
        <v>26</v>
      </c>
      <c r="B105" s="1" t="s">
        <v>2</v>
      </c>
      <c r="C105" s="1" t="s">
        <v>24</v>
      </c>
      <c r="D105" s="1" t="s">
        <v>4</v>
      </c>
      <c r="E105" s="1" t="s">
        <v>3</v>
      </c>
      <c r="F105" s="3">
        <v>48061</v>
      </c>
      <c r="G105" s="1">
        <v>0</v>
      </c>
      <c r="J105" s="1">
        <f t="shared" si="7"/>
        <v>8</v>
      </c>
      <c r="K105" s="1">
        <f t="shared" si="8"/>
        <v>2031</v>
      </c>
      <c r="L105" s="1" t="str">
        <f t="shared" si="9"/>
        <v>MKT.EX.4CR._.___.4 Corners</v>
      </c>
      <c r="M105" s="1" t="str">
        <f t="shared" si="10"/>
        <v>FOT Summer June-Sept</v>
      </c>
      <c r="N105" s="1">
        <f t="shared" si="11"/>
        <v>2928</v>
      </c>
      <c r="O105" s="1">
        <f t="shared" si="12"/>
        <v>0</v>
      </c>
    </row>
    <row r="106" spans="1:15" x14ac:dyDescent="0.25">
      <c r="A106" s="1" t="s">
        <v>26</v>
      </c>
      <c r="B106" s="1" t="s">
        <v>2</v>
      </c>
      <c r="C106" s="1" t="s">
        <v>24</v>
      </c>
      <c r="D106" s="1" t="s">
        <v>4</v>
      </c>
      <c r="E106" s="1" t="s">
        <v>3</v>
      </c>
      <c r="F106" s="3">
        <v>48092</v>
      </c>
      <c r="G106" s="1">
        <v>0</v>
      </c>
      <c r="J106" s="1">
        <f t="shared" si="7"/>
        <v>9</v>
      </c>
      <c r="K106" s="1">
        <f t="shared" si="8"/>
        <v>2031</v>
      </c>
      <c r="L106" s="1" t="str">
        <f t="shared" si="9"/>
        <v>MKT.EX.4CR._.___.4 Corners</v>
      </c>
      <c r="M106" s="1" t="str">
        <f t="shared" si="10"/>
        <v>FOT Summer June-Sept</v>
      </c>
      <c r="N106" s="1">
        <f t="shared" si="11"/>
        <v>2928</v>
      </c>
      <c r="O106" s="1">
        <f t="shared" si="12"/>
        <v>0</v>
      </c>
    </row>
    <row r="107" spans="1:15" x14ac:dyDescent="0.25">
      <c r="A107" s="1" t="s">
        <v>26</v>
      </c>
      <c r="B107" s="1" t="s">
        <v>2</v>
      </c>
      <c r="C107" s="1" t="s">
        <v>24</v>
      </c>
      <c r="D107" s="1" t="s">
        <v>4</v>
      </c>
      <c r="E107" s="1" t="s">
        <v>3</v>
      </c>
      <c r="F107" s="3">
        <v>48122</v>
      </c>
      <c r="G107" s="1">
        <v>0</v>
      </c>
      <c r="J107" s="1">
        <f t="shared" si="7"/>
        <v>10</v>
      </c>
      <c r="K107" s="1">
        <f t="shared" si="8"/>
        <v>2031</v>
      </c>
      <c r="L107" s="1" t="str">
        <f t="shared" si="9"/>
        <v>MKT.EX.4CR._.___.4 Corners</v>
      </c>
      <c r="M107" s="1" t="str">
        <f t="shared" si="10"/>
        <v>FOT Other months</v>
      </c>
      <c r="N107" s="1">
        <f t="shared" si="11"/>
        <v>0</v>
      </c>
      <c r="O107" s="1">
        <f t="shared" si="12"/>
        <v>0</v>
      </c>
    </row>
    <row r="108" spans="1:15" x14ac:dyDescent="0.25">
      <c r="A108" s="1" t="s">
        <v>26</v>
      </c>
      <c r="B108" s="1" t="s">
        <v>2</v>
      </c>
      <c r="C108" s="1" t="s">
        <v>24</v>
      </c>
      <c r="D108" s="1" t="s">
        <v>4</v>
      </c>
      <c r="E108" s="1" t="s">
        <v>3</v>
      </c>
      <c r="F108" s="3">
        <v>48153</v>
      </c>
      <c r="G108" s="1">
        <v>0</v>
      </c>
      <c r="J108" s="1">
        <f t="shared" si="7"/>
        <v>11</v>
      </c>
      <c r="K108" s="1">
        <f t="shared" si="8"/>
        <v>2031</v>
      </c>
      <c r="L108" s="1" t="str">
        <f t="shared" si="9"/>
        <v>MKT.EX.4CR._.___.4 Corners</v>
      </c>
      <c r="M108" s="1" t="str">
        <f t="shared" si="10"/>
        <v>FOT Other months</v>
      </c>
      <c r="N108" s="1">
        <f t="shared" si="11"/>
        <v>0</v>
      </c>
      <c r="O108" s="1">
        <f t="shared" si="12"/>
        <v>0</v>
      </c>
    </row>
    <row r="109" spans="1:15" x14ac:dyDescent="0.25">
      <c r="A109" s="1" t="s">
        <v>26</v>
      </c>
      <c r="B109" s="1" t="s">
        <v>2</v>
      </c>
      <c r="C109" s="1" t="s">
        <v>24</v>
      </c>
      <c r="D109" s="1" t="s">
        <v>4</v>
      </c>
      <c r="E109" s="1" t="s">
        <v>3</v>
      </c>
      <c r="F109" s="3">
        <v>48183</v>
      </c>
      <c r="G109" s="1">
        <v>0</v>
      </c>
      <c r="J109" s="1">
        <f t="shared" si="7"/>
        <v>12</v>
      </c>
      <c r="K109" s="1">
        <f t="shared" si="8"/>
        <v>2031</v>
      </c>
      <c r="L109" s="1" t="str">
        <f t="shared" si="9"/>
        <v>MKT.EX.4CR._.___.4 Corners-Wtr</v>
      </c>
      <c r="M109" s="1" t="str">
        <f t="shared" si="10"/>
        <v>FOT Winter December-January</v>
      </c>
      <c r="N109" s="1">
        <f t="shared" si="11"/>
        <v>1488</v>
      </c>
      <c r="O109" s="1">
        <f t="shared" si="12"/>
        <v>0</v>
      </c>
    </row>
    <row r="110" spans="1:15" x14ac:dyDescent="0.25">
      <c r="A110" s="1" t="s">
        <v>26</v>
      </c>
      <c r="B110" s="1" t="s">
        <v>2</v>
      </c>
      <c r="C110" s="1" t="s">
        <v>24</v>
      </c>
      <c r="D110" s="1" t="s">
        <v>4</v>
      </c>
      <c r="E110" s="1" t="s">
        <v>3</v>
      </c>
      <c r="F110" s="3">
        <v>48214</v>
      </c>
      <c r="G110" s="1">
        <v>0</v>
      </c>
      <c r="J110" s="1">
        <f t="shared" si="7"/>
        <v>1</v>
      </c>
      <c r="K110" s="1">
        <f t="shared" si="8"/>
        <v>2032</v>
      </c>
      <c r="L110" s="1" t="str">
        <f t="shared" si="9"/>
        <v>MKT.EX.4CR._.___.4 Corners-Wtr</v>
      </c>
      <c r="M110" s="1" t="str">
        <f t="shared" si="10"/>
        <v>FOT Winter December-January</v>
      </c>
      <c r="N110" s="1">
        <f t="shared" si="11"/>
        <v>1488</v>
      </c>
      <c r="O110" s="1">
        <f t="shared" si="12"/>
        <v>0</v>
      </c>
    </row>
    <row r="111" spans="1:15" x14ac:dyDescent="0.25">
      <c r="A111" s="1" t="s">
        <v>26</v>
      </c>
      <c r="B111" s="1" t="s">
        <v>2</v>
      </c>
      <c r="C111" s="1" t="s">
        <v>24</v>
      </c>
      <c r="D111" s="1" t="s">
        <v>4</v>
      </c>
      <c r="E111" s="1" t="s">
        <v>3</v>
      </c>
      <c r="F111" s="3">
        <v>48245</v>
      </c>
      <c r="G111" s="1">
        <v>0</v>
      </c>
      <c r="J111" s="1">
        <f t="shared" si="7"/>
        <v>2</v>
      </c>
      <c r="K111" s="1">
        <f t="shared" si="8"/>
        <v>2032</v>
      </c>
      <c r="L111" s="1" t="str">
        <f t="shared" si="9"/>
        <v>MKT.EX.4CR._.___.4 Corners</v>
      </c>
      <c r="M111" s="1" t="str">
        <f t="shared" si="10"/>
        <v>FOT Other months</v>
      </c>
      <c r="N111" s="1">
        <f t="shared" si="11"/>
        <v>0</v>
      </c>
      <c r="O111" s="1">
        <f t="shared" si="12"/>
        <v>0</v>
      </c>
    </row>
    <row r="112" spans="1:15" x14ac:dyDescent="0.25">
      <c r="A112" s="1" t="s">
        <v>26</v>
      </c>
      <c r="B112" s="1" t="s">
        <v>2</v>
      </c>
      <c r="C112" s="1" t="s">
        <v>24</v>
      </c>
      <c r="D112" s="1" t="s">
        <v>4</v>
      </c>
      <c r="E112" s="1" t="s">
        <v>3</v>
      </c>
      <c r="F112" s="3">
        <v>48274</v>
      </c>
      <c r="G112" s="1">
        <v>0</v>
      </c>
      <c r="J112" s="1">
        <f t="shared" si="7"/>
        <v>3</v>
      </c>
      <c r="K112" s="1">
        <f t="shared" si="8"/>
        <v>2032</v>
      </c>
      <c r="L112" s="1" t="str">
        <f t="shared" si="9"/>
        <v>MKT.EX.4CR._.___.4 Corners</v>
      </c>
      <c r="M112" s="1" t="str">
        <f t="shared" si="10"/>
        <v>FOT Other months</v>
      </c>
      <c r="N112" s="1">
        <f t="shared" si="11"/>
        <v>0</v>
      </c>
      <c r="O112" s="1">
        <f t="shared" si="12"/>
        <v>0</v>
      </c>
    </row>
    <row r="113" spans="1:15" x14ac:dyDescent="0.25">
      <c r="A113" s="1" t="s">
        <v>26</v>
      </c>
      <c r="B113" s="1" t="s">
        <v>2</v>
      </c>
      <c r="C113" s="1" t="s">
        <v>24</v>
      </c>
      <c r="D113" s="1" t="s">
        <v>4</v>
      </c>
      <c r="E113" s="1" t="s">
        <v>3</v>
      </c>
      <c r="F113" s="3">
        <v>48305</v>
      </c>
      <c r="G113" s="1">
        <v>0</v>
      </c>
      <c r="J113" s="1">
        <f t="shared" si="7"/>
        <v>4</v>
      </c>
      <c r="K113" s="1">
        <f t="shared" si="8"/>
        <v>2032</v>
      </c>
      <c r="L113" s="1" t="str">
        <f t="shared" si="9"/>
        <v>MKT.EX.4CR._.___.4 Corners</v>
      </c>
      <c r="M113" s="1" t="str">
        <f t="shared" si="10"/>
        <v>FOT Other months</v>
      </c>
      <c r="N113" s="1">
        <f t="shared" si="11"/>
        <v>0</v>
      </c>
      <c r="O113" s="1">
        <f t="shared" si="12"/>
        <v>0</v>
      </c>
    </row>
    <row r="114" spans="1:15" x14ac:dyDescent="0.25">
      <c r="A114" s="1" t="s">
        <v>26</v>
      </c>
      <c r="B114" s="1" t="s">
        <v>2</v>
      </c>
      <c r="C114" s="1" t="s">
        <v>24</v>
      </c>
      <c r="D114" s="1" t="s">
        <v>4</v>
      </c>
      <c r="E114" s="1" t="s">
        <v>3</v>
      </c>
      <c r="F114" s="3">
        <v>48335</v>
      </c>
      <c r="G114" s="1">
        <v>0</v>
      </c>
      <c r="J114" s="1">
        <f t="shared" si="7"/>
        <v>5</v>
      </c>
      <c r="K114" s="1">
        <f t="shared" si="8"/>
        <v>2032</v>
      </c>
      <c r="L114" s="1" t="str">
        <f t="shared" si="9"/>
        <v>MKT.EX.4CR._.___.4 Corners</v>
      </c>
      <c r="M114" s="1" t="str">
        <f t="shared" si="10"/>
        <v>FOT Other months</v>
      </c>
      <c r="N114" s="1">
        <f t="shared" si="11"/>
        <v>0</v>
      </c>
      <c r="O114" s="1">
        <f t="shared" si="12"/>
        <v>0</v>
      </c>
    </row>
    <row r="115" spans="1:15" x14ac:dyDescent="0.25">
      <c r="A115" s="1" t="s">
        <v>26</v>
      </c>
      <c r="B115" s="1" t="s">
        <v>2</v>
      </c>
      <c r="C115" s="1" t="s">
        <v>24</v>
      </c>
      <c r="D115" s="1" t="s">
        <v>4</v>
      </c>
      <c r="E115" s="1" t="s">
        <v>3</v>
      </c>
      <c r="F115" s="3">
        <v>48366</v>
      </c>
      <c r="G115" s="1">
        <v>0</v>
      </c>
      <c r="J115" s="1">
        <f t="shared" si="7"/>
        <v>6</v>
      </c>
      <c r="K115" s="1">
        <f t="shared" si="8"/>
        <v>2032</v>
      </c>
      <c r="L115" s="1" t="str">
        <f t="shared" si="9"/>
        <v>MKT.EX.4CR._.___.4 Corners</v>
      </c>
      <c r="M115" s="1" t="str">
        <f t="shared" si="10"/>
        <v>FOT Summer June-Sept</v>
      </c>
      <c r="N115" s="1">
        <f t="shared" si="11"/>
        <v>2928</v>
      </c>
      <c r="O115" s="1">
        <f t="shared" si="12"/>
        <v>0</v>
      </c>
    </row>
    <row r="116" spans="1:15" x14ac:dyDescent="0.25">
      <c r="A116" s="1" t="s">
        <v>26</v>
      </c>
      <c r="B116" s="1" t="s">
        <v>2</v>
      </c>
      <c r="C116" s="1" t="s">
        <v>24</v>
      </c>
      <c r="D116" s="1" t="s">
        <v>4</v>
      </c>
      <c r="E116" s="1" t="s">
        <v>3</v>
      </c>
      <c r="F116" s="3">
        <v>48396</v>
      </c>
      <c r="G116" s="1">
        <v>0</v>
      </c>
      <c r="J116" s="1">
        <f t="shared" si="7"/>
        <v>7</v>
      </c>
      <c r="K116" s="1">
        <f t="shared" si="8"/>
        <v>2032</v>
      </c>
      <c r="L116" s="1" t="str">
        <f t="shared" si="9"/>
        <v>MKT.EX.4CR._.___.4 Corners</v>
      </c>
      <c r="M116" s="1" t="str">
        <f t="shared" si="10"/>
        <v>FOT Summer June-Sept</v>
      </c>
      <c r="N116" s="1">
        <f t="shared" si="11"/>
        <v>2928</v>
      </c>
      <c r="O116" s="1">
        <f t="shared" si="12"/>
        <v>0</v>
      </c>
    </row>
    <row r="117" spans="1:15" x14ac:dyDescent="0.25">
      <c r="A117" s="1" t="s">
        <v>26</v>
      </c>
      <c r="B117" s="1" t="s">
        <v>2</v>
      </c>
      <c r="C117" s="1" t="s">
        <v>24</v>
      </c>
      <c r="D117" s="1" t="s">
        <v>4</v>
      </c>
      <c r="E117" s="1" t="s">
        <v>3</v>
      </c>
      <c r="F117" s="3">
        <v>48427</v>
      </c>
      <c r="G117" s="1">
        <v>0</v>
      </c>
      <c r="J117" s="1">
        <f t="shared" si="7"/>
        <v>8</v>
      </c>
      <c r="K117" s="1">
        <f t="shared" si="8"/>
        <v>2032</v>
      </c>
      <c r="L117" s="1" t="str">
        <f t="shared" si="9"/>
        <v>MKT.EX.4CR._.___.4 Corners</v>
      </c>
      <c r="M117" s="1" t="str">
        <f t="shared" si="10"/>
        <v>FOT Summer June-Sept</v>
      </c>
      <c r="N117" s="1">
        <f t="shared" si="11"/>
        <v>2928</v>
      </c>
      <c r="O117" s="1">
        <f t="shared" si="12"/>
        <v>0</v>
      </c>
    </row>
    <row r="118" spans="1:15" x14ac:dyDescent="0.25">
      <c r="A118" s="1" t="s">
        <v>26</v>
      </c>
      <c r="B118" s="1" t="s">
        <v>2</v>
      </c>
      <c r="C118" s="1" t="s">
        <v>24</v>
      </c>
      <c r="D118" s="1" t="s">
        <v>4</v>
      </c>
      <c r="E118" s="1" t="s">
        <v>3</v>
      </c>
      <c r="F118" s="3">
        <v>48458</v>
      </c>
      <c r="G118" s="1">
        <v>0</v>
      </c>
      <c r="J118" s="1">
        <f t="shared" si="7"/>
        <v>9</v>
      </c>
      <c r="K118" s="1">
        <f t="shared" si="8"/>
        <v>2032</v>
      </c>
      <c r="L118" s="1" t="str">
        <f t="shared" si="9"/>
        <v>MKT.EX.4CR._.___.4 Corners</v>
      </c>
      <c r="M118" s="1" t="str">
        <f t="shared" si="10"/>
        <v>FOT Summer June-Sept</v>
      </c>
      <c r="N118" s="1">
        <f t="shared" si="11"/>
        <v>2928</v>
      </c>
      <c r="O118" s="1">
        <f t="shared" si="12"/>
        <v>0</v>
      </c>
    </row>
    <row r="119" spans="1:15" x14ac:dyDescent="0.25">
      <c r="A119" s="1" t="s">
        <v>26</v>
      </c>
      <c r="B119" s="1" t="s">
        <v>2</v>
      </c>
      <c r="C119" s="1" t="s">
        <v>24</v>
      </c>
      <c r="D119" s="1" t="s">
        <v>4</v>
      </c>
      <c r="E119" s="1" t="s">
        <v>3</v>
      </c>
      <c r="F119" s="3">
        <v>48488</v>
      </c>
      <c r="G119" s="1">
        <v>0</v>
      </c>
      <c r="J119" s="1">
        <f t="shared" si="7"/>
        <v>10</v>
      </c>
      <c r="K119" s="1">
        <f t="shared" si="8"/>
        <v>2032</v>
      </c>
      <c r="L119" s="1" t="str">
        <f t="shared" si="9"/>
        <v>MKT.EX.4CR._.___.4 Corners</v>
      </c>
      <c r="M119" s="1" t="str">
        <f t="shared" si="10"/>
        <v>FOT Other months</v>
      </c>
      <c r="N119" s="1">
        <f t="shared" si="11"/>
        <v>0</v>
      </c>
      <c r="O119" s="1">
        <f t="shared" si="12"/>
        <v>0</v>
      </c>
    </row>
    <row r="120" spans="1:15" x14ac:dyDescent="0.25">
      <c r="A120" s="1" t="s">
        <v>26</v>
      </c>
      <c r="B120" s="1" t="s">
        <v>2</v>
      </c>
      <c r="C120" s="1" t="s">
        <v>24</v>
      </c>
      <c r="D120" s="1" t="s">
        <v>4</v>
      </c>
      <c r="E120" s="1" t="s">
        <v>3</v>
      </c>
      <c r="F120" s="3">
        <v>48519</v>
      </c>
      <c r="G120" s="1">
        <v>0</v>
      </c>
      <c r="J120" s="1">
        <f t="shared" si="7"/>
        <v>11</v>
      </c>
      <c r="K120" s="1">
        <f t="shared" si="8"/>
        <v>2032</v>
      </c>
      <c r="L120" s="1" t="str">
        <f t="shared" si="9"/>
        <v>MKT.EX.4CR._.___.4 Corners</v>
      </c>
      <c r="M120" s="1" t="str">
        <f t="shared" si="10"/>
        <v>FOT Other months</v>
      </c>
      <c r="N120" s="1">
        <f t="shared" si="11"/>
        <v>0</v>
      </c>
      <c r="O120" s="1">
        <f t="shared" si="12"/>
        <v>0</v>
      </c>
    </row>
    <row r="121" spans="1:15" x14ac:dyDescent="0.25">
      <c r="A121" s="1" t="s">
        <v>26</v>
      </c>
      <c r="B121" s="1" t="s">
        <v>2</v>
      </c>
      <c r="C121" s="1" t="s">
        <v>24</v>
      </c>
      <c r="D121" s="1" t="s">
        <v>4</v>
      </c>
      <c r="E121" s="1" t="s">
        <v>3</v>
      </c>
      <c r="F121" s="3">
        <v>48549</v>
      </c>
      <c r="G121" s="1">
        <v>0</v>
      </c>
      <c r="J121" s="1">
        <f t="shared" si="7"/>
        <v>12</v>
      </c>
      <c r="K121" s="1">
        <f t="shared" si="8"/>
        <v>2032</v>
      </c>
      <c r="L121" s="1" t="str">
        <f t="shared" si="9"/>
        <v>MKT.EX.4CR._.___.4 Corners-Wtr</v>
      </c>
      <c r="M121" s="1" t="str">
        <f t="shared" si="10"/>
        <v>FOT Winter December-January</v>
      </c>
      <c r="N121" s="1">
        <f t="shared" si="11"/>
        <v>1488</v>
      </c>
      <c r="O121" s="1">
        <f t="shared" si="12"/>
        <v>0</v>
      </c>
    </row>
    <row r="122" spans="1:15" x14ac:dyDescent="0.25">
      <c r="A122" s="1" t="s">
        <v>26</v>
      </c>
      <c r="B122" s="1" t="s">
        <v>2</v>
      </c>
      <c r="C122" s="1" t="s">
        <v>24</v>
      </c>
      <c r="D122" s="1" t="s">
        <v>4</v>
      </c>
      <c r="E122" s="1" t="s">
        <v>3</v>
      </c>
      <c r="F122" s="3">
        <v>48580</v>
      </c>
      <c r="G122" s="1">
        <v>0</v>
      </c>
      <c r="J122" s="1">
        <f t="shared" si="7"/>
        <v>1</v>
      </c>
      <c r="K122" s="1">
        <f t="shared" si="8"/>
        <v>2033</v>
      </c>
      <c r="L122" s="1" t="str">
        <f t="shared" si="9"/>
        <v>MKT.EX.4CR._.___.4 Corners-Wtr</v>
      </c>
      <c r="M122" s="1" t="str">
        <f t="shared" si="10"/>
        <v>FOT Winter December-January</v>
      </c>
      <c r="N122" s="1">
        <f t="shared" si="11"/>
        <v>1488</v>
      </c>
      <c r="O122" s="1">
        <f t="shared" si="12"/>
        <v>0</v>
      </c>
    </row>
    <row r="123" spans="1:15" x14ac:dyDescent="0.25">
      <c r="A123" s="1" t="s">
        <v>26</v>
      </c>
      <c r="B123" s="1" t="s">
        <v>2</v>
      </c>
      <c r="C123" s="1" t="s">
        <v>24</v>
      </c>
      <c r="D123" s="1" t="s">
        <v>4</v>
      </c>
      <c r="E123" s="1" t="s">
        <v>3</v>
      </c>
      <c r="F123" s="3">
        <v>48611</v>
      </c>
      <c r="G123" s="1">
        <v>0</v>
      </c>
      <c r="J123" s="1">
        <f t="shared" si="7"/>
        <v>2</v>
      </c>
      <c r="K123" s="1">
        <f t="shared" si="8"/>
        <v>2033</v>
      </c>
      <c r="L123" s="1" t="str">
        <f t="shared" si="9"/>
        <v>MKT.EX.4CR._.___.4 Corners</v>
      </c>
      <c r="M123" s="1" t="str">
        <f t="shared" si="10"/>
        <v>FOT Other months</v>
      </c>
      <c r="N123" s="1">
        <f t="shared" si="11"/>
        <v>0</v>
      </c>
      <c r="O123" s="1">
        <f t="shared" si="12"/>
        <v>0</v>
      </c>
    </row>
    <row r="124" spans="1:15" x14ac:dyDescent="0.25">
      <c r="A124" s="1" t="s">
        <v>26</v>
      </c>
      <c r="B124" s="1" t="s">
        <v>2</v>
      </c>
      <c r="C124" s="1" t="s">
        <v>24</v>
      </c>
      <c r="D124" s="1" t="s">
        <v>4</v>
      </c>
      <c r="E124" s="1" t="s">
        <v>3</v>
      </c>
      <c r="F124" s="3">
        <v>48639</v>
      </c>
      <c r="G124" s="1">
        <v>0</v>
      </c>
      <c r="J124" s="1">
        <f t="shared" si="7"/>
        <v>3</v>
      </c>
      <c r="K124" s="1">
        <f t="shared" si="8"/>
        <v>2033</v>
      </c>
      <c r="L124" s="1" t="str">
        <f t="shared" si="9"/>
        <v>MKT.EX.4CR._.___.4 Corners</v>
      </c>
      <c r="M124" s="1" t="str">
        <f t="shared" si="10"/>
        <v>FOT Other months</v>
      </c>
      <c r="N124" s="1">
        <f t="shared" si="11"/>
        <v>0</v>
      </c>
      <c r="O124" s="1">
        <f t="shared" si="12"/>
        <v>0</v>
      </c>
    </row>
    <row r="125" spans="1:15" x14ac:dyDescent="0.25">
      <c r="A125" s="1" t="s">
        <v>26</v>
      </c>
      <c r="B125" s="1" t="s">
        <v>2</v>
      </c>
      <c r="C125" s="1" t="s">
        <v>24</v>
      </c>
      <c r="D125" s="1" t="s">
        <v>4</v>
      </c>
      <c r="E125" s="1" t="s">
        <v>3</v>
      </c>
      <c r="F125" s="3">
        <v>48670</v>
      </c>
      <c r="G125" s="1">
        <v>0</v>
      </c>
      <c r="J125" s="1">
        <f t="shared" si="7"/>
        <v>4</v>
      </c>
      <c r="K125" s="1">
        <f t="shared" si="8"/>
        <v>2033</v>
      </c>
      <c r="L125" s="1" t="str">
        <f t="shared" si="9"/>
        <v>MKT.EX.4CR._.___.4 Corners</v>
      </c>
      <c r="M125" s="1" t="str">
        <f t="shared" si="10"/>
        <v>FOT Other months</v>
      </c>
      <c r="N125" s="1">
        <f t="shared" si="11"/>
        <v>0</v>
      </c>
      <c r="O125" s="1">
        <f t="shared" si="12"/>
        <v>0</v>
      </c>
    </row>
    <row r="126" spans="1:15" x14ac:dyDescent="0.25">
      <c r="A126" s="1" t="s">
        <v>26</v>
      </c>
      <c r="B126" s="1" t="s">
        <v>2</v>
      </c>
      <c r="C126" s="1" t="s">
        <v>24</v>
      </c>
      <c r="D126" s="1" t="s">
        <v>4</v>
      </c>
      <c r="E126" s="1" t="s">
        <v>3</v>
      </c>
      <c r="F126" s="3">
        <v>48700</v>
      </c>
      <c r="G126" s="1">
        <v>0</v>
      </c>
      <c r="J126" s="1">
        <f t="shared" si="7"/>
        <v>5</v>
      </c>
      <c r="K126" s="1">
        <f t="shared" si="8"/>
        <v>2033</v>
      </c>
      <c r="L126" s="1" t="str">
        <f t="shared" si="9"/>
        <v>MKT.EX.4CR._.___.4 Corners</v>
      </c>
      <c r="M126" s="1" t="str">
        <f t="shared" si="10"/>
        <v>FOT Other months</v>
      </c>
      <c r="N126" s="1">
        <f t="shared" si="11"/>
        <v>0</v>
      </c>
      <c r="O126" s="1">
        <f t="shared" si="12"/>
        <v>0</v>
      </c>
    </row>
    <row r="127" spans="1:15" x14ac:dyDescent="0.25">
      <c r="A127" s="1" t="s">
        <v>26</v>
      </c>
      <c r="B127" s="1" t="s">
        <v>2</v>
      </c>
      <c r="C127" s="1" t="s">
        <v>24</v>
      </c>
      <c r="D127" s="1" t="s">
        <v>4</v>
      </c>
      <c r="E127" s="1" t="s">
        <v>3</v>
      </c>
      <c r="F127" s="3">
        <v>48731</v>
      </c>
      <c r="G127" s="1">
        <v>0</v>
      </c>
      <c r="J127" s="1">
        <f t="shared" si="7"/>
        <v>6</v>
      </c>
      <c r="K127" s="1">
        <f t="shared" si="8"/>
        <v>2033</v>
      </c>
      <c r="L127" s="1" t="str">
        <f t="shared" si="9"/>
        <v>MKT.EX.4CR._.___.4 Corners</v>
      </c>
      <c r="M127" s="1" t="str">
        <f t="shared" si="10"/>
        <v>FOT Summer June-Sept</v>
      </c>
      <c r="N127" s="1">
        <f t="shared" si="11"/>
        <v>2928</v>
      </c>
      <c r="O127" s="1">
        <f t="shared" si="12"/>
        <v>0</v>
      </c>
    </row>
    <row r="128" spans="1:15" x14ac:dyDescent="0.25">
      <c r="A128" s="1" t="s">
        <v>26</v>
      </c>
      <c r="B128" s="1" t="s">
        <v>2</v>
      </c>
      <c r="C128" s="1" t="s">
        <v>24</v>
      </c>
      <c r="D128" s="1" t="s">
        <v>4</v>
      </c>
      <c r="E128" s="1" t="s">
        <v>3</v>
      </c>
      <c r="F128" s="3">
        <v>48761</v>
      </c>
      <c r="G128" s="1">
        <v>0</v>
      </c>
      <c r="J128" s="1">
        <f t="shared" si="7"/>
        <v>7</v>
      </c>
      <c r="K128" s="1">
        <f t="shared" si="8"/>
        <v>2033</v>
      </c>
      <c r="L128" s="1" t="str">
        <f t="shared" si="9"/>
        <v>MKT.EX.4CR._.___.4 Corners</v>
      </c>
      <c r="M128" s="1" t="str">
        <f t="shared" si="10"/>
        <v>FOT Summer June-Sept</v>
      </c>
      <c r="N128" s="1">
        <f t="shared" si="11"/>
        <v>2928</v>
      </c>
      <c r="O128" s="1">
        <f t="shared" si="12"/>
        <v>0</v>
      </c>
    </row>
    <row r="129" spans="1:15" x14ac:dyDescent="0.25">
      <c r="A129" s="1" t="s">
        <v>26</v>
      </c>
      <c r="B129" s="1" t="s">
        <v>2</v>
      </c>
      <c r="C129" s="1" t="s">
        <v>24</v>
      </c>
      <c r="D129" s="1" t="s">
        <v>4</v>
      </c>
      <c r="E129" s="1" t="s">
        <v>3</v>
      </c>
      <c r="F129" s="3">
        <v>48792</v>
      </c>
      <c r="G129" s="1">
        <v>0</v>
      </c>
      <c r="J129" s="1">
        <f t="shared" si="7"/>
        <v>8</v>
      </c>
      <c r="K129" s="1">
        <f t="shared" si="8"/>
        <v>2033</v>
      </c>
      <c r="L129" s="1" t="str">
        <f t="shared" si="9"/>
        <v>MKT.EX.4CR._.___.4 Corners</v>
      </c>
      <c r="M129" s="1" t="str">
        <f t="shared" si="10"/>
        <v>FOT Summer June-Sept</v>
      </c>
      <c r="N129" s="1">
        <f t="shared" si="11"/>
        <v>2928</v>
      </c>
      <c r="O129" s="1">
        <f t="shared" si="12"/>
        <v>0</v>
      </c>
    </row>
    <row r="130" spans="1:15" x14ac:dyDescent="0.25">
      <c r="A130" s="1" t="s">
        <v>26</v>
      </c>
      <c r="B130" s="1" t="s">
        <v>2</v>
      </c>
      <c r="C130" s="1" t="s">
        <v>24</v>
      </c>
      <c r="D130" s="1" t="s">
        <v>4</v>
      </c>
      <c r="E130" s="1" t="s">
        <v>3</v>
      </c>
      <c r="F130" s="3">
        <v>48823</v>
      </c>
      <c r="G130" s="1">
        <v>0</v>
      </c>
      <c r="J130" s="1">
        <f t="shared" ref="J130:J193" si="13">MONTH(F130)</f>
        <v>9</v>
      </c>
      <c r="K130" s="1">
        <f t="shared" ref="K130:K193" si="14">YEAR(F130)</f>
        <v>2033</v>
      </c>
      <c r="L130" s="1" t="str">
        <f t="shared" ref="L130:L193" si="15">D130&amp;INDEX($U$1:$W$4,MATCH($M130,$U$1:$U$4,0),MATCH(L$1,$U$1:$W$1,0))</f>
        <v>MKT.EX.4CR._.___.4 Corners</v>
      </c>
      <c r="M130" s="1" t="str">
        <f t="shared" ref="M130:M193" si="16">INDEX($Q$1:$S$13,MATCH($J130,$Q$1:$Q$13,0),MATCH(M$1,$Q$1:$S$1,0))</f>
        <v>FOT Summer June-Sept</v>
      </c>
      <c r="N130" s="1">
        <f t="shared" ref="N130:N193" si="17">INDEX($U$1:$W$4,MATCH($M130,$U$1:$U$4,0),MATCH(N$1,$U$1:$W$1,0))</f>
        <v>2928</v>
      </c>
      <c r="O130" s="1">
        <f t="shared" ref="O130:O193" si="18">IF(N130=0,0,(G130*1000)/N130)</f>
        <v>0</v>
      </c>
    </row>
    <row r="131" spans="1:15" x14ac:dyDescent="0.25">
      <c r="A131" s="1" t="s">
        <v>26</v>
      </c>
      <c r="B131" s="1" t="s">
        <v>2</v>
      </c>
      <c r="C131" s="1" t="s">
        <v>24</v>
      </c>
      <c r="D131" s="1" t="s">
        <v>4</v>
      </c>
      <c r="E131" s="1" t="s">
        <v>3</v>
      </c>
      <c r="F131" s="3">
        <v>48853</v>
      </c>
      <c r="G131" s="1">
        <v>0</v>
      </c>
      <c r="J131" s="1">
        <f t="shared" si="13"/>
        <v>10</v>
      </c>
      <c r="K131" s="1">
        <f t="shared" si="14"/>
        <v>2033</v>
      </c>
      <c r="L131" s="1" t="str">
        <f t="shared" si="15"/>
        <v>MKT.EX.4CR._.___.4 Corners</v>
      </c>
      <c r="M131" s="1" t="str">
        <f t="shared" si="16"/>
        <v>FOT Other months</v>
      </c>
      <c r="N131" s="1">
        <f t="shared" si="17"/>
        <v>0</v>
      </c>
      <c r="O131" s="1">
        <f t="shared" si="18"/>
        <v>0</v>
      </c>
    </row>
    <row r="132" spans="1:15" x14ac:dyDescent="0.25">
      <c r="A132" s="1" t="s">
        <v>26</v>
      </c>
      <c r="B132" s="1" t="s">
        <v>2</v>
      </c>
      <c r="C132" s="1" t="s">
        <v>24</v>
      </c>
      <c r="D132" s="1" t="s">
        <v>4</v>
      </c>
      <c r="E132" s="1" t="s">
        <v>3</v>
      </c>
      <c r="F132" s="3">
        <v>48884</v>
      </c>
      <c r="G132" s="1">
        <v>0</v>
      </c>
      <c r="J132" s="1">
        <f t="shared" si="13"/>
        <v>11</v>
      </c>
      <c r="K132" s="1">
        <f t="shared" si="14"/>
        <v>2033</v>
      </c>
      <c r="L132" s="1" t="str">
        <f t="shared" si="15"/>
        <v>MKT.EX.4CR._.___.4 Corners</v>
      </c>
      <c r="M132" s="1" t="str">
        <f t="shared" si="16"/>
        <v>FOT Other months</v>
      </c>
      <c r="N132" s="1">
        <f t="shared" si="17"/>
        <v>0</v>
      </c>
      <c r="O132" s="1">
        <f t="shared" si="18"/>
        <v>0</v>
      </c>
    </row>
    <row r="133" spans="1:15" x14ac:dyDescent="0.25">
      <c r="A133" s="1" t="s">
        <v>26</v>
      </c>
      <c r="B133" s="1" t="s">
        <v>2</v>
      </c>
      <c r="C133" s="1" t="s">
        <v>24</v>
      </c>
      <c r="D133" s="1" t="s">
        <v>4</v>
      </c>
      <c r="E133" s="1" t="s">
        <v>3</v>
      </c>
      <c r="F133" s="3">
        <v>48914</v>
      </c>
      <c r="G133" s="1">
        <v>0</v>
      </c>
      <c r="J133" s="1">
        <f t="shared" si="13"/>
        <v>12</v>
      </c>
      <c r="K133" s="1">
        <f t="shared" si="14"/>
        <v>2033</v>
      </c>
      <c r="L133" s="1" t="str">
        <f t="shared" si="15"/>
        <v>MKT.EX.4CR._.___.4 Corners-Wtr</v>
      </c>
      <c r="M133" s="1" t="str">
        <f t="shared" si="16"/>
        <v>FOT Winter December-January</v>
      </c>
      <c r="N133" s="1">
        <f t="shared" si="17"/>
        <v>1488</v>
      </c>
      <c r="O133" s="1">
        <f t="shared" si="18"/>
        <v>0</v>
      </c>
    </row>
    <row r="134" spans="1:15" x14ac:dyDescent="0.25">
      <c r="A134" s="1" t="s">
        <v>26</v>
      </c>
      <c r="B134" s="1" t="s">
        <v>2</v>
      </c>
      <c r="C134" s="1" t="s">
        <v>24</v>
      </c>
      <c r="D134" s="1" t="s">
        <v>4</v>
      </c>
      <c r="E134" s="1" t="s">
        <v>3</v>
      </c>
      <c r="F134" s="3">
        <v>48945</v>
      </c>
      <c r="G134" s="1">
        <v>0</v>
      </c>
      <c r="J134" s="1">
        <f t="shared" si="13"/>
        <v>1</v>
      </c>
      <c r="K134" s="1">
        <f t="shared" si="14"/>
        <v>2034</v>
      </c>
      <c r="L134" s="1" t="str">
        <f t="shared" si="15"/>
        <v>MKT.EX.4CR._.___.4 Corners-Wtr</v>
      </c>
      <c r="M134" s="1" t="str">
        <f t="shared" si="16"/>
        <v>FOT Winter December-January</v>
      </c>
      <c r="N134" s="1">
        <f t="shared" si="17"/>
        <v>1488</v>
      </c>
      <c r="O134" s="1">
        <f t="shared" si="18"/>
        <v>0</v>
      </c>
    </row>
    <row r="135" spans="1:15" x14ac:dyDescent="0.25">
      <c r="A135" s="1" t="s">
        <v>26</v>
      </c>
      <c r="B135" s="1" t="s">
        <v>2</v>
      </c>
      <c r="C135" s="1" t="s">
        <v>24</v>
      </c>
      <c r="D135" s="1" t="s">
        <v>4</v>
      </c>
      <c r="E135" s="1" t="s">
        <v>3</v>
      </c>
      <c r="F135" s="3">
        <v>48976</v>
      </c>
      <c r="G135" s="1">
        <v>0</v>
      </c>
      <c r="J135" s="1">
        <f t="shared" si="13"/>
        <v>2</v>
      </c>
      <c r="K135" s="1">
        <f t="shared" si="14"/>
        <v>2034</v>
      </c>
      <c r="L135" s="1" t="str">
        <f t="shared" si="15"/>
        <v>MKT.EX.4CR._.___.4 Corners</v>
      </c>
      <c r="M135" s="1" t="str">
        <f t="shared" si="16"/>
        <v>FOT Other months</v>
      </c>
      <c r="N135" s="1">
        <f t="shared" si="17"/>
        <v>0</v>
      </c>
      <c r="O135" s="1">
        <f t="shared" si="18"/>
        <v>0</v>
      </c>
    </row>
    <row r="136" spans="1:15" x14ac:dyDescent="0.25">
      <c r="A136" s="1" t="s">
        <v>26</v>
      </c>
      <c r="B136" s="1" t="s">
        <v>2</v>
      </c>
      <c r="C136" s="1" t="s">
        <v>24</v>
      </c>
      <c r="D136" s="1" t="s">
        <v>4</v>
      </c>
      <c r="E136" s="1" t="s">
        <v>3</v>
      </c>
      <c r="F136" s="3">
        <v>49004</v>
      </c>
      <c r="G136" s="1">
        <v>0</v>
      </c>
      <c r="J136" s="1">
        <f t="shared" si="13"/>
        <v>3</v>
      </c>
      <c r="K136" s="1">
        <f t="shared" si="14"/>
        <v>2034</v>
      </c>
      <c r="L136" s="1" t="str">
        <f t="shared" si="15"/>
        <v>MKT.EX.4CR._.___.4 Corners</v>
      </c>
      <c r="M136" s="1" t="str">
        <f t="shared" si="16"/>
        <v>FOT Other months</v>
      </c>
      <c r="N136" s="1">
        <f t="shared" si="17"/>
        <v>0</v>
      </c>
      <c r="O136" s="1">
        <f t="shared" si="18"/>
        <v>0</v>
      </c>
    </row>
    <row r="137" spans="1:15" x14ac:dyDescent="0.25">
      <c r="A137" s="1" t="s">
        <v>26</v>
      </c>
      <c r="B137" s="1" t="s">
        <v>2</v>
      </c>
      <c r="C137" s="1" t="s">
        <v>24</v>
      </c>
      <c r="D137" s="1" t="s">
        <v>4</v>
      </c>
      <c r="E137" s="1" t="s">
        <v>3</v>
      </c>
      <c r="F137" s="3">
        <v>49035</v>
      </c>
      <c r="G137" s="1">
        <v>0</v>
      </c>
      <c r="J137" s="1">
        <f t="shared" si="13"/>
        <v>4</v>
      </c>
      <c r="K137" s="1">
        <f t="shared" si="14"/>
        <v>2034</v>
      </c>
      <c r="L137" s="1" t="str">
        <f t="shared" si="15"/>
        <v>MKT.EX.4CR._.___.4 Corners</v>
      </c>
      <c r="M137" s="1" t="str">
        <f t="shared" si="16"/>
        <v>FOT Other months</v>
      </c>
      <c r="N137" s="1">
        <f t="shared" si="17"/>
        <v>0</v>
      </c>
      <c r="O137" s="1">
        <f t="shared" si="18"/>
        <v>0</v>
      </c>
    </row>
    <row r="138" spans="1:15" x14ac:dyDescent="0.25">
      <c r="A138" s="1" t="s">
        <v>26</v>
      </c>
      <c r="B138" s="1" t="s">
        <v>2</v>
      </c>
      <c r="C138" s="1" t="s">
        <v>24</v>
      </c>
      <c r="D138" s="1" t="s">
        <v>4</v>
      </c>
      <c r="E138" s="1" t="s">
        <v>3</v>
      </c>
      <c r="F138" s="3">
        <v>49065</v>
      </c>
      <c r="G138" s="1">
        <v>0</v>
      </c>
      <c r="J138" s="1">
        <f t="shared" si="13"/>
        <v>5</v>
      </c>
      <c r="K138" s="1">
        <f t="shared" si="14"/>
        <v>2034</v>
      </c>
      <c r="L138" s="1" t="str">
        <f t="shared" si="15"/>
        <v>MKT.EX.4CR._.___.4 Corners</v>
      </c>
      <c r="M138" s="1" t="str">
        <f t="shared" si="16"/>
        <v>FOT Other months</v>
      </c>
      <c r="N138" s="1">
        <f t="shared" si="17"/>
        <v>0</v>
      </c>
      <c r="O138" s="1">
        <f t="shared" si="18"/>
        <v>0</v>
      </c>
    </row>
    <row r="139" spans="1:15" x14ac:dyDescent="0.25">
      <c r="A139" s="1" t="s">
        <v>26</v>
      </c>
      <c r="B139" s="1" t="s">
        <v>2</v>
      </c>
      <c r="C139" s="1" t="s">
        <v>24</v>
      </c>
      <c r="D139" s="1" t="s">
        <v>4</v>
      </c>
      <c r="E139" s="1" t="s">
        <v>3</v>
      </c>
      <c r="F139" s="3">
        <v>49096</v>
      </c>
      <c r="G139" s="1">
        <v>0</v>
      </c>
      <c r="J139" s="1">
        <f t="shared" si="13"/>
        <v>6</v>
      </c>
      <c r="K139" s="1">
        <f t="shared" si="14"/>
        <v>2034</v>
      </c>
      <c r="L139" s="1" t="str">
        <f t="shared" si="15"/>
        <v>MKT.EX.4CR._.___.4 Corners</v>
      </c>
      <c r="M139" s="1" t="str">
        <f t="shared" si="16"/>
        <v>FOT Summer June-Sept</v>
      </c>
      <c r="N139" s="1">
        <f t="shared" si="17"/>
        <v>2928</v>
      </c>
      <c r="O139" s="1">
        <f t="shared" si="18"/>
        <v>0</v>
      </c>
    </row>
    <row r="140" spans="1:15" x14ac:dyDescent="0.25">
      <c r="A140" s="1" t="s">
        <v>26</v>
      </c>
      <c r="B140" s="1" t="s">
        <v>2</v>
      </c>
      <c r="C140" s="1" t="s">
        <v>24</v>
      </c>
      <c r="D140" s="1" t="s">
        <v>4</v>
      </c>
      <c r="E140" s="1" t="s">
        <v>3</v>
      </c>
      <c r="F140" s="3">
        <v>49126</v>
      </c>
      <c r="G140" s="1">
        <v>0</v>
      </c>
      <c r="J140" s="1">
        <f t="shared" si="13"/>
        <v>7</v>
      </c>
      <c r="K140" s="1">
        <f t="shared" si="14"/>
        <v>2034</v>
      </c>
      <c r="L140" s="1" t="str">
        <f t="shared" si="15"/>
        <v>MKT.EX.4CR._.___.4 Corners</v>
      </c>
      <c r="M140" s="1" t="str">
        <f t="shared" si="16"/>
        <v>FOT Summer June-Sept</v>
      </c>
      <c r="N140" s="1">
        <f t="shared" si="17"/>
        <v>2928</v>
      </c>
      <c r="O140" s="1">
        <f t="shared" si="18"/>
        <v>0</v>
      </c>
    </row>
    <row r="141" spans="1:15" x14ac:dyDescent="0.25">
      <c r="A141" s="1" t="s">
        <v>26</v>
      </c>
      <c r="B141" s="1" t="s">
        <v>2</v>
      </c>
      <c r="C141" s="1" t="s">
        <v>24</v>
      </c>
      <c r="D141" s="1" t="s">
        <v>4</v>
      </c>
      <c r="E141" s="1" t="s">
        <v>3</v>
      </c>
      <c r="F141" s="3">
        <v>49157</v>
      </c>
      <c r="G141" s="1">
        <v>0</v>
      </c>
      <c r="J141" s="1">
        <f t="shared" si="13"/>
        <v>8</v>
      </c>
      <c r="K141" s="1">
        <f t="shared" si="14"/>
        <v>2034</v>
      </c>
      <c r="L141" s="1" t="str">
        <f t="shared" si="15"/>
        <v>MKT.EX.4CR._.___.4 Corners</v>
      </c>
      <c r="M141" s="1" t="str">
        <f t="shared" si="16"/>
        <v>FOT Summer June-Sept</v>
      </c>
      <c r="N141" s="1">
        <f t="shared" si="17"/>
        <v>2928</v>
      </c>
      <c r="O141" s="1">
        <f t="shared" si="18"/>
        <v>0</v>
      </c>
    </row>
    <row r="142" spans="1:15" x14ac:dyDescent="0.25">
      <c r="A142" s="1" t="s">
        <v>26</v>
      </c>
      <c r="B142" s="1" t="s">
        <v>2</v>
      </c>
      <c r="C142" s="1" t="s">
        <v>24</v>
      </c>
      <c r="D142" s="1" t="s">
        <v>4</v>
      </c>
      <c r="E142" s="1" t="s">
        <v>3</v>
      </c>
      <c r="F142" s="3">
        <v>49188</v>
      </c>
      <c r="G142" s="1">
        <v>0</v>
      </c>
      <c r="J142" s="1">
        <f t="shared" si="13"/>
        <v>9</v>
      </c>
      <c r="K142" s="1">
        <f t="shared" si="14"/>
        <v>2034</v>
      </c>
      <c r="L142" s="1" t="str">
        <f t="shared" si="15"/>
        <v>MKT.EX.4CR._.___.4 Corners</v>
      </c>
      <c r="M142" s="1" t="str">
        <f t="shared" si="16"/>
        <v>FOT Summer June-Sept</v>
      </c>
      <c r="N142" s="1">
        <f t="shared" si="17"/>
        <v>2928</v>
      </c>
      <c r="O142" s="1">
        <f t="shared" si="18"/>
        <v>0</v>
      </c>
    </row>
    <row r="143" spans="1:15" x14ac:dyDescent="0.25">
      <c r="A143" s="1" t="s">
        <v>26</v>
      </c>
      <c r="B143" s="1" t="s">
        <v>2</v>
      </c>
      <c r="C143" s="1" t="s">
        <v>24</v>
      </c>
      <c r="D143" s="1" t="s">
        <v>4</v>
      </c>
      <c r="E143" s="1" t="s">
        <v>3</v>
      </c>
      <c r="F143" s="3">
        <v>49218</v>
      </c>
      <c r="G143" s="1">
        <v>0</v>
      </c>
      <c r="J143" s="1">
        <f t="shared" si="13"/>
        <v>10</v>
      </c>
      <c r="K143" s="1">
        <f t="shared" si="14"/>
        <v>2034</v>
      </c>
      <c r="L143" s="1" t="str">
        <f t="shared" si="15"/>
        <v>MKT.EX.4CR._.___.4 Corners</v>
      </c>
      <c r="M143" s="1" t="str">
        <f t="shared" si="16"/>
        <v>FOT Other months</v>
      </c>
      <c r="N143" s="1">
        <f t="shared" si="17"/>
        <v>0</v>
      </c>
      <c r="O143" s="1">
        <f t="shared" si="18"/>
        <v>0</v>
      </c>
    </row>
    <row r="144" spans="1:15" x14ac:dyDescent="0.25">
      <c r="A144" s="1" t="s">
        <v>26</v>
      </c>
      <c r="B144" s="1" t="s">
        <v>2</v>
      </c>
      <c r="C144" s="1" t="s">
        <v>24</v>
      </c>
      <c r="D144" s="1" t="s">
        <v>4</v>
      </c>
      <c r="E144" s="1" t="s">
        <v>3</v>
      </c>
      <c r="F144" s="3">
        <v>49249</v>
      </c>
      <c r="G144" s="1">
        <v>0</v>
      </c>
      <c r="J144" s="1">
        <f t="shared" si="13"/>
        <v>11</v>
      </c>
      <c r="K144" s="1">
        <f t="shared" si="14"/>
        <v>2034</v>
      </c>
      <c r="L144" s="1" t="str">
        <f t="shared" si="15"/>
        <v>MKT.EX.4CR._.___.4 Corners</v>
      </c>
      <c r="M144" s="1" t="str">
        <f t="shared" si="16"/>
        <v>FOT Other months</v>
      </c>
      <c r="N144" s="1">
        <f t="shared" si="17"/>
        <v>0</v>
      </c>
      <c r="O144" s="1">
        <f t="shared" si="18"/>
        <v>0</v>
      </c>
    </row>
    <row r="145" spans="1:15" x14ac:dyDescent="0.25">
      <c r="A145" s="1" t="s">
        <v>26</v>
      </c>
      <c r="B145" s="1" t="s">
        <v>2</v>
      </c>
      <c r="C145" s="1" t="s">
        <v>24</v>
      </c>
      <c r="D145" s="1" t="s">
        <v>4</v>
      </c>
      <c r="E145" s="1" t="s">
        <v>3</v>
      </c>
      <c r="F145" s="3">
        <v>49279</v>
      </c>
      <c r="G145" s="1">
        <v>0</v>
      </c>
      <c r="J145" s="1">
        <f t="shared" si="13"/>
        <v>12</v>
      </c>
      <c r="K145" s="1">
        <f t="shared" si="14"/>
        <v>2034</v>
      </c>
      <c r="L145" s="1" t="str">
        <f t="shared" si="15"/>
        <v>MKT.EX.4CR._.___.4 Corners-Wtr</v>
      </c>
      <c r="M145" s="1" t="str">
        <f t="shared" si="16"/>
        <v>FOT Winter December-January</v>
      </c>
      <c r="N145" s="1">
        <f t="shared" si="17"/>
        <v>1488</v>
      </c>
      <c r="O145" s="1">
        <f t="shared" si="18"/>
        <v>0</v>
      </c>
    </row>
    <row r="146" spans="1:15" x14ac:dyDescent="0.25">
      <c r="A146" s="1" t="s">
        <v>26</v>
      </c>
      <c r="B146" s="1" t="s">
        <v>2</v>
      </c>
      <c r="C146" s="1" t="s">
        <v>24</v>
      </c>
      <c r="D146" s="1" t="s">
        <v>4</v>
      </c>
      <c r="E146" s="1" t="s">
        <v>3</v>
      </c>
      <c r="F146" s="3">
        <v>49310</v>
      </c>
      <c r="G146" s="1">
        <v>0</v>
      </c>
      <c r="J146" s="1">
        <f t="shared" si="13"/>
        <v>1</v>
      </c>
      <c r="K146" s="1">
        <f t="shared" si="14"/>
        <v>2035</v>
      </c>
      <c r="L146" s="1" t="str">
        <f t="shared" si="15"/>
        <v>MKT.EX.4CR._.___.4 Corners-Wtr</v>
      </c>
      <c r="M146" s="1" t="str">
        <f t="shared" si="16"/>
        <v>FOT Winter December-January</v>
      </c>
      <c r="N146" s="1">
        <f t="shared" si="17"/>
        <v>1488</v>
      </c>
      <c r="O146" s="1">
        <f t="shared" si="18"/>
        <v>0</v>
      </c>
    </row>
    <row r="147" spans="1:15" x14ac:dyDescent="0.25">
      <c r="A147" s="1" t="s">
        <v>26</v>
      </c>
      <c r="B147" s="1" t="s">
        <v>2</v>
      </c>
      <c r="C147" s="1" t="s">
        <v>24</v>
      </c>
      <c r="D147" s="1" t="s">
        <v>4</v>
      </c>
      <c r="E147" s="1" t="s">
        <v>3</v>
      </c>
      <c r="F147" s="3">
        <v>49341</v>
      </c>
      <c r="G147" s="1">
        <v>0</v>
      </c>
      <c r="J147" s="1">
        <f t="shared" si="13"/>
        <v>2</v>
      </c>
      <c r="K147" s="1">
        <f t="shared" si="14"/>
        <v>2035</v>
      </c>
      <c r="L147" s="1" t="str">
        <f t="shared" si="15"/>
        <v>MKT.EX.4CR._.___.4 Corners</v>
      </c>
      <c r="M147" s="1" t="str">
        <f t="shared" si="16"/>
        <v>FOT Other months</v>
      </c>
      <c r="N147" s="1">
        <f t="shared" si="17"/>
        <v>0</v>
      </c>
      <c r="O147" s="1">
        <f t="shared" si="18"/>
        <v>0</v>
      </c>
    </row>
    <row r="148" spans="1:15" x14ac:dyDescent="0.25">
      <c r="A148" s="1" t="s">
        <v>26</v>
      </c>
      <c r="B148" s="1" t="s">
        <v>2</v>
      </c>
      <c r="C148" s="1" t="s">
        <v>24</v>
      </c>
      <c r="D148" s="1" t="s">
        <v>4</v>
      </c>
      <c r="E148" s="1" t="s">
        <v>3</v>
      </c>
      <c r="F148" s="3">
        <v>49369</v>
      </c>
      <c r="G148" s="1">
        <v>0</v>
      </c>
      <c r="J148" s="1">
        <f t="shared" si="13"/>
        <v>3</v>
      </c>
      <c r="K148" s="1">
        <f t="shared" si="14"/>
        <v>2035</v>
      </c>
      <c r="L148" s="1" t="str">
        <f t="shared" si="15"/>
        <v>MKT.EX.4CR._.___.4 Corners</v>
      </c>
      <c r="M148" s="1" t="str">
        <f t="shared" si="16"/>
        <v>FOT Other months</v>
      </c>
      <c r="N148" s="1">
        <f t="shared" si="17"/>
        <v>0</v>
      </c>
      <c r="O148" s="1">
        <f t="shared" si="18"/>
        <v>0</v>
      </c>
    </row>
    <row r="149" spans="1:15" x14ac:dyDescent="0.25">
      <c r="A149" s="1" t="s">
        <v>26</v>
      </c>
      <c r="B149" s="1" t="s">
        <v>2</v>
      </c>
      <c r="C149" s="1" t="s">
        <v>24</v>
      </c>
      <c r="D149" s="1" t="s">
        <v>4</v>
      </c>
      <c r="E149" s="1" t="s">
        <v>3</v>
      </c>
      <c r="F149" s="3">
        <v>49400</v>
      </c>
      <c r="G149" s="1">
        <v>0</v>
      </c>
      <c r="J149" s="1">
        <f t="shared" si="13"/>
        <v>4</v>
      </c>
      <c r="K149" s="1">
        <f t="shared" si="14"/>
        <v>2035</v>
      </c>
      <c r="L149" s="1" t="str">
        <f t="shared" si="15"/>
        <v>MKT.EX.4CR._.___.4 Corners</v>
      </c>
      <c r="M149" s="1" t="str">
        <f t="shared" si="16"/>
        <v>FOT Other months</v>
      </c>
      <c r="N149" s="1">
        <f t="shared" si="17"/>
        <v>0</v>
      </c>
      <c r="O149" s="1">
        <f t="shared" si="18"/>
        <v>0</v>
      </c>
    </row>
    <row r="150" spans="1:15" x14ac:dyDescent="0.25">
      <c r="A150" s="1" t="s">
        <v>26</v>
      </c>
      <c r="B150" s="1" t="s">
        <v>2</v>
      </c>
      <c r="C150" s="1" t="s">
        <v>24</v>
      </c>
      <c r="D150" s="1" t="s">
        <v>4</v>
      </c>
      <c r="E150" s="1" t="s">
        <v>3</v>
      </c>
      <c r="F150" s="3">
        <v>49430</v>
      </c>
      <c r="G150" s="1">
        <v>0</v>
      </c>
      <c r="J150" s="1">
        <f t="shared" si="13"/>
        <v>5</v>
      </c>
      <c r="K150" s="1">
        <f t="shared" si="14"/>
        <v>2035</v>
      </c>
      <c r="L150" s="1" t="str">
        <f t="shared" si="15"/>
        <v>MKT.EX.4CR._.___.4 Corners</v>
      </c>
      <c r="M150" s="1" t="str">
        <f t="shared" si="16"/>
        <v>FOT Other months</v>
      </c>
      <c r="N150" s="1">
        <f t="shared" si="17"/>
        <v>0</v>
      </c>
      <c r="O150" s="1">
        <f t="shared" si="18"/>
        <v>0</v>
      </c>
    </row>
    <row r="151" spans="1:15" x14ac:dyDescent="0.25">
      <c r="A151" s="1" t="s">
        <v>26</v>
      </c>
      <c r="B151" s="1" t="s">
        <v>2</v>
      </c>
      <c r="C151" s="1" t="s">
        <v>24</v>
      </c>
      <c r="D151" s="1" t="s">
        <v>4</v>
      </c>
      <c r="E151" s="1" t="s">
        <v>3</v>
      </c>
      <c r="F151" s="3">
        <v>49461</v>
      </c>
      <c r="G151" s="1">
        <v>0</v>
      </c>
      <c r="J151" s="1">
        <f t="shared" si="13"/>
        <v>6</v>
      </c>
      <c r="K151" s="1">
        <f t="shared" si="14"/>
        <v>2035</v>
      </c>
      <c r="L151" s="1" t="str">
        <f t="shared" si="15"/>
        <v>MKT.EX.4CR._.___.4 Corners</v>
      </c>
      <c r="M151" s="1" t="str">
        <f t="shared" si="16"/>
        <v>FOT Summer June-Sept</v>
      </c>
      <c r="N151" s="1">
        <f t="shared" si="17"/>
        <v>2928</v>
      </c>
      <c r="O151" s="1">
        <f t="shared" si="18"/>
        <v>0</v>
      </c>
    </row>
    <row r="152" spans="1:15" x14ac:dyDescent="0.25">
      <c r="A152" s="1" t="s">
        <v>26</v>
      </c>
      <c r="B152" s="1" t="s">
        <v>2</v>
      </c>
      <c r="C152" s="1" t="s">
        <v>24</v>
      </c>
      <c r="D152" s="1" t="s">
        <v>4</v>
      </c>
      <c r="E152" s="1" t="s">
        <v>3</v>
      </c>
      <c r="F152" s="3">
        <v>49491</v>
      </c>
      <c r="G152" s="1">
        <v>0</v>
      </c>
      <c r="J152" s="1">
        <f t="shared" si="13"/>
        <v>7</v>
      </c>
      <c r="K152" s="1">
        <f t="shared" si="14"/>
        <v>2035</v>
      </c>
      <c r="L152" s="1" t="str">
        <f t="shared" si="15"/>
        <v>MKT.EX.4CR._.___.4 Corners</v>
      </c>
      <c r="M152" s="1" t="str">
        <f t="shared" si="16"/>
        <v>FOT Summer June-Sept</v>
      </c>
      <c r="N152" s="1">
        <f t="shared" si="17"/>
        <v>2928</v>
      </c>
      <c r="O152" s="1">
        <f t="shared" si="18"/>
        <v>0</v>
      </c>
    </row>
    <row r="153" spans="1:15" x14ac:dyDescent="0.25">
      <c r="A153" s="1" t="s">
        <v>26</v>
      </c>
      <c r="B153" s="1" t="s">
        <v>2</v>
      </c>
      <c r="C153" s="1" t="s">
        <v>24</v>
      </c>
      <c r="D153" s="1" t="s">
        <v>4</v>
      </c>
      <c r="E153" s="1" t="s">
        <v>3</v>
      </c>
      <c r="F153" s="3">
        <v>49522</v>
      </c>
      <c r="G153" s="1">
        <v>0</v>
      </c>
      <c r="J153" s="1">
        <f t="shared" si="13"/>
        <v>8</v>
      </c>
      <c r="K153" s="1">
        <f t="shared" si="14"/>
        <v>2035</v>
      </c>
      <c r="L153" s="1" t="str">
        <f t="shared" si="15"/>
        <v>MKT.EX.4CR._.___.4 Corners</v>
      </c>
      <c r="M153" s="1" t="str">
        <f t="shared" si="16"/>
        <v>FOT Summer June-Sept</v>
      </c>
      <c r="N153" s="1">
        <f t="shared" si="17"/>
        <v>2928</v>
      </c>
      <c r="O153" s="1">
        <f t="shared" si="18"/>
        <v>0</v>
      </c>
    </row>
    <row r="154" spans="1:15" x14ac:dyDescent="0.25">
      <c r="A154" s="1" t="s">
        <v>26</v>
      </c>
      <c r="B154" s="1" t="s">
        <v>2</v>
      </c>
      <c r="C154" s="1" t="s">
        <v>24</v>
      </c>
      <c r="D154" s="1" t="s">
        <v>4</v>
      </c>
      <c r="E154" s="1" t="s">
        <v>3</v>
      </c>
      <c r="F154" s="3">
        <v>49553</v>
      </c>
      <c r="G154" s="1">
        <v>0</v>
      </c>
      <c r="J154" s="1">
        <f t="shared" si="13"/>
        <v>9</v>
      </c>
      <c r="K154" s="1">
        <f t="shared" si="14"/>
        <v>2035</v>
      </c>
      <c r="L154" s="1" t="str">
        <f t="shared" si="15"/>
        <v>MKT.EX.4CR._.___.4 Corners</v>
      </c>
      <c r="M154" s="1" t="str">
        <f t="shared" si="16"/>
        <v>FOT Summer June-Sept</v>
      </c>
      <c r="N154" s="1">
        <f t="shared" si="17"/>
        <v>2928</v>
      </c>
      <c r="O154" s="1">
        <f t="shared" si="18"/>
        <v>0</v>
      </c>
    </row>
    <row r="155" spans="1:15" x14ac:dyDescent="0.25">
      <c r="A155" s="1" t="s">
        <v>26</v>
      </c>
      <c r="B155" s="1" t="s">
        <v>2</v>
      </c>
      <c r="C155" s="1" t="s">
        <v>24</v>
      </c>
      <c r="D155" s="1" t="s">
        <v>4</v>
      </c>
      <c r="E155" s="1" t="s">
        <v>3</v>
      </c>
      <c r="F155" s="3">
        <v>49583</v>
      </c>
      <c r="G155" s="1">
        <v>0</v>
      </c>
      <c r="J155" s="1">
        <f t="shared" si="13"/>
        <v>10</v>
      </c>
      <c r="K155" s="1">
        <f t="shared" si="14"/>
        <v>2035</v>
      </c>
      <c r="L155" s="1" t="str">
        <f t="shared" si="15"/>
        <v>MKT.EX.4CR._.___.4 Corners</v>
      </c>
      <c r="M155" s="1" t="str">
        <f t="shared" si="16"/>
        <v>FOT Other months</v>
      </c>
      <c r="N155" s="1">
        <f t="shared" si="17"/>
        <v>0</v>
      </c>
      <c r="O155" s="1">
        <f t="shared" si="18"/>
        <v>0</v>
      </c>
    </row>
    <row r="156" spans="1:15" x14ac:dyDescent="0.25">
      <c r="A156" s="1" t="s">
        <v>26</v>
      </c>
      <c r="B156" s="1" t="s">
        <v>2</v>
      </c>
      <c r="C156" s="1" t="s">
        <v>24</v>
      </c>
      <c r="D156" s="1" t="s">
        <v>4</v>
      </c>
      <c r="E156" s="1" t="s">
        <v>3</v>
      </c>
      <c r="F156" s="3">
        <v>49614</v>
      </c>
      <c r="G156" s="1">
        <v>0</v>
      </c>
      <c r="J156" s="1">
        <f t="shared" si="13"/>
        <v>11</v>
      </c>
      <c r="K156" s="1">
        <f t="shared" si="14"/>
        <v>2035</v>
      </c>
      <c r="L156" s="1" t="str">
        <f t="shared" si="15"/>
        <v>MKT.EX.4CR._.___.4 Corners</v>
      </c>
      <c r="M156" s="1" t="str">
        <f t="shared" si="16"/>
        <v>FOT Other months</v>
      </c>
      <c r="N156" s="1">
        <f t="shared" si="17"/>
        <v>0</v>
      </c>
      <c r="O156" s="1">
        <f t="shared" si="18"/>
        <v>0</v>
      </c>
    </row>
    <row r="157" spans="1:15" x14ac:dyDescent="0.25">
      <c r="A157" s="1" t="s">
        <v>26</v>
      </c>
      <c r="B157" s="1" t="s">
        <v>2</v>
      </c>
      <c r="C157" s="1" t="s">
        <v>24</v>
      </c>
      <c r="D157" s="1" t="s">
        <v>4</v>
      </c>
      <c r="E157" s="1" t="s">
        <v>3</v>
      </c>
      <c r="F157" s="3">
        <v>49644</v>
      </c>
      <c r="G157" s="1">
        <v>0</v>
      </c>
      <c r="J157" s="1">
        <f t="shared" si="13"/>
        <v>12</v>
      </c>
      <c r="K157" s="1">
        <f t="shared" si="14"/>
        <v>2035</v>
      </c>
      <c r="L157" s="1" t="str">
        <f t="shared" si="15"/>
        <v>MKT.EX.4CR._.___.4 Corners-Wtr</v>
      </c>
      <c r="M157" s="1" t="str">
        <f t="shared" si="16"/>
        <v>FOT Winter December-January</v>
      </c>
      <c r="N157" s="1">
        <f t="shared" si="17"/>
        <v>1488</v>
      </c>
      <c r="O157" s="1">
        <f t="shared" si="18"/>
        <v>0</v>
      </c>
    </row>
    <row r="158" spans="1:15" x14ac:dyDescent="0.25">
      <c r="A158" s="1" t="s">
        <v>26</v>
      </c>
      <c r="B158" s="1" t="s">
        <v>2</v>
      </c>
      <c r="C158" s="1" t="s">
        <v>24</v>
      </c>
      <c r="D158" s="1" t="s">
        <v>4</v>
      </c>
      <c r="E158" s="1" t="s">
        <v>3</v>
      </c>
      <c r="F158" s="3">
        <v>49675</v>
      </c>
      <c r="G158" s="1">
        <v>0</v>
      </c>
      <c r="J158" s="1">
        <f t="shared" si="13"/>
        <v>1</v>
      </c>
      <c r="K158" s="1">
        <f t="shared" si="14"/>
        <v>2036</v>
      </c>
      <c r="L158" s="1" t="str">
        <f t="shared" si="15"/>
        <v>MKT.EX.4CR._.___.4 Corners-Wtr</v>
      </c>
      <c r="M158" s="1" t="str">
        <f t="shared" si="16"/>
        <v>FOT Winter December-January</v>
      </c>
      <c r="N158" s="1">
        <f t="shared" si="17"/>
        <v>1488</v>
      </c>
      <c r="O158" s="1">
        <f t="shared" si="18"/>
        <v>0</v>
      </c>
    </row>
    <row r="159" spans="1:15" x14ac:dyDescent="0.25">
      <c r="A159" s="1" t="s">
        <v>26</v>
      </c>
      <c r="B159" s="1" t="s">
        <v>2</v>
      </c>
      <c r="C159" s="1" t="s">
        <v>24</v>
      </c>
      <c r="D159" s="1" t="s">
        <v>4</v>
      </c>
      <c r="E159" s="1" t="s">
        <v>3</v>
      </c>
      <c r="F159" s="3">
        <v>49706</v>
      </c>
      <c r="G159" s="1">
        <v>0</v>
      </c>
      <c r="J159" s="1">
        <f t="shared" si="13"/>
        <v>2</v>
      </c>
      <c r="K159" s="1">
        <f t="shared" si="14"/>
        <v>2036</v>
      </c>
      <c r="L159" s="1" t="str">
        <f t="shared" si="15"/>
        <v>MKT.EX.4CR._.___.4 Corners</v>
      </c>
      <c r="M159" s="1" t="str">
        <f t="shared" si="16"/>
        <v>FOT Other months</v>
      </c>
      <c r="N159" s="1">
        <f t="shared" si="17"/>
        <v>0</v>
      </c>
      <c r="O159" s="1">
        <f t="shared" si="18"/>
        <v>0</v>
      </c>
    </row>
    <row r="160" spans="1:15" x14ac:dyDescent="0.25">
      <c r="A160" s="1" t="s">
        <v>26</v>
      </c>
      <c r="B160" s="1" t="s">
        <v>2</v>
      </c>
      <c r="C160" s="1" t="s">
        <v>24</v>
      </c>
      <c r="D160" s="1" t="s">
        <v>4</v>
      </c>
      <c r="E160" s="1" t="s">
        <v>3</v>
      </c>
      <c r="F160" s="3">
        <v>49735</v>
      </c>
      <c r="G160" s="1">
        <v>0</v>
      </c>
      <c r="J160" s="1">
        <f t="shared" si="13"/>
        <v>3</v>
      </c>
      <c r="K160" s="1">
        <f t="shared" si="14"/>
        <v>2036</v>
      </c>
      <c r="L160" s="1" t="str">
        <f t="shared" si="15"/>
        <v>MKT.EX.4CR._.___.4 Corners</v>
      </c>
      <c r="M160" s="1" t="str">
        <f t="shared" si="16"/>
        <v>FOT Other months</v>
      </c>
      <c r="N160" s="1">
        <f t="shared" si="17"/>
        <v>0</v>
      </c>
      <c r="O160" s="1">
        <f t="shared" si="18"/>
        <v>0</v>
      </c>
    </row>
    <row r="161" spans="1:15" x14ac:dyDescent="0.25">
      <c r="A161" s="1" t="s">
        <v>26</v>
      </c>
      <c r="B161" s="1" t="s">
        <v>2</v>
      </c>
      <c r="C161" s="1" t="s">
        <v>24</v>
      </c>
      <c r="D161" s="1" t="s">
        <v>4</v>
      </c>
      <c r="E161" s="1" t="s">
        <v>3</v>
      </c>
      <c r="F161" s="3">
        <v>49766</v>
      </c>
      <c r="G161" s="1">
        <v>0</v>
      </c>
      <c r="J161" s="1">
        <f t="shared" si="13"/>
        <v>4</v>
      </c>
      <c r="K161" s="1">
        <f t="shared" si="14"/>
        <v>2036</v>
      </c>
      <c r="L161" s="1" t="str">
        <f t="shared" si="15"/>
        <v>MKT.EX.4CR._.___.4 Corners</v>
      </c>
      <c r="M161" s="1" t="str">
        <f t="shared" si="16"/>
        <v>FOT Other months</v>
      </c>
      <c r="N161" s="1">
        <f t="shared" si="17"/>
        <v>0</v>
      </c>
      <c r="O161" s="1">
        <f t="shared" si="18"/>
        <v>0</v>
      </c>
    </row>
    <row r="162" spans="1:15" x14ac:dyDescent="0.25">
      <c r="A162" s="1" t="s">
        <v>26</v>
      </c>
      <c r="B162" s="1" t="s">
        <v>2</v>
      </c>
      <c r="C162" s="1" t="s">
        <v>24</v>
      </c>
      <c r="D162" s="1" t="s">
        <v>4</v>
      </c>
      <c r="E162" s="1" t="s">
        <v>3</v>
      </c>
      <c r="F162" s="3">
        <v>49796</v>
      </c>
      <c r="G162" s="1">
        <v>0</v>
      </c>
      <c r="J162" s="1">
        <f t="shared" si="13"/>
        <v>5</v>
      </c>
      <c r="K162" s="1">
        <f t="shared" si="14"/>
        <v>2036</v>
      </c>
      <c r="L162" s="1" t="str">
        <f t="shared" si="15"/>
        <v>MKT.EX.4CR._.___.4 Corners</v>
      </c>
      <c r="M162" s="1" t="str">
        <f t="shared" si="16"/>
        <v>FOT Other months</v>
      </c>
      <c r="N162" s="1">
        <f t="shared" si="17"/>
        <v>0</v>
      </c>
      <c r="O162" s="1">
        <f t="shared" si="18"/>
        <v>0</v>
      </c>
    </row>
    <row r="163" spans="1:15" x14ac:dyDescent="0.25">
      <c r="A163" s="1" t="s">
        <v>26</v>
      </c>
      <c r="B163" s="1" t="s">
        <v>2</v>
      </c>
      <c r="C163" s="1" t="s">
        <v>24</v>
      </c>
      <c r="D163" s="1" t="s">
        <v>4</v>
      </c>
      <c r="E163" s="1" t="s">
        <v>3</v>
      </c>
      <c r="F163" s="3">
        <v>49827</v>
      </c>
      <c r="G163" s="1">
        <v>0</v>
      </c>
      <c r="J163" s="1">
        <f t="shared" si="13"/>
        <v>6</v>
      </c>
      <c r="K163" s="1">
        <f t="shared" si="14"/>
        <v>2036</v>
      </c>
      <c r="L163" s="1" t="str">
        <f t="shared" si="15"/>
        <v>MKT.EX.4CR._.___.4 Corners</v>
      </c>
      <c r="M163" s="1" t="str">
        <f t="shared" si="16"/>
        <v>FOT Summer June-Sept</v>
      </c>
      <c r="N163" s="1">
        <f t="shared" si="17"/>
        <v>2928</v>
      </c>
      <c r="O163" s="1">
        <f t="shared" si="18"/>
        <v>0</v>
      </c>
    </row>
    <row r="164" spans="1:15" x14ac:dyDescent="0.25">
      <c r="A164" s="1" t="s">
        <v>26</v>
      </c>
      <c r="B164" s="1" t="s">
        <v>2</v>
      </c>
      <c r="C164" s="1" t="s">
        <v>24</v>
      </c>
      <c r="D164" s="1" t="s">
        <v>4</v>
      </c>
      <c r="E164" s="1" t="s">
        <v>3</v>
      </c>
      <c r="F164" s="3">
        <v>49857</v>
      </c>
      <c r="G164" s="1">
        <v>0</v>
      </c>
      <c r="J164" s="1">
        <f t="shared" si="13"/>
        <v>7</v>
      </c>
      <c r="K164" s="1">
        <f t="shared" si="14"/>
        <v>2036</v>
      </c>
      <c r="L164" s="1" t="str">
        <f t="shared" si="15"/>
        <v>MKT.EX.4CR._.___.4 Corners</v>
      </c>
      <c r="M164" s="1" t="str">
        <f t="shared" si="16"/>
        <v>FOT Summer June-Sept</v>
      </c>
      <c r="N164" s="1">
        <f t="shared" si="17"/>
        <v>2928</v>
      </c>
      <c r="O164" s="1">
        <f t="shared" si="18"/>
        <v>0</v>
      </c>
    </row>
    <row r="165" spans="1:15" x14ac:dyDescent="0.25">
      <c r="A165" s="1" t="s">
        <v>26</v>
      </c>
      <c r="B165" s="1" t="s">
        <v>2</v>
      </c>
      <c r="C165" s="1" t="s">
        <v>24</v>
      </c>
      <c r="D165" s="1" t="s">
        <v>4</v>
      </c>
      <c r="E165" s="1" t="s">
        <v>3</v>
      </c>
      <c r="F165" s="3">
        <v>49888</v>
      </c>
      <c r="G165" s="1">
        <v>0</v>
      </c>
      <c r="J165" s="1">
        <f t="shared" si="13"/>
        <v>8</v>
      </c>
      <c r="K165" s="1">
        <f t="shared" si="14"/>
        <v>2036</v>
      </c>
      <c r="L165" s="1" t="str">
        <f t="shared" si="15"/>
        <v>MKT.EX.4CR._.___.4 Corners</v>
      </c>
      <c r="M165" s="1" t="str">
        <f t="shared" si="16"/>
        <v>FOT Summer June-Sept</v>
      </c>
      <c r="N165" s="1">
        <f t="shared" si="17"/>
        <v>2928</v>
      </c>
      <c r="O165" s="1">
        <f t="shared" si="18"/>
        <v>0</v>
      </c>
    </row>
    <row r="166" spans="1:15" x14ac:dyDescent="0.25">
      <c r="A166" s="1" t="s">
        <v>26</v>
      </c>
      <c r="B166" s="1" t="s">
        <v>2</v>
      </c>
      <c r="C166" s="1" t="s">
        <v>24</v>
      </c>
      <c r="D166" s="1" t="s">
        <v>4</v>
      </c>
      <c r="E166" s="1" t="s">
        <v>3</v>
      </c>
      <c r="F166" s="3">
        <v>49919</v>
      </c>
      <c r="G166" s="1">
        <v>0</v>
      </c>
      <c r="J166" s="1">
        <f t="shared" si="13"/>
        <v>9</v>
      </c>
      <c r="K166" s="1">
        <f t="shared" si="14"/>
        <v>2036</v>
      </c>
      <c r="L166" s="1" t="str">
        <f t="shared" si="15"/>
        <v>MKT.EX.4CR._.___.4 Corners</v>
      </c>
      <c r="M166" s="1" t="str">
        <f t="shared" si="16"/>
        <v>FOT Summer June-Sept</v>
      </c>
      <c r="N166" s="1">
        <f t="shared" si="17"/>
        <v>2928</v>
      </c>
      <c r="O166" s="1">
        <f t="shared" si="18"/>
        <v>0</v>
      </c>
    </row>
    <row r="167" spans="1:15" x14ac:dyDescent="0.25">
      <c r="A167" s="1" t="s">
        <v>26</v>
      </c>
      <c r="B167" s="1" t="s">
        <v>2</v>
      </c>
      <c r="C167" s="1" t="s">
        <v>24</v>
      </c>
      <c r="D167" s="1" t="s">
        <v>4</v>
      </c>
      <c r="E167" s="1" t="s">
        <v>3</v>
      </c>
      <c r="F167" s="3">
        <v>49949</v>
      </c>
      <c r="G167" s="1">
        <v>0</v>
      </c>
      <c r="J167" s="1">
        <f t="shared" si="13"/>
        <v>10</v>
      </c>
      <c r="K167" s="1">
        <f t="shared" si="14"/>
        <v>2036</v>
      </c>
      <c r="L167" s="1" t="str">
        <f t="shared" si="15"/>
        <v>MKT.EX.4CR._.___.4 Corners</v>
      </c>
      <c r="M167" s="1" t="str">
        <f t="shared" si="16"/>
        <v>FOT Other months</v>
      </c>
      <c r="N167" s="1">
        <f t="shared" si="17"/>
        <v>0</v>
      </c>
      <c r="O167" s="1">
        <f t="shared" si="18"/>
        <v>0</v>
      </c>
    </row>
    <row r="168" spans="1:15" x14ac:dyDescent="0.25">
      <c r="A168" s="1" t="s">
        <v>26</v>
      </c>
      <c r="B168" s="1" t="s">
        <v>2</v>
      </c>
      <c r="C168" s="1" t="s">
        <v>24</v>
      </c>
      <c r="D168" s="1" t="s">
        <v>4</v>
      </c>
      <c r="E168" s="1" t="s">
        <v>3</v>
      </c>
      <c r="F168" s="3">
        <v>49980</v>
      </c>
      <c r="G168" s="1">
        <v>0</v>
      </c>
      <c r="J168" s="1">
        <f t="shared" si="13"/>
        <v>11</v>
      </c>
      <c r="K168" s="1">
        <f t="shared" si="14"/>
        <v>2036</v>
      </c>
      <c r="L168" s="1" t="str">
        <f t="shared" si="15"/>
        <v>MKT.EX.4CR._.___.4 Corners</v>
      </c>
      <c r="M168" s="1" t="str">
        <f t="shared" si="16"/>
        <v>FOT Other months</v>
      </c>
      <c r="N168" s="1">
        <f t="shared" si="17"/>
        <v>0</v>
      </c>
      <c r="O168" s="1">
        <f t="shared" si="18"/>
        <v>0</v>
      </c>
    </row>
    <row r="169" spans="1:15" x14ac:dyDescent="0.25">
      <c r="A169" s="1" t="s">
        <v>26</v>
      </c>
      <c r="B169" s="1" t="s">
        <v>2</v>
      </c>
      <c r="C169" s="1" t="s">
        <v>24</v>
      </c>
      <c r="D169" s="1" t="s">
        <v>4</v>
      </c>
      <c r="E169" s="1" t="s">
        <v>3</v>
      </c>
      <c r="F169" s="3">
        <v>50010</v>
      </c>
      <c r="G169" s="1">
        <v>0</v>
      </c>
      <c r="J169" s="1">
        <f t="shared" si="13"/>
        <v>12</v>
      </c>
      <c r="K169" s="1">
        <f t="shared" si="14"/>
        <v>2036</v>
      </c>
      <c r="L169" s="1" t="str">
        <f t="shared" si="15"/>
        <v>MKT.EX.4CR._.___.4 Corners-Wtr</v>
      </c>
      <c r="M169" s="1" t="str">
        <f t="shared" si="16"/>
        <v>FOT Winter December-January</v>
      </c>
      <c r="N169" s="1">
        <f t="shared" si="17"/>
        <v>1488</v>
      </c>
      <c r="O169" s="1">
        <f t="shared" si="18"/>
        <v>0</v>
      </c>
    </row>
    <row r="170" spans="1:15" x14ac:dyDescent="0.25">
      <c r="A170" s="1" t="s">
        <v>26</v>
      </c>
      <c r="B170" s="1" t="s">
        <v>2</v>
      </c>
      <c r="C170" s="1" t="s">
        <v>24</v>
      </c>
      <c r="D170" s="1" t="s">
        <v>4</v>
      </c>
      <c r="E170" s="1" t="s">
        <v>3</v>
      </c>
      <c r="F170" s="3">
        <v>50041</v>
      </c>
      <c r="G170" s="1">
        <v>0</v>
      </c>
      <c r="J170" s="1">
        <f t="shared" si="13"/>
        <v>1</v>
      </c>
      <c r="K170" s="1">
        <f t="shared" si="14"/>
        <v>2037</v>
      </c>
      <c r="L170" s="1" t="str">
        <f t="shared" si="15"/>
        <v>MKT.EX.4CR._.___.4 Corners-Wtr</v>
      </c>
      <c r="M170" s="1" t="str">
        <f t="shared" si="16"/>
        <v>FOT Winter December-January</v>
      </c>
      <c r="N170" s="1">
        <f t="shared" si="17"/>
        <v>1488</v>
      </c>
      <c r="O170" s="1">
        <f t="shared" si="18"/>
        <v>0</v>
      </c>
    </row>
    <row r="171" spans="1:15" x14ac:dyDescent="0.25">
      <c r="A171" s="1" t="s">
        <v>26</v>
      </c>
      <c r="B171" s="1" t="s">
        <v>2</v>
      </c>
      <c r="C171" s="1" t="s">
        <v>24</v>
      </c>
      <c r="D171" s="1" t="s">
        <v>4</v>
      </c>
      <c r="E171" s="1" t="s">
        <v>3</v>
      </c>
      <c r="F171" s="3">
        <v>50072</v>
      </c>
      <c r="G171" s="1">
        <v>0</v>
      </c>
      <c r="J171" s="1">
        <f t="shared" si="13"/>
        <v>2</v>
      </c>
      <c r="K171" s="1">
        <f t="shared" si="14"/>
        <v>2037</v>
      </c>
      <c r="L171" s="1" t="str">
        <f t="shared" si="15"/>
        <v>MKT.EX.4CR._.___.4 Corners</v>
      </c>
      <c r="M171" s="1" t="str">
        <f t="shared" si="16"/>
        <v>FOT Other months</v>
      </c>
      <c r="N171" s="1">
        <f t="shared" si="17"/>
        <v>0</v>
      </c>
      <c r="O171" s="1">
        <f t="shared" si="18"/>
        <v>0</v>
      </c>
    </row>
    <row r="172" spans="1:15" x14ac:dyDescent="0.25">
      <c r="A172" s="1" t="s">
        <v>26</v>
      </c>
      <c r="B172" s="1" t="s">
        <v>2</v>
      </c>
      <c r="C172" s="1" t="s">
        <v>24</v>
      </c>
      <c r="D172" s="1" t="s">
        <v>4</v>
      </c>
      <c r="E172" s="1" t="s">
        <v>3</v>
      </c>
      <c r="F172" s="3">
        <v>50100</v>
      </c>
      <c r="G172" s="1">
        <v>0</v>
      </c>
      <c r="J172" s="1">
        <f t="shared" si="13"/>
        <v>3</v>
      </c>
      <c r="K172" s="1">
        <f t="shared" si="14"/>
        <v>2037</v>
      </c>
      <c r="L172" s="1" t="str">
        <f t="shared" si="15"/>
        <v>MKT.EX.4CR._.___.4 Corners</v>
      </c>
      <c r="M172" s="1" t="str">
        <f t="shared" si="16"/>
        <v>FOT Other months</v>
      </c>
      <c r="N172" s="1">
        <f t="shared" si="17"/>
        <v>0</v>
      </c>
      <c r="O172" s="1">
        <f t="shared" si="18"/>
        <v>0</v>
      </c>
    </row>
    <row r="173" spans="1:15" x14ac:dyDescent="0.25">
      <c r="A173" s="1" t="s">
        <v>26</v>
      </c>
      <c r="B173" s="1" t="s">
        <v>2</v>
      </c>
      <c r="C173" s="1" t="s">
        <v>24</v>
      </c>
      <c r="D173" s="1" t="s">
        <v>4</v>
      </c>
      <c r="E173" s="1" t="s">
        <v>3</v>
      </c>
      <c r="F173" s="3">
        <v>50131</v>
      </c>
      <c r="G173" s="1">
        <v>0</v>
      </c>
      <c r="J173" s="1">
        <f t="shared" si="13"/>
        <v>4</v>
      </c>
      <c r="K173" s="1">
        <f t="shared" si="14"/>
        <v>2037</v>
      </c>
      <c r="L173" s="1" t="str">
        <f t="shared" si="15"/>
        <v>MKT.EX.4CR._.___.4 Corners</v>
      </c>
      <c r="M173" s="1" t="str">
        <f t="shared" si="16"/>
        <v>FOT Other months</v>
      </c>
      <c r="N173" s="1">
        <f t="shared" si="17"/>
        <v>0</v>
      </c>
      <c r="O173" s="1">
        <f t="shared" si="18"/>
        <v>0</v>
      </c>
    </row>
    <row r="174" spans="1:15" x14ac:dyDescent="0.25">
      <c r="A174" s="1" t="s">
        <v>26</v>
      </c>
      <c r="B174" s="1" t="s">
        <v>2</v>
      </c>
      <c r="C174" s="1" t="s">
        <v>24</v>
      </c>
      <c r="D174" s="1" t="s">
        <v>4</v>
      </c>
      <c r="E174" s="1" t="s">
        <v>3</v>
      </c>
      <c r="F174" s="3">
        <v>50161</v>
      </c>
      <c r="G174" s="1">
        <v>0</v>
      </c>
      <c r="J174" s="1">
        <f t="shared" si="13"/>
        <v>5</v>
      </c>
      <c r="K174" s="1">
        <f t="shared" si="14"/>
        <v>2037</v>
      </c>
      <c r="L174" s="1" t="str">
        <f t="shared" si="15"/>
        <v>MKT.EX.4CR._.___.4 Corners</v>
      </c>
      <c r="M174" s="1" t="str">
        <f t="shared" si="16"/>
        <v>FOT Other months</v>
      </c>
      <c r="N174" s="1">
        <f t="shared" si="17"/>
        <v>0</v>
      </c>
      <c r="O174" s="1">
        <f t="shared" si="18"/>
        <v>0</v>
      </c>
    </row>
    <row r="175" spans="1:15" x14ac:dyDescent="0.25">
      <c r="A175" s="1" t="s">
        <v>26</v>
      </c>
      <c r="B175" s="1" t="s">
        <v>2</v>
      </c>
      <c r="C175" s="1" t="s">
        <v>24</v>
      </c>
      <c r="D175" s="1" t="s">
        <v>4</v>
      </c>
      <c r="E175" s="1" t="s">
        <v>3</v>
      </c>
      <c r="F175" s="3">
        <v>50192</v>
      </c>
      <c r="G175" s="1">
        <v>0</v>
      </c>
      <c r="J175" s="1">
        <f t="shared" si="13"/>
        <v>6</v>
      </c>
      <c r="K175" s="1">
        <f t="shared" si="14"/>
        <v>2037</v>
      </c>
      <c r="L175" s="1" t="str">
        <f t="shared" si="15"/>
        <v>MKT.EX.4CR._.___.4 Corners</v>
      </c>
      <c r="M175" s="1" t="str">
        <f t="shared" si="16"/>
        <v>FOT Summer June-Sept</v>
      </c>
      <c r="N175" s="1">
        <f t="shared" si="17"/>
        <v>2928</v>
      </c>
      <c r="O175" s="1">
        <f t="shared" si="18"/>
        <v>0</v>
      </c>
    </row>
    <row r="176" spans="1:15" x14ac:dyDescent="0.25">
      <c r="A176" s="1" t="s">
        <v>26</v>
      </c>
      <c r="B176" s="1" t="s">
        <v>2</v>
      </c>
      <c r="C176" s="1" t="s">
        <v>24</v>
      </c>
      <c r="D176" s="1" t="s">
        <v>4</v>
      </c>
      <c r="E176" s="1" t="s">
        <v>3</v>
      </c>
      <c r="F176" s="3">
        <v>50222</v>
      </c>
      <c r="G176" s="1">
        <v>0</v>
      </c>
      <c r="J176" s="1">
        <f t="shared" si="13"/>
        <v>7</v>
      </c>
      <c r="K176" s="1">
        <f t="shared" si="14"/>
        <v>2037</v>
      </c>
      <c r="L176" s="1" t="str">
        <f t="shared" si="15"/>
        <v>MKT.EX.4CR._.___.4 Corners</v>
      </c>
      <c r="M176" s="1" t="str">
        <f t="shared" si="16"/>
        <v>FOT Summer June-Sept</v>
      </c>
      <c r="N176" s="1">
        <f t="shared" si="17"/>
        <v>2928</v>
      </c>
      <c r="O176" s="1">
        <f t="shared" si="18"/>
        <v>0</v>
      </c>
    </row>
    <row r="177" spans="1:15" x14ac:dyDescent="0.25">
      <c r="A177" s="1" t="s">
        <v>26</v>
      </c>
      <c r="B177" s="1" t="s">
        <v>2</v>
      </c>
      <c r="C177" s="1" t="s">
        <v>24</v>
      </c>
      <c r="D177" s="1" t="s">
        <v>4</v>
      </c>
      <c r="E177" s="1" t="s">
        <v>3</v>
      </c>
      <c r="F177" s="3">
        <v>50253</v>
      </c>
      <c r="G177" s="1">
        <v>0</v>
      </c>
      <c r="J177" s="1">
        <f t="shared" si="13"/>
        <v>8</v>
      </c>
      <c r="K177" s="1">
        <f t="shared" si="14"/>
        <v>2037</v>
      </c>
      <c r="L177" s="1" t="str">
        <f t="shared" si="15"/>
        <v>MKT.EX.4CR._.___.4 Corners</v>
      </c>
      <c r="M177" s="1" t="str">
        <f t="shared" si="16"/>
        <v>FOT Summer June-Sept</v>
      </c>
      <c r="N177" s="1">
        <f t="shared" si="17"/>
        <v>2928</v>
      </c>
      <c r="O177" s="1">
        <f t="shared" si="18"/>
        <v>0</v>
      </c>
    </row>
    <row r="178" spans="1:15" x14ac:dyDescent="0.25">
      <c r="A178" s="1" t="s">
        <v>26</v>
      </c>
      <c r="B178" s="1" t="s">
        <v>2</v>
      </c>
      <c r="C178" s="1" t="s">
        <v>24</v>
      </c>
      <c r="D178" s="1" t="s">
        <v>4</v>
      </c>
      <c r="E178" s="1" t="s">
        <v>3</v>
      </c>
      <c r="F178" s="3">
        <v>50284</v>
      </c>
      <c r="G178" s="1">
        <v>0</v>
      </c>
      <c r="J178" s="1">
        <f t="shared" si="13"/>
        <v>9</v>
      </c>
      <c r="K178" s="1">
        <f t="shared" si="14"/>
        <v>2037</v>
      </c>
      <c r="L178" s="1" t="str">
        <f t="shared" si="15"/>
        <v>MKT.EX.4CR._.___.4 Corners</v>
      </c>
      <c r="M178" s="1" t="str">
        <f t="shared" si="16"/>
        <v>FOT Summer June-Sept</v>
      </c>
      <c r="N178" s="1">
        <f t="shared" si="17"/>
        <v>2928</v>
      </c>
      <c r="O178" s="1">
        <f t="shared" si="18"/>
        <v>0</v>
      </c>
    </row>
    <row r="179" spans="1:15" x14ac:dyDescent="0.25">
      <c r="A179" s="1" t="s">
        <v>26</v>
      </c>
      <c r="B179" s="1" t="s">
        <v>2</v>
      </c>
      <c r="C179" s="1" t="s">
        <v>24</v>
      </c>
      <c r="D179" s="1" t="s">
        <v>4</v>
      </c>
      <c r="E179" s="1" t="s">
        <v>3</v>
      </c>
      <c r="F179" s="3">
        <v>50314</v>
      </c>
      <c r="G179" s="1">
        <v>0</v>
      </c>
      <c r="J179" s="1">
        <f t="shared" si="13"/>
        <v>10</v>
      </c>
      <c r="K179" s="1">
        <f t="shared" si="14"/>
        <v>2037</v>
      </c>
      <c r="L179" s="1" t="str">
        <f t="shared" si="15"/>
        <v>MKT.EX.4CR._.___.4 Corners</v>
      </c>
      <c r="M179" s="1" t="str">
        <f t="shared" si="16"/>
        <v>FOT Other months</v>
      </c>
      <c r="N179" s="1">
        <f t="shared" si="17"/>
        <v>0</v>
      </c>
      <c r="O179" s="1">
        <f t="shared" si="18"/>
        <v>0</v>
      </c>
    </row>
    <row r="180" spans="1:15" x14ac:dyDescent="0.25">
      <c r="A180" s="1" t="s">
        <v>26</v>
      </c>
      <c r="B180" s="1" t="s">
        <v>2</v>
      </c>
      <c r="C180" s="1" t="s">
        <v>24</v>
      </c>
      <c r="D180" s="1" t="s">
        <v>4</v>
      </c>
      <c r="E180" s="1" t="s">
        <v>3</v>
      </c>
      <c r="F180" s="3">
        <v>50345</v>
      </c>
      <c r="G180" s="1">
        <v>0</v>
      </c>
      <c r="J180" s="1">
        <f t="shared" si="13"/>
        <v>11</v>
      </c>
      <c r="K180" s="1">
        <f t="shared" si="14"/>
        <v>2037</v>
      </c>
      <c r="L180" s="1" t="str">
        <f t="shared" si="15"/>
        <v>MKT.EX.4CR._.___.4 Corners</v>
      </c>
      <c r="M180" s="1" t="str">
        <f t="shared" si="16"/>
        <v>FOT Other months</v>
      </c>
      <c r="N180" s="1">
        <f t="shared" si="17"/>
        <v>0</v>
      </c>
      <c r="O180" s="1">
        <f t="shared" si="18"/>
        <v>0</v>
      </c>
    </row>
    <row r="181" spans="1:15" x14ac:dyDescent="0.25">
      <c r="A181" s="1" t="s">
        <v>26</v>
      </c>
      <c r="B181" s="1" t="s">
        <v>2</v>
      </c>
      <c r="C181" s="1" t="s">
        <v>24</v>
      </c>
      <c r="D181" s="1" t="s">
        <v>4</v>
      </c>
      <c r="E181" s="1" t="s">
        <v>3</v>
      </c>
      <c r="F181" s="3">
        <v>50375</v>
      </c>
      <c r="G181" s="1">
        <v>0</v>
      </c>
      <c r="J181" s="1">
        <f t="shared" si="13"/>
        <v>12</v>
      </c>
      <c r="K181" s="1">
        <f t="shared" si="14"/>
        <v>2037</v>
      </c>
      <c r="L181" s="1" t="str">
        <f t="shared" si="15"/>
        <v>MKT.EX.4CR._.___.4 Corners-Wtr</v>
      </c>
      <c r="M181" s="1" t="str">
        <f t="shared" si="16"/>
        <v>FOT Winter December-January</v>
      </c>
      <c r="N181" s="1">
        <f t="shared" si="17"/>
        <v>1488</v>
      </c>
      <c r="O181" s="1">
        <f t="shared" si="18"/>
        <v>0</v>
      </c>
    </row>
    <row r="182" spans="1:15" x14ac:dyDescent="0.25">
      <c r="A182" s="1" t="s">
        <v>26</v>
      </c>
      <c r="B182" s="1" t="s">
        <v>2</v>
      </c>
      <c r="C182" s="1" t="s">
        <v>24</v>
      </c>
      <c r="D182" s="1" t="s">
        <v>4</v>
      </c>
      <c r="E182" s="1" t="s">
        <v>3</v>
      </c>
      <c r="F182" s="3">
        <v>50406</v>
      </c>
      <c r="G182" s="1">
        <v>0</v>
      </c>
      <c r="J182" s="1">
        <f t="shared" si="13"/>
        <v>1</v>
      </c>
      <c r="K182" s="1">
        <f t="shared" si="14"/>
        <v>2038</v>
      </c>
      <c r="L182" s="1" t="str">
        <f t="shared" si="15"/>
        <v>MKT.EX.4CR._.___.4 Corners-Wtr</v>
      </c>
      <c r="M182" s="1" t="str">
        <f t="shared" si="16"/>
        <v>FOT Winter December-January</v>
      </c>
      <c r="N182" s="1">
        <f t="shared" si="17"/>
        <v>1488</v>
      </c>
      <c r="O182" s="1">
        <f t="shared" si="18"/>
        <v>0</v>
      </c>
    </row>
    <row r="183" spans="1:15" x14ac:dyDescent="0.25">
      <c r="A183" s="1" t="s">
        <v>26</v>
      </c>
      <c r="B183" s="1" t="s">
        <v>2</v>
      </c>
      <c r="C183" s="1" t="s">
        <v>24</v>
      </c>
      <c r="D183" s="1" t="s">
        <v>4</v>
      </c>
      <c r="E183" s="1" t="s">
        <v>3</v>
      </c>
      <c r="F183" s="3">
        <v>50437</v>
      </c>
      <c r="G183" s="1">
        <v>0</v>
      </c>
      <c r="J183" s="1">
        <f t="shared" si="13"/>
        <v>2</v>
      </c>
      <c r="K183" s="1">
        <f t="shared" si="14"/>
        <v>2038</v>
      </c>
      <c r="L183" s="1" t="str">
        <f t="shared" si="15"/>
        <v>MKT.EX.4CR._.___.4 Corners</v>
      </c>
      <c r="M183" s="1" t="str">
        <f t="shared" si="16"/>
        <v>FOT Other months</v>
      </c>
      <c r="N183" s="1">
        <f t="shared" si="17"/>
        <v>0</v>
      </c>
      <c r="O183" s="1">
        <f t="shared" si="18"/>
        <v>0</v>
      </c>
    </row>
    <row r="184" spans="1:15" x14ac:dyDescent="0.25">
      <c r="A184" s="1" t="s">
        <v>26</v>
      </c>
      <c r="B184" s="1" t="s">
        <v>2</v>
      </c>
      <c r="C184" s="1" t="s">
        <v>24</v>
      </c>
      <c r="D184" s="1" t="s">
        <v>4</v>
      </c>
      <c r="E184" s="1" t="s">
        <v>3</v>
      </c>
      <c r="F184" s="3">
        <v>50465</v>
      </c>
      <c r="G184" s="1">
        <v>0</v>
      </c>
      <c r="J184" s="1">
        <f t="shared" si="13"/>
        <v>3</v>
      </c>
      <c r="K184" s="1">
        <f t="shared" si="14"/>
        <v>2038</v>
      </c>
      <c r="L184" s="1" t="str">
        <f t="shared" si="15"/>
        <v>MKT.EX.4CR._.___.4 Corners</v>
      </c>
      <c r="M184" s="1" t="str">
        <f t="shared" si="16"/>
        <v>FOT Other months</v>
      </c>
      <c r="N184" s="1">
        <f t="shared" si="17"/>
        <v>0</v>
      </c>
      <c r="O184" s="1">
        <f t="shared" si="18"/>
        <v>0</v>
      </c>
    </row>
    <row r="185" spans="1:15" x14ac:dyDescent="0.25">
      <c r="A185" s="1" t="s">
        <v>26</v>
      </c>
      <c r="B185" s="1" t="s">
        <v>2</v>
      </c>
      <c r="C185" s="1" t="s">
        <v>24</v>
      </c>
      <c r="D185" s="1" t="s">
        <v>4</v>
      </c>
      <c r="E185" s="1" t="s">
        <v>3</v>
      </c>
      <c r="F185" s="3">
        <v>50496</v>
      </c>
      <c r="G185" s="1">
        <v>0</v>
      </c>
      <c r="J185" s="1">
        <f t="shared" si="13"/>
        <v>4</v>
      </c>
      <c r="K185" s="1">
        <f t="shared" si="14"/>
        <v>2038</v>
      </c>
      <c r="L185" s="1" t="str">
        <f t="shared" si="15"/>
        <v>MKT.EX.4CR._.___.4 Corners</v>
      </c>
      <c r="M185" s="1" t="str">
        <f t="shared" si="16"/>
        <v>FOT Other months</v>
      </c>
      <c r="N185" s="1">
        <f t="shared" si="17"/>
        <v>0</v>
      </c>
      <c r="O185" s="1">
        <f t="shared" si="18"/>
        <v>0</v>
      </c>
    </row>
    <row r="186" spans="1:15" x14ac:dyDescent="0.25">
      <c r="A186" s="1" t="s">
        <v>26</v>
      </c>
      <c r="B186" s="1" t="s">
        <v>2</v>
      </c>
      <c r="C186" s="1" t="s">
        <v>24</v>
      </c>
      <c r="D186" s="1" t="s">
        <v>4</v>
      </c>
      <c r="E186" s="1" t="s">
        <v>3</v>
      </c>
      <c r="F186" s="3">
        <v>50526</v>
      </c>
      <c r="G186" s="1">
        <v>0</v>
      </c>
      <c r="J186" s="1">
        <f t="shared" si="13"/>
        <v>5</v>
      </c>
      <c r="K186" s="1">
        <f t="shared" si="14"/>
        <v>2038</v>
      </c>
      <c r="L186" s="1" t="str">
        <f t="shared" si="15"/>
        <v>MKT.EX.4CR._.___.4 Corners</v>
      </c>
      <c r="M186" s="1" t="str">
        <f t="shared" si="16"/>
        <v>FOT Other months</v>
      </c>
      <c r="N186" s="1">
        <f t="shared" si="17"/>
        <v>0</v>
      </c>
      <c r="O186" s="1">
        <f t="shared" si="18"/>
        <v>0</v>
      </c>
    </row>
    <row r="187" spans="1:15" x14ac:dyDescent="0.25">
      <c r="A187" s="1" t="s">
        <v>26</v>
      </c>
      <c r="B187" s="1" t="s">
        <v>2</v>
      </c>
      <c r="C187" s="1" t="s">
        <v>24</v>
      </c>
      <c r="D187" s="1" t="s">
        <v>4</v>
      </c>
      <c r="E187" s="1" t="s">
        <v>3</v>
      </c>
      <c r="F187" s="3">
        <v>50557</v>
      </c>
      <c r="G187" s="1">
        <v>0</v>
      </c>
      <c r="J187" s="1">
        <f t="shared" si="13"/>
        <v>6</v>
      </c>
      <c r="K187" s="1">
        <f t="shared" si="14"/>
        <v>2038</v>
      </c>
      <c r="L187" s="1" t="str">
        <f t="shared" si="15"/>
        <v>MKT.EX.4CR._.___.4 Corners</v>
      </c>
      <c r="M187" s="1" t="str">
        <f t="shared" si="16"/>
        <v>FOT Summer June-Sept</v>
      </c>
      <c r="N187" s="1">
        <f t="shared" si="17"/>
        <v>2928</v>
      </c>
      <c r="O187" s="1">
        <f t="shared" si="18"/>
        <v>0</v>
      </c>
    </row>
    <row r="188" spans="1:15" x14ac:dyDescent="0.25">
      <c r="A188" s="1" t="s">
        <v>26</v>
      </c>
      <c r="B188" s="1" t="s">
        <v>2</v>
      </c>
      <c r="C188" s="1" t="s">
        <v>24</v>
      </c>
      <c r="D188" s="1" t="s">
        <v>4</v>
      </c>
      <c r="E188" s="1" t="s">
        <v>3</v>
      </c>
      <c r="F188" s="3">
        <v>50587</v>
      </c>
      <c r="G188" s="1">
        <v>0</v>
      </c>
      <c r="J188" s="1">
        <f t="shared" si="13"/>
        <v>7</v>
      </c>
      <c r="K188" s="1">
        <f t="shared" si="14"/>
        <v>2038</v>
      </c>
      <c r="L188" s="1" t="str">
        <f t="shared" si="15"/>
        <v>MKT.EX.4CR._.___.4 Corners</v>
      </c>
      <c r="M188" s="1" t="str">
        <f t="shared" si="16"/>
        <v>FOT Summer June-Sept</v>
      </c>
      <c r="N188" s="1">
        <f t="shared" si="17"/>
        <v>2928</v>
      </c>
      <c r="O188" s="1">
        <f t="shared" si="18"/>
        <v>0</v>
      </c>
    </row>
    <row r="189" spans="1:15" x14ac:dyDescent="0.25">
      <c r="A189" s="1" t="s">
        <v>26</v>
      </c>
      <c r="B189" s="1" t="s">
        <v>2</v>
      </c>
      <c r="C189" s="1" t="s">
        <v>24</v>
      </c>
      <c r="D189" s="1" t="s">
        <v>4</v>
      </c>
      <c r="E189" s="1" t="s">
        <v>3</v>
      </c>
      <c r="F189" s="3">
        <v>50618</v>
      </c>
      <c r="G189" s="1">
        <v>0</v>
      </c>
      <c r="J189" s="1">
        <f t="shared" si="13"/>
        <v>8</v>
      </c>
      <c r="K189" s="1">
        <f t="shared" si="14"/>
        <v>2038</v>
      </c>
      <c r="L189" s="1" t="str">
        <f t="shared" si="15"/>
        <v>MKT.EX.4CR._.___.4 Corners</v>
      </c>
      <c r="M189" s="1" t="str">
        <f t="shared" si="16"/>
        <v>FOT Summer June-Sept</v>
      </c>
      <c r="N189" s="1">
        <f t="shared" si="17"/>
        <v>2928</v>
      </c>
      <c r="O189" s="1">
        <f t="shared" si="18"/>
        <v>0</v>
      </c>
    </row>
    <row r="190" spans="1:15" x14ac:dyDescent="0.25">
      <c r="A190" s="1" t="s">
        <v>26</v>
      </c>
      <c r="B190" s="1" t="s">
        <v>2</v>
      </c>
      <c r="C190" s="1" t="s">
        <v>24</v>
      </c>
      <c r="D190" s="1" t="s">
        <v>4</v>
      </c>
      <c r="E190" s="1" t="s">
        <v>3</v>
      </c>
      <c r="F190" s="3">
        <v>50649</v>
      </c>
      <c r="G190" s="1">
        <v>0</v>
      </c>
      <c r="J190" s="1">
        <f t="shared" si="13"/>
        <v>9</v>
      </c>
      <c r="K190" s="1">
        <f t="shared" si="14"/>
        <v>2038</v>
      </c>
      <c r="L190" s="1" t="str">
        <f t="shared" si="15"/>
        <v>MKT.EX.4CR._.___.4 Corners</v>
      </c>
      <c r="M190" s="1" t="str">
        <f t="shared" si="16"/>
        <v>FOT Summer June-Sept</v>
      </c>
      <c r="N190" s="1">
        <f t="shared" si="17"/>
        <v>2928</v>
      </c>
      <c r="O190" s="1">
        <f t="shared" si="18"/>
        <v>0</v>
      </c>
    </row>
    <row r="191" spans="1:15" x14ac:dyDescent="0.25">
      <c r="A191" s="1" t="s">
        <v>26</v>
      </c>
      <c r="B191" s="1" t="s">
        <v>2</v>
      </c>
      <c r="C191" s="1" t="s">
        <v>24</v>
      </c>
      <c r="D191" s="1" t="s">
        <v>4</v>
      </c>
      <c r="E191" s="1" t="s">
        <v>3</v>
      </c>
      <c r="F191" s="3">
        <v>50679</v>
      </c>
      <c r="G191" s="1">
        <v>0</v>
      </c>
      <c r="J191" s="1">
        <f t="shared" si="13"/>
        <v>10</v>
      </c>
      <c r="K191" s="1">
        <f t="shared" si="14"/>
        <v>2038</v>
      </c>
      <c r="L191" s="1" t="str">
        <f t="shared" si="15"/>
        <v>MKT.EX.4CR._.___.4 Corners</v>
      </c>
      <c r="M191" s="1" t="str">
        <f t="shared" si="16"/>
        <v>FOT Other months</v>
      </c>
      <c r="N191" s="1">
        <f t="shared" si="17"/>
        <v>0</v>
      </c>
      <c r="O191" s="1">
        <f t="shared" si="18"/>
        <v>0</v>
      </c>
    </row>
    <row r="192" spans="1:15" x14ac:dyDescent="0.25">
      <c r="A192" s="1" t="s">
        <v>26</v>
      </c>
      <c r="B192" s="1" t="s">
        <v>2</v>
      </c>
      <c r="C192" s="1" t="s">
        <v>24</v>
      </c>
      <c r="D192" s="1" t="s">
        <v>4</v>
      </c>
      <c r="E192" s="1" t="s">
        <v>3</v>
      </c>
      <c r="F192" s="3">
        <v>50710</v>
      </c>
      <c r="G192" s="1">
        <v>0</v>
      </c>
      <c r="J192" s="1">
        <f t="shared" si="13"/>
        <v>11</v>
      </c>
      <c r="K192" s="1">
        <f t="shared" si="14"/>
        <v>2038</v>
      </c>
      <c r="L192" s="1" t="str">
        <f t="shared" si="15"/>
        <v>MKT.EX.4CR._.___.4 Corners</v>
      </c>
      <c r="M192" s="1" t="str">
        <f t="shared" si="16"/>
        <v>FOT Other months</v>
      </c>
      <c r="N192" s="1">
        <f t="shared" si="17"/>
        <v>0</v>
      </c>
      <c r="O192" s="1">
        <f t="shared" si="18"/>
        <v>0</v>
      </c>
    </row>
    <row r="193" spans="1:15" x14ac:dyDescent="0.25">
      <c r="A193" s="1" t="s">
        <v>26</v>
      </c>
      <c r="B193" s="1" t="s">
        <v>2</v>
      </c>
      <c r="C193" s="1" t="s">
        <v>24</v>
      </c>
      <c r="D193" s="1" t="s">
        <v>4</v>
      </c>
      <c r="E193" s="1" t="s">
        <v>3</v>
      </c>
      <c r="F193" s="3">
        <v>50740</v>
      </c>
      <c r="G193" s="1">
        <v>0</v>
      </c>
      <c r="J193" s="1">
        <f t="shared" si="13"/>
        <v>12</v>
      </c>
      <c r="K193" s="1">
        <f t="shared" si="14"/>
        <v>2038</v>
      </c>
      <c r="L193" s="1" t="str">
        <f t="shared" si="15"/>
        <v>MKT.EX.4CR._.___.4 Corners-Wtr</v>
      </c>
      <c r="M193" s="1" t="str">
        <f t="shared" si="16"/>
        <v>FOT Winter December-January</v>
      </c>
      <c r="N193" s="1">
        <f t="shared" si="17"/>
        <v>1488</v>
      </c>
      <c r="O193" s="1">
        <f t="shared" si="18"/>
        <v>0</v>
      </c>
    </row>
    <row r="194" spans="1:15" x14ac:dyDescent="0.25">
      <c r="A194" s="1" t="s">
        <v>26</v>
      </c>
      <c r="B194" s="1" t="s">
        <v>2</v>
      </c>
      <c r="C194" s="1" t="s">
        <v>24</v>
      </c>
      <c r="D194" s="1" t="s">
        <v>4</v>
      </c>
      <c r="E194" s="1" t="s">
        <v>3</v>
      </c>
      <c r="F194" s="3">
        <v>50771</v>
      </c>
      <c r="G194" s="1">
        <v>0</v>
      </c>
      <c r="J194" s="1">
        <f t="shared" ref="J194:J257" si="19">MONTH(F194)</f>
        <v>1</v>
      </c>
      <c r="K194" s="1">
        <f t="shared" ref="K194:K257" si="20">YEAR(F194)</f>
        <v>2039</v>
      </c>
      <c r="L194" s="1" t="str">
        <f t="shared" ref="L194:L257" si="21">D194&amp;INDEX($U$1:$W$4,MATCH($M194,$U$1:$U$4,0),MATCH(L$1,$U$1:$W$1,0))</f>
        <v>MKT.EX.4CR._.___.4 Corners-Wtr</v>
      </c>
      <c r="M194" s="1" t="str">
        <f t="shared" ref="M194:M257" si="22">INDEX($Q$1:$S$13,MATCH($J194,$Q$1:$Q$13,0),MATCH(M$1,$Q$1:$S$1,0))</f>
        <v>FOT Winter December-January</v>
      </c>
      <c r="N194" s="1">
        <f t="shared" ref="N194:N257" si="23">INDEX($U$1:$W$4,MATCH($M194,$U$1:$U$4,0),MATCH(N$1,$U$1:$W$1,0))</f>
        <v>1488</v>
      </c>
      <c r="O194" s="1">
        <f t="shared" ref="O194:O257" si="24">IF(N194=0,0,(G194*1000)/N194)</f>
        <v>0</v>
      </c>
    </row>
    <row r="195" spans="1:15" x14ac:dyDescent="0.25">
      <c r="A195" s="1" t="s">
        <v>26</v>
      </c>
      <c r="B195" s="1" t="s">
        <v>2</v>
      </c>
      <c r="C195" s="1" t="s">
        <v>24</v>
      </c>
      <c r="D195" s="1" t="s">
        <v>4</v>
      </c>
      <c r="E195" s="1" t="s">
        <v>3</v>
      </c>
      <c r="F195" s="3">
        <v>50802</v>
      </c>
      <c r="G195" s="1">
        <v>0</v>
      </c>
      <c r="J195" s="1">
        <f t="shared" si="19"/>
        <v>2</v>
      </c>
      <c r="K195" s="1">
        <f t="shared" si="20"/>
        <v>2039</v>
      </c>
      <c r="L195" s="1" t="str">
        <f t="shared" si="21"/>
        <v>MKT.EX.4CR._.___.4 Corners</v>
      </c>
      <c r="M195" s="1" t="str">
        <f t="shared" si="22"/>
        <v>FOT Other months</v>
      </c>
      <c r="N195" s="1">
        <f t="shared" si="23"/>
        <v>0</v>
      </c>
      <c r="O195" s="1">
        <f t="shared" si="24"/>
        <v>0</v>
      </c>
    </row>
    <row r="196" spans="1:15" x14ac:dyDescent="0.25">
      <c r="A196" s="1" t="s">
        <v>26</v>
      </c>
      <c r="B196" s="1" t="s">
        <v>2</v>
      </c>
      <c r="C196" s="1" t="s">
        <v>24</v>
      </c>
      <c r="D196" s="1" t="s">
        <v>4</v>
      </c>
      <c r="E196" s="1" t="s">
        <v>3</v>
      </c>
      <c r="F196" s="3">
        <v>50830</v>
      </c>
      <c r="G196" s="1">
        <v>0</v>
      </c>
      <c r="J196" s="1">
        <f t="shared" si="19"/>
        <v>3</v>
      </c>
      <c r="K196" s="1">
        <f t="shared" si="20"/>
        <v>2039</v>
      </c>
      <c r="L196" s="1" t="str">
        <f t="shared" si="21"/>
        <v>MKT.EX.4CR._.___.4 Corners</v>
      </c>
      <c r="M196" s="1" t="str">
        <f t="shared" si="22"/>
        <v>FOT Other months</v>
      </c>
      <c r="N196" s="1">
        <f t="shared" si="23"/>
        <v>0</v>
      </c>
      <c r="O196" s="1">
        <f t="shared" si="24"/>
        <v>0</v>
      </c>
    </row>
    <row r="197" spans="1:15" x14ac:dyDescent="0.25">
      <c r="A197" s="1" t="s">
        <v>26</v>
      </c>
      <c r="B197" s="1" t="s">
        <v>2</v>
      </c>
      <c r="C197" s="1" t="s">
        <v>24</v>
      </c>
      <c r="D197" s="1" t="s">
        <v>4</v>
      </c>
      <c r="E197" s="1" t="s">
        <v>3</v>
      </c>
      <c r="F197" s="3">
        <v>50861</v>
      </c>
      <c r="G197" s="1">
        <v>0</v>
      </c>
      <c r="J197" s="1">
        <f t="shared" si="19"/>
        <v>4</v>
      </c>
      <c r="K197" s="1">
        <f t="shared" si="20"/>
        <v>2039</v>
      </c>
      <c r="L197" s="1" t="str">
        <f t="shared" si="21"/>
        <v>MKT.EX.4CR._.___.4 Corners</v>
      </c>
      <c r="M197" s="1" t="str">
        <f t="shared" si="22"/>
        <v>FOT Other months</v>
      </c>
      <c r="N197" s="1">
        <f t="shared" si="23"/>
        <v>0</v>
      </c>
      <c r="O197" s="1">
        <f t="shared" si="24"/>
        <v>0</v>
      </c>
    </row>
    <row r="198" spans="1:15" x14ac:dyDescent="0.25">
      <c r="A198" s="1" t="s">
        <v>26</v>
      </c>
      <c r="B198" s="1" t="s">
        <v>2</v>
      </c>
      <c r="C198" s="1" t="s">
        <v>24</v>
      </c>
      <c r="D198" s="1" t="s">
        <v>4</v>
      </c>
      <c r="E198" s="1" t="s">
        <v>3</v>
      </c>
      <c r="F198" s="3">
        <v>50891</v>
      </c>
      <c r="G198" s="1">
        <v>0</v>
      </c>
      <c r="J198" s="1">
        <f t="shared" si="19"/>
        <v>5</v>
      </c>
      <c r="K198" s="1">
        <f t="shared" si="20"/>
        <v>2039</v>
      </c>
      <c r="L198" s="1" t="str">
        <f t="shared" si="21"/>
        <v>MKT.EX.4CR._.___.4 Corners</v>
      </c>
      <c r="M198" s="1" t="str">
        <f t="shared" si="22"/>
        <v>FOT Other months</v>
      </c>
      <c r="N198" s="1">
        <f t="shared" si="23"/>
        <v>0</v>
      </c>
      <c r="O198" s="1">
        <f t="shared" si="24"/>
        <v>0</v>
      </c>
    </row>
    <row r="199" spans="1:15" x14ac:dyDescent="0.25">
      <c r="A199" s="1" t="s">
        <v>26</v>
      </c>
      <c r="B199" s="1" t="s">
        <v>2</v>
      </c>
      <c r="C199" s="1" t="s">
        <v>24</v>
      </c>
      <c r="D199" s="1" t="s">
        <v>4</v>
      </c>
      <c r="E199" s="1" t="s">
        <v>3</v>
      </c>
      <c r="F199" s="3">
        <v>50922</v>
      </c>
      <c r="G199" s="1">
        <v>0</v>
      </c>
      <c r="J199" s="1">
        <f t="shared" si="19"/>
        <v>6</v>
      </c>
      <c r="K199" s="1">
        <f t="shared" si="20"/>
        <v>2039</v>
      </c>
      <c r="L199" s="1" t="str">
        <f t="shared" si="21"/>
        <v>MKT.EX.4CR._.___.4 Corners</v>
      </c>
      <c r="M199" s="1" t="str">
        <f t="shared" si="22"/>
        <v>FOT Summer June-Sept</v>
      </c>
      <c r="N199" s="1">
        <f t="shared" si="23"/>
        <v>2928</v>
      </c>
      <c r="O199" s="1">
        <f t="shared" si="24"/>
        <v>0</v>
      </c>
    </row>
    <row r="200" spans="1:15" x14ac:dyDescent="0.25">
      <c r="A200" s="1" t="s">
        <v>26</v>
      </c>
      <c r="B200" s="1" t="s">
        <v>2</v>
      </c>
      <c r="C200" s="1" t="s">
        <v>24</v>
      </c>
      <c r="D200" s="1" t="s">
        <v>4</v>
      </c>
      <c r="E200" s="1" t="s">
        <v>3</v>
      </c>
      <c r="F200" s="3">
        <v>50952</v>
      </c>
      <c r="G200" s="1">
        <v>0</v>
      </c>
      <c r="J200" s="1">
        <f t="shared" si="19"/>
        <v>7</v>
      </c>
      <c r="K200" s="1">
        <f t="shared" si="20"/>
        <v>2039</v>
      </c>
      <c r="L200" s="1" t="str">
        <f t="shared" si="21"/>
        <v>MKT.EX.4CR._.___.4 Corners</v>
      </c>
      <c r="M200" s="1" t="str">
        <f t="shared" si="22"/>
        <v>FOT Summer June-Sept</v>
      </c>
      <c r="N200" s="1">
        <f t="shared" si="23"/>
        <v>2928</v>
      </c>
      <c r="O200" s="1">
        <f t="shared" si="24"/>
        <v>0</v>
      </c>
    </row>
    <row r="201" spans="1:15" x14ac:dyDescent="0.25">
      <c r="A201" s="1" t="s">
        <v>26</v>
      </c>
      <c r="B201" s="1" t="s">
        <v>2</v>
      </c>
      <c r="C201" s="1" t="s">
        <v>24</v>
      </c>
      <c r="D201" s="1" t="s">
        <v>4</v>
      </c>
      <c r="E201" s="1" t="s">
        <v>3</v>
      </c>
      <c r="F201" s="3">
        <v>50983</v>
      </c>
      <c r="G201" s="1">
        <v>0</v>
      </c>
      <c r="J201" s="1">
        <f t="shared" si="19"/>
        <v>8</v>
      </c>
      <c r="K201" s="1">
        <f t="shared" si="20"/>
        <v>2039</v>
      </c>
      <c r="L201" s="1" t="str">
        <f t="shared" si="21"/>
        <v>MKT.EX.4CR._.___.4 Corners</v>
      </c>
      <c r="M201" s="1" t="str">
        <f t="shared" si="22"/>
        <v>FOT Summer June-Sept</v>
      </c>
      <c r="N201" s="1">
        <f t="shared" si="23"/>
        <v>2928</v>
      </c>
      <c r="O201" s="1">
        <f t="shared" si="24"/>
        <v>0</v>
      </c>
    </row>
    <row r="202" spans="1:15" x14ac:dyDescent="0.25">
      <c r="A202" s="1" t="s">
        <v>26</v>
      </c>
      <c r="B202" s="1" t="s">
        <v>2</v>
      </c>
      <c r="C202" s="1" t="s">
        <v>24</v>
      </c>
      <c r="D202" s="1" t="s">
        <v>4</v>
      </c>
      <c r="E202" s="1" t="s">
        <v>3</v>
      </c>
      <c r="F202" s="3">
        <v>51014</v>
      </c>
      <c r="G202" s="1">
        <v>0</v>
      </c>
      <c r="J202" s="1">
        <f t="shared" si="19"/>
        <v>9</v>
      </c>
      <c r="K202" s="1">
        <f t="shared" si="20"/>
        <v>2039</v>
      </c>
      <c r="L202" s="1" t="str">
        <f t="shared" si="21"/>
        <v>MKT.EX.4CR._.___.4 Corners</v>
      </c>
      <c r="M202" s="1" t="str">
        <f t="shared" si="22"/>
        <v>FOT Summer June-Sept</v>
      </c>
      <c r="N202" s="1">
        <f t="shared" si="23"/>
        <v>2928</v>
      </c>
      <c r="O202" s="1">
        <f t="shared" si="24"/>
        <v>0</v>
      </c>
    </row>
    <row r="203" spans="1:15" x14ac:dyDescent="0.25">
      <c r="A203" s="1" t="s">
        <v>26</v>
      </c>
      <c r="B203" s="1" t="s">
        <v>2</v>
      </c>
      <c r="C203" s="1" t="s">
        <v>24</v>
      </c>
      <c r="D203" s="1" t="s">
        <v>4</v>
      </c>
      <c r="E203" s="1" t="s">
        <v>3</v>
      </c>
      <c r="F203" s="3">
        <v>51044</v>
      </c>
      <c r="G203" s="1">
        <v>0</v>
      </c>
      <c r="J203" s="1">
        <f t="shared" si="19"/>
        <v>10</v>
      </c>
      <c r="K203" s="1">
        <f t="shared" si="20"/>
        <v>2039</v>
      </c>
      <c r="L203" s="1" t="str">
        <f t="shared" si="21"/>
        <v>MKT.EX.4CR._.___.4 Corners</v>
      </c>
      <c r="M203" s="1" t="str">
        <f t="shared" si="22"/>
        <v>FOT Other months</v>
      </c>
      <c r="N203" s="1">
        <f t="shared" si="23"/>
        <v>0</v>
      </c>
      <c r="O203" s="1">
        <f t="shared" si="24"/>
        <v>0</v>
      </c>
    </row>
    <row r="204" spans="1:15" x14ac:dyDescent="0.25">
      <c r="A204" s="1" t="s">
        <v>26</v>
      </c>
      <c r="B204" s="1" t="s">
        <v>2</v>
      </c>
      <c r="C204" s="1" t="s">
        <v>24</v>
      </c>
      <c r="D204" s="1" t="s">
        <v>4</v>
      </c>
      <c r="E204" s="1" t="s">
        <v>3</v>
      </c>
      <c r="F204" s="3">
        <v>51075</v>
      </c>
      <c r="G204" s="1">
        <v>0</v>
      </c>
      <c r="J204" s="1">
        <f t="shared" si="19"/>
        <v>11</v>
      </c>
      <c r="K204" s="1">
        <f t="shared" si="20"/>
        <v>2039</v>
      </c>
      <c r="L204" s="1" t="str">
        <f t="shared" si="21"/>
        <v>MKT.EX.4CR._.___.4 Corners</v>
      </c>
      <c r="M204" s="1" t="str">
        <f t="shared" si="22"/>
        <v>FOT Other months</v>
      </c>
      <c r="N204" s="1">
        <f t="shared" si="23"/>
        <v>0</v>
      </c>
      <c r="O204" s="1">
        <f t="shared" si="24"/>
        <v>0</v>
      </c>
    </row>
    <row r="205" spans="1:15" x14ac:dyDescent="0.25">
      <c r="A205" s="1" t="s">
        <v>26</v>
      </c>
      <c r="B205" s="1" t="s">
        <v>2</v>
      </c>
      <c r="C205" s="1" t="s">
        <v>24</v>
      </c>
      <c r="D205" s="1" t="s">
        <v>4</v>
      </c>
      <c r="E205" s="1" t="s">
        <v>3</v>
      </c>
      <c r="F205" s="3">
        <v>51105</v>
      </c>
      <c r="G205" s="1">
        <v>0</v>
      </c>
      <c r="J205" s="1">
        <f t="shared" si="19"/>
        <v>12</v>
      </c>
      <c r="K205" s="1">
        <f t="shared" si="20"/>
        <v>2039</v>
      </c>
      <c r="L205" s="1" t="str">
        <f t="shared" si="21"/>
        <v>MKT.EX.4CR._.___.4 Corners-Wtr</v>
      </c>
      <c r="M205" s="1" t="str">
        <f t="shared" si="22"/>
        <v>FOT Winter December-January</v>
      </c>
      <c r="N205" s="1">
        <f t="shared" si="23"/>
        <v>1488</v>
      </c>
      <c r="O205" s="1">
        <f t="shared" si="24"/>
        <v>0</v>
      </c>
    </row>
    <row r="206" spans="1:15" x14ac:dyDescent="0.25">
      <c r="A206" s="1" t="s">
        <v>26</v>
      </c>
      <c r="B206" s="1" t="s">
        <v>2</v>
      </c>
      <c r="C206" s="1" t="s">
        <v>24</v>
      </c>
      <c r="D206" s="1" t="s">
        <v>4</v>
      </c>
      <c r="E206" s="1" t="s">
        <v>3</v>
      </c>
      <c r="F206" s="3">
        <v>51136</v>
      </c>
      <c r="G206" s="1">
        <v>0</v>
      </c>
      <c r="J206" s="1">
        <f t="shared" si="19"/>
        <v>1</v>
      </c>
      <c r="K206" s="1">
        <f t="shared" si="20"/>
        <v>2040</v>
      </c>
      <c r="L206" s="1" t="str">
        <f t="shared" si="21"/>
        <v>MKT.EX.4CR._.___.4 Corners-Wtr</v>
      </c>
      <c r="M206" s="1" t="str">
        <f t="shared" si="22"/>
        <v>FOT Winter December-January</v>
      </c>
      <c r="N206" s="1">
        <f t="shared" si="23"/>
        <v>1488</v>
      </c>
      <c r="O206" s="1">
        <f t="shared" si="24"/>
        <v>0</v>
      </c>
    </row>
    <row r="207" spans="1:15" x14ac:dyDescent="0.25">
      <c r="A207" s="1" t="s">
        <v>26</v>
      </c>
      <c r="B207" s="1" t="s">
        <v>2</v>
      </c>
      <c r="C207" s="1" t="s">
        <v>24</v>
      </c>
      <c r="D207" s="1" t="s">
        <v>4</v>
      </c>
      <c r="E207" s="1" t="s">
        <v>3</v>
      </c>
      <c r="F207" s="3">
        <v>51167</v>
      </c>
      <c r="G207" s="1">
        <v>0</v>
      </c>
      <c r="J207" s="1">
        <f t="shared" si="19"/>
        <v>2</v>
      </c>
      <c r="K207" s="1">
        <f t="shared" si="20"/>
        <v>2040</v>
      </c>
      <c r="L207" s="1" t="str">
        <f t="shared" si="21"/>
        <v>MKT.EX.4CR._.___.4 Corners</v>
      </c>
      <c r="M207" s="1" t="str">
        <f t="shared" si="22"/>
        <v>FOT Other months</v>
      </c>
      <c r="N207" s="1">
        <f t="shared" si="23"/>
        <v>0</v>
      </c>
      <c r="O207" s="1">
        <f t="shared" si="24"/>
        <v>0</v>
      </c>
    </row>
    <row r="208" spans="1:15" x14ac:dyDescent="0.25">
      <c r="A208" s="1" t="s">
        <v>26</v>
      </c>
      <c r="B208" s="1" t="s">
        <v>2</v>
      </c>
      <c r="C208" s="1" t="s">
        <v>24</v>
      </c>
      <c r="D208" s="1" t="s">
        <v>4</v>
      </c>
      <c r="E208" s="1" t="s">
        <v>3</v>
      </c>
      <c r="F208" s="3">
        <v>51196</v>
      </c>
      <c r="G208" s="1">
        <v>0</v>
      </c>
      <c r="J208" s="1">
        <f t="shared" si="19"/>
        <v>3</v>
      </c>
      <c r="K208" s="1">
        <f t="shared" si="20"/>
        <v>2040</v>
      </c>
      <c r="L208" s="1" t="str">
        <f t="shared" si="21"/>
        <v>MKT.EX.4CR._.___.4 Corners</v>
      </c>
      <c r="M208" s="1" t="str">
        <f t="shared" si="22"/>
        <v>FOT Other months</v>
      </c>
      <c r="N208" s="1">
        <f t="shared" si="23"/>
        <v>0</v>
      </c>
      <c r="O208" s="1">
        <f t="shared" si="24"/>
        <v>0</v>
      </c>
    </row>
    <row r="209" spans="1:15" x14ac:dyDescent="0.25">
      <c r="A209" s="1" t="s">
        <v>26</v>
      </c>
      <c r="B209" s="1" t="s">
        <v>2</v>
      </c>
      <c r="C209" s="1" t="s">
        <v>24</v>
      </c>
      <c r="D209" s="1" t="s">
        <v>4</v>
      </c>
      <c r="E209" s="1" t="s">
        <v>3</v>
      </c>
      <c r="F209" s="3">
        <v>51227</v>
      </c>
      <c r="G209" s="1">
        <v>0</v>
      </c>
      <c r="J209" s="1">
        <f t="shared" si="19"/>
        <v>4</v>
      </c>
      <c r="K209" s="1">
        <f t="shared" si="20"/>
        <v>2040</v>
      </c>
      <c r="L209" s="1" t="str">
        <f t="shared" si="21"/>
        <v>MKT.EX.4CR._.___.4 Corners</v>
      </c>
      <c r="M209" s="1" t="str">
        <f t="shared" si="22"/>
        <v>FOT Other months</v>
      </c>
      <c r="N209" s="1">
        <f t="shared" si="23"/>
        <v>0</v>
      </c>
      <c r="O209" s="1">
        <f t="shared" si="24"/>
        <v>0</v>
      </c>
    </row>
    <row r="210" spans="1:15" x14ac:dyDescent="0.25">
      <c r="A210" s="1" t="s">
        <v>26</v>
      </c>
      <c r="B210" s="1" t="s">
        <v>2</v>
      </c>
      <c r="C210" s="1" t="s">
        <v>24</v>
      </c>
      <c r="D210" s="1" t="s">
        <v>4</v>
      </c>
      <c r="E210" s="1" t="s">
        <v>3</v>
      </c>
      <c r="F210" s="3">
        <v>51257</v>
      </c>
      <c r="G210" s="1">
        <v>0</v>
      </c>
      <c r="J210" s="1">
        <f t="shared" si="19"/>
        <v>5</v>
      </c>
      <c r="K210" s="1">
        <f t="shared" si="20"/>
        <v>2040</v>
      </c>
      <c r="L210" s="1" t="str">
        <f t="shared" si="21"/>
        <v>MKT.EX.4CR._.___.4 Corners</v>
      </c>
      <c r="M210" s="1" t="str">
        <f t="shared" si="22"/>
        <v>FOT Other months</v>
      </c>
      <c r="N210" s="1">
        <f t="shared" si="23"/>
        <v>0</v>
      </c>
      <c r="O210" s="1">
        <f t="shared" si="24"/>
        <v>0</v>
      </c>
    </row>
    <row r="211" spans="1:15" x14ac:dyDescent="0.25">
      <c r="A211" s="1" t="s">
        <v>26</v>
      </c>
      <c r="B211" s="1" t="s">
        <v>2</v>
      </c>
      <c r="C211" s="1" t="s">
        <v>24</v>
      </c>
      <c r="D211" s="1" t="s">
        <v>4</v>
      </c>
      <c r="E211" s="1" t="s">
        <v>3</v>
      </c>
      <c r="F211" s="3">
        <v>51288</v>
      </c>
      <c r="G211" s="1">
        <v>0</v>
      </c>
      <c r="J211" s="1">
        <f t="shared" si="19"/>
        <v>6</v>
      </c>
      <c r="K211" s="1">
        <f t="shared" si="20"/>
        <v>2040</v>
      </c>
      <c r="L211" s="1" t="str">
        <f t="shared" si="21"/>
        <v>MKT.EX.4CR._.___.4 Corners</v>
      </c>
      <c r="M211" s="1" t="str">
        <f t="shared" si="22"/>
        <v>FOT Summer June-Sept</v>
      </c>
      <c r="N211" s="1">
        <f t="shared" si="23"/>
        <v>2928</v>
      </c>
      <c r="O211" s="1">
        <f t="shared" si="24"/>
        <v>0</v>
      </c>
    </row>
    <row r="212" spans="1:15" x14ac:dyDescent="0.25">
      <c r="A212" s="1" t="s">
        <v>26</v>
      </c>
      <c r="B212" s="1" t="s">
        <v>2</v>
      </c>
      <c r="C212" s="1" t="s">
        <v>24</v>
      </c>
      <c r="D212" s="1" t="s">
        <v>4</v>
      </c>
      <c r="E212" s="1" t="s">
        <v>3</v>
      </c>
      <c r="F212" s="3">
        <v>51318</v>
      </c>
      <c r="G212" s="1">
        <v>0</v>
      </c>
      <c r="J212" s="1">
        <f t="shared" si="19"/>
        <v>7</v>
      </c>
      <c r="K212" s="1">
        <f t="shared" si="20"/>
        <v>2040</v>
      </c>
      <c r="L212" s="1" t="str">
        <f t="shared" si="21"/>
        <v>MKT.EX.4CR._.___.4 Corners</v>
      </c>
      <c r="M212" s="1" t="str">
        <f t="shared" si="22"/>
        <v>FOT Summer June-Sept</v>
      </c>
      <c r="N212" s="1">
        <f t="shared" si="23"/>
        <v>2928</v>
      </c>
      <c r="O212" s="1">
        <f t="shared" si="24"/>
        <v>0</v>
      </c>
    </row>
    <row r="213" spans="1:15" x14ac:dyDescent="0.25">
      <c r="A213" s="1" t="s">
        <v>26</v>
      </c>
      <c r="B213" s="1" t="s">
        <v>2</v>
      </c>
      <c r="C213" s="1" t="s">
        <v>24</v>
      </c>
      <c r="D213" s="1" t="s">
        <v>4</v>
      </c>
      <c r="E213" s="1" t="s">
        <v>3</v>
      </c>
      <c r="F213" s="3">
        <v>51349</v>
      </c>
      <c r="G213" s="1">
        <v>0</v>
      </c>
      <c r="J213" s="1">
        <f t="shared" si="19"/>
        <v>8</v>
      </c>
      <c r="K213" s="1">
        <f t="shared" si="20"/>
        <v>2040</v>
      </c>
      <c r="L213" s="1" t="str">
        <f t="shared" si="21"/>
        <v>MKT.EX.4CR._.___.4 Corners</v>
      </c>
      <c r="M213" s="1" t="str">
        <f t="shared" si="22"/>
        <v>FOT Summer June-Sept</v>
      </c>
      <c r="N213" s="1">
        <f t="shared" si="23"/>
        <v>2928</v>
      </c>
      <c r="O213" s="1">
        <f t="shared" si="24"/>
        <v>0</v>
      </c>
    </row>
    <row r="214" spans="1:15" x14ac:dyDescent="0.25">
      <c r="A214" s="1" t="s">
        <v>26</v>
      </c>
      <c r="B214" s="1" t="s">
        <v>2</v>
      </c>
      <c r="C214" s="1" t="s">
        <v>24</v>
      </c>
      <c r="D214" s="1" t="s">
        <v>4</v>
      </c>
      <c r="E214" s="1" t="s">
        <v>3</v>
      </c>
      <c r="F214" s="3">
        <v>51380</v>
      </c>
      <c r="G214" s="1">
        <v>0</v>
      </c>
      <c r="J214" s="1">
        <f t="shared" si="19"/>
        <v>9</v>
      </c>
      <c r="K214" s="1">
        <f t="shared" si="20"/>
        <v>2040</v>
      </c>
      <c r="L214" s="1" t="str">
        <f t="shared" si="21"/>
        <v>MKT.EX.4CR._.___.4 Corners</v>
      </c>
      <c r="M214" s="1" t="str">
        <f t="shared" si="22"/>
        <v>FOT Summer June-Sept</v>
      </c>
      <c r="N214" s="1">
        <f t="shared" si="23"/>
        <v>2928</v>
      </c>
      <c r="O214" s="1">
        <f t="shared" si="24"/>
        <v>0</v>
      </c>
    </row>
    <row r="215" spans="1:15" x14ac:dyDescent="0.25">
      <c r="A215" s="1" t="s">
        <v>26</v>
      </c>
      <c r="B215" s="1" t="s">
        <v>2</v>
      </c>
      <c r="C215" s="1" t="s">
        <v>24</v>
      </c>
      <c r="D215" s="1" t="s">
        <v>4</v>
      </c>
      <c r="E215" s="1" t="s">
        <v>3</v>
      </c>
      <c r="F215" s="3">
        <v>51410</v>
      </c>
      <c r="G215" s="1">
        <v>0</v>
      </c>
      <c r="J215" s="1">
        <f t="shared" si="19"/>
        <v>10</v>
      </c>
      <c r="K215" s="1">
        <f t="shared" si="20"/>
        <v>2040</v>
      </c>
      <c r="L215" s="1" t="str">
        <f t="shared" si="21"/>
        <v>MKT.EX.4CR._.___.4 Corners</v>
      </c>
      <c r="M215" s="1" t="str">
        <f t="shared" si="22"/>
        <v>FOT Other months</v>
      </c>
      <c r="N215" s="1">
        <f t="shared" si="23"/>
        <v>0</v>
      </c>
      <c r="O215" s="1">
        <f t="shared" si="24"/>
        <v>0</v>
      </c>
    </row>
    <row r="216" spans="1:15" x14ac:dyDescent="0.25">
      <c r="A216" s="1" t="s">
        <v>26</v>
      </c>
      <c r="B216" s="1" t="s">
        <v>2</v>
      </c>
      <c r="C216" s="1" t="s">
        <v>24</v>
      </c>
      <c r="D216" s="1" t="s">
        <v>4</v>
      </c>
      <c r="E216" s="1" t="s">
        <v>3</v>
      </c>
      <c r="F216" s="3">
        <v>51441</v>
      </c>
      <c r="G216" s="1">
        <v>0</v>
      </c>
      <c r="J216" s="1">
        <f t="shared" si="19"/>
        <v>11</v>
      </c>
      <c r="K216" s="1">
        <f t="shared" si="20"/>
        <v>2040</v>
      </c>
      <c r="L216" s="1" t="str">
        <f t="shared" si="21"/>
        <v>MKT.EX.4CR._.___.4 Corners</v>
      </c>
      <c r="M216" s="1" t="str">
        <f t="shared" si="22"/>
        <v>FOT Other months</v>
      </c>
      <c r="N216" s="1">
        <f t="shared" si="23"/>
        <v>0</v>
      </c>
      <c r="O216" s="1">
        <f t="shared" si="24"/>
        <v>0</v>
      </c>
    </row>
    <row r="217" spans="1:15" x14ac:dyDescent="0.25">
      <c r="A217" s="1" t="s">
        <v>26</v>
      </c>
      <c r="B217" s="1" t="s">
        <v>2</v>
      </c>
      <c r="C217" s="1" t="s">
        <v>24</v>
      </c>
      <c r="D217" s="1" t="s">
        <v>4</v>
      </c>
      <c r="E217" s="1" t="s">
        <v>3</v>
      </c>
      <c r="F217" s="3">
        <v>51471</v>
      </c>
      <c r="G217" s="1">
        <v>0</v>
      </c>
      <c r="J217" s="1">
        <f t="shared" si="19"/>
        <v>12</v>
      </c>
      <c r="K217" s="1">
        <f t="shared" si="20"/>
        <v>2040</v>
      </c>
      <c r="L217" s="1" t="str">
        <f t="shared" si="21"/>
        <v>MKT.EX.4CR._.___.4 Corners-Wtr</v>
      </c>
      <c r="M217" s="1" t="str">
        <f t="shared" si="22"/>
        <v>FOT Winter December-January</v>
      </c>
      <c r="N217" s="1">
        <f t="shared" si="23"/>
        <v>1488</v>
      </c>
      <c r="O217" s="1">
        <f t="shared" si="24"/>
        <v>0</v>
      </c>
    </row>
    <row r="218" spans="1:15" x14ac:dyDescent="0.25">
      <c r="A218" s="1" t="s">
        <v>26</v>
      </c>
      <c r="B218" s="1" t="s">
        <v>2</v>
      </c>
      <c r="C218" s="1" t="s">
        <v>24</v>
      </c>
      <c r="D218" s="1" t="s">
        <v>4</v>
      </c>
      <c r="E218" s="1" t="s">
        <v>3</v>
      </c>
      <c r="F218" s="3">
        <v>51502</v>
      </c>
      <c r="G218" s="1">
        <v>0</v>
      </c>
      <c r="J218" s="1">
        <f t="shared" si="19"/>
        <v>1</v>
      </c>
      <c r="K218" s="1">
        <f t="shared" si="20"/>
        <v>2041</v>
      </c>
      <c r="L218" s="1" t="str">
        <f t="shared" si="21"/>
        <v>MKT.EX.4CR._.___.4 Corners-Wtr</v>
      </c>
      <c r="M218" s="1" t="str">
        <f t="shared" si="22"/>
        <v>FOT Winter December-January</v>
      </c>
      <c r="N218" s="1">
        <f t="shared" si="23"/>
        <v>1488</v>
      </c>
      <c r="O218" s="1">
        <f t="shared" si="24"/>
        <v>0</v>
      </c>
    </row>
    <row r="219" spans="1:15" x14ac:dyDescent="0.25">
      <c r="A219" s="1" t="s">
        <v>26</v>
      </c>
      <c r="B219" s="1" t="s">
        <v>2</v>
      </c>
      <c r="C219" s="1" t="s">
        <v>24</v>
      </c>
      <c r="D219" s="1" t="s">
        <v>4</v>
      </c>
      <c r="E219" s="1" t="s">
        <v>3</v>
      </c>
      <c r="F219" s="3">
        <v>51533</v>
      </c>
      <c r="G219" s="1">
        <v>0</v>
      </c>
      <c r="J219" s="1">
        <f t="shared" si="19"/>
        <v>2</v>
      </c>
      <c r="K219" s="1">
        <f t="shared" si="20"/>
        <v>2041</v>
      </c>
      <c r="L219" s="1" t="str">
        <f t="shared" si="21"/>
        <v>MKT.EX.4CR._.___.4 Corners</v>
      </c>
      <c r="M219" s="1" t="str">
        <f t="shared" si="22"/>
        <v>FOT Other months</v>
      </c>
      <c r="N219" s="1">
        <f t="shared" si="23"/>
        <v>0</v>
      </c>
      <c r="O219" s="1">
        <f t="shared" si="24"/>
        <v>0</v>
      </c>
    </row>
    <row r="220" spans="1:15" x14ac:dyDescent="0.25">
      <c r="A220" s="1" t="s">
        <v>26</v>
      </c>
      <c r="B220" s="1" t="s">
        <v>2</v>
      </c>
      <c r="C220" s="1" t="s">
        <v>24</v>
      </c>
      <c r="D220" s="1" t="s">
        <v>4</v>
      </c>
      <c r="E220" s="1" t="s">
        <v>3</v>
      </c>
      <c r="F220" s="3">
        <v>51561</v>
      </c>
      <c r="G220" s="1">
        <v>0</v>
      </c>
      <c r="J220" s="1">
        <f t="shared" si="19"/>
        <v>3</v>
      </c>
      <c r="K220" s="1">
        <f t="shared" si="20"/>
        <v>2041</v>
      </c>
      <c r="L220" s="1" t="str">
        <f t="shared" si="21"/>
        <v>MKT.EX.4CR._.___.4 Corners</v>
      </c>
      <c r="M220" s="1" t="str">
        <f t="shared" si="22"/>
        <v>FOT Other months</v>
      </c>
      <c r="N220" s="1">
        <f t="shared" si="23"/>
        <v>0</v>
      </c>
      <c r="O220" s="1">
        <f t="shared" si="24"/>
        <v>0</v>
      </c>
    </row>
    <row r="221" spans="1:15" x14ac:dyDescent="0.25">
      <c r="A221" s="1" t="s">
        <v>26</v>
      </c>
      <c r="B221" s="1" t="s">
        <v>2</v>
      </c>
      <c r="C221" s="1" t="s">
        <v>24</v>
      </c>
      <c r="D221" s="1" t="s">
        <v>4</v>
      </c>
      <c r="E221" s="1" t="s">
        <v>3</v>
      </c>
      <c r="F221" s="3">
        <v>51592</v>
      </c>
      <c r="G221" s="1">
        <v>0</v>
      </c>
      <c r="J221" s="1">
        <f t="shared" si="19"/>
        <v>4</v>
      </c>
      <c r="K221" s="1">
        <f t="shared" si="20"/>
        <v>2041</v>
      </c>
      <c r="L221" s="1" t="str">
        <f t="shared" si="21"/>
        <v>MKT.EX.4CR._.___.4 Corners</v>
      </c>
      <c r="M221" s="1" t="str">
        <f t="shared" si="22"/>
        <v>FOT Other months</v>
      </c>
      <c r="N221" s="1">
        <f t="shared" si="23"/>
        <v>0</v>
      </c>
      <c r="O221" s="1">
        <f t="shared" si="24"/>
        <v>0</v>
      </c>
    </row>
    <row r="222" spans="1:15" x14ac:dyDescent="0.25">
      <c r="A222" s="1" t="s">
        <v>26</v>
      </c>
      <c r="B222" s="1" t="s">
        <v>2</v>
      </c>
      <c r="C222" s="1" t="s">
        <v>24</v>
      </c>
      <c r="D222" s="1" t="s">
        <v>4</v>
      </c>
      <c r="E222" s="1" t="s">
        <v>3</v>
      </c>
      <c r="F222" s="3">
        <v>51622</v>
      </c>
      <c r="G222" s="1">
        <v>0</v>
      </c>
      <c r="J222" s="1">
        <f t="shared" si="19"/>
        <v>5</v>
      </c>
      <c r="K222" s="1">
        <f t="shared" si="20"/>
        <v>2041</v>
      </c>
      <c r="L222" s="1" t="str">
        <f t="shared" si="21"/>
        <v>MKT.EX.4CR._.___.4 Corners</v>
      </c>
      <c r="M222" s="1" t="str">
        <f t="shared" si="22"/>
        <v>FOT Other months</v>
      </c>
      <c r="N222" s="1">
        <f t="shared" si="23"/>
        <v>0</v>
      </c>
      <c r="O222" s="1">
        <f t="shared" si="24"/>
        <v>0</v>
      </c>
    </row>
    <row r="223" spans="1:15" x14ac:dyDescent="0.25">
      <c r="A223" s="1" t="s">
        <v>26</v>
      </c>
      <c r="B223" s="1" t="s">
        <v>2</v>
      </c>
      <c r="C223" s="1" t="s">
        <v>24</v>
      </c>
      <c r="D223" s="1" t="s">
        <v>4</v>
      </c>
      <c r="E223" s="1" t="s">
        <v>3</v>
      </c>
      <c r="F223" s="3">
        <v>51653</v>
      </c>
      <c r="G223" s="1">
        <v>0</v>
      </c>
      <c r="J223" s="1">
        <f t="shared" si="19"/>
        <v>6</v>
      </c>
      <c r="K223" s="1">
        <f t="shared" si="20"/>
        <v>2041</v>
      </c>
      <c r="L223" s="1" t="str">
        <f t="shared" si="21"/>
        <v>MKT.EX.4CR._.___.4 Corners</v>
      </c>
      <c r="M223" s="1" t="str">
        <f t="shared" si="22"/>
        <v>FOT Summer June-Sept</v>
      </c>
      <c r="N223" s="1">
        <f t="shared" si="23"/>
        <v>2928</v>
      </c>
      <c r="O223" s="1">
        <f t="shared" si="24"/>
        <v>0</v>
      </c>
    </row>
    <row r="224" spans="1:15" x14ac:dyDescent="0.25">
      <c r="A224" s="1" t="s">
        <v>26</v>
      </c>
      <c r="B224" s="1" t="s">
        <v>2</v>
      </c>
      <c r="C224" s="1" t="s">
        <v>24</v>
      </c>
      <c r="D224" s="1" t="s">
        <v>4</v>
      </c>
      <c r="E224" s="1" t="s">
        <v>3</v>
      </c>
      <c r="F224" s="3">
        <v>51683</v>
      </c>
      <c r="G224" s="1">
        <v>0</v>
      </c>
      <c r="J224" s="1">
        <f t="shared" si="19"/>
        <v>7</v>
      </c>
      <c r="K224" s="1">
        <f t="shared" si="20"/>
        <v>2041</v>
      </c>
      <c r="L224" s="1" t="str">
        <f t="shared" si="21"/>
        <v>MKT.EX.4CR._.___.4 Corners</v>
      </c>
      <c r="M224" s="1" t="str">
        <f t="shared" si="22"/>
        <v>FOT Summer June-Sept</v>
      </c>
      <c r="N224" s="1">
        <f t="shared" si="23"/>
        <v>2928</v>
      </c>
      <c r="O224" s="1">
        <f t="shared" si="24"/>
        <v>0</v>
      </c>
    </row>
    <row r="225" spans="1:15" x14ac:dyDescent="0.25">
      <c r="A225" s="1" t="s">
        <v>26</v>
      </c>
      <c r="B225" s="1" t="s">
        <v>2</v>
      </c>
      <c r="C225" s="1" t="s">
        <v>24</v>
      </c>
      <c r="D225" s="1" t="s">
        <v>4</v>
      </c>
      <c r="E225" s="1" t="s">
        <v>3</v>
      </c>
      <c r="F225" s="3">
        <v>51714</v>
      </c>
      <c r="G225" s="1">
        <v>0</v>
      </c>
      <c r="J225" s="1">
        <f t="shared" si="19"/>
        <v>8</v>
      </c>
      <c r="K225" s="1">
        <f t="shared" si="20"/>
        <v>2041</v>
      </c>
      <c r="L225" s="1" t="str">
        <f t="shared" si="21"/>
        <v>MKT.EX.4CR._.___.4 Corners</v>
      </c>
      <c r="M225" s="1" t="str">
        <f t="shared" si="22"/>
        <v>FOT Summer June-Sept</v>
      </c>
      <c r="N225" s="1">
        <f t="shared" si="23"/>
        <v>2928</v>
      </c>
      <c r="O225" s="1">
        <f t="shared" si="24"/>
        <v>0</v>
      </c>
    </row>
    <row r="226" spans="1:15" x14ac:dyDescent="0.25">
      <c r="A226" s="1" t="s">
        <v>26</v>
      </c>
      <c r="B226" s="1" t="s">
        <v>2</v>
      </c>
      <c r="C226" s="1" t="s">
        <v>24</v>
      </c>
      <c r="D226" s="1" t="s">
        <v>4</v>
      </c>
      <c r="E226" s="1" t="s">
        <v>3</v>
      </c>
      <c r="F226" s="3">
        <v>51745</v>
      </c>
      <c r="G226" s="1">
        <v>0</v>
      </c>
      <c r="J226" s="1">
        <f t="shared" si="19"/>
        <v>9</v>
      </c>
      <c r="K226" s="1">
        <f t="shared" si="20"/>
        <v>2041</v>
      </c>
      <c r="L226" s="1" t="str">
        <f t="shared" si="21"/>
        <v>MKT.EX.4CR._.___.4 Corners</v>
      </c>
      <c r="M226" s="1" t="str">
        <f t="shared" si="22"/>
        <v>FOT Summer June-Sept</v>
      </c>
      <c r="N226" s="1">
        <f t="shared" si="23"/>
        <v>2928</v>
      </c>
      <c r="O226" s="1">
        <f t="shared" si="24"/>
        <v>0</v>
      </c>
    </row>
    <row r="227" spans="1:15" x14ac:dyDescent="0.25">
      <c r="A227" s="1" t="s">
        <v>26</v>
      </c>
      <c r="B227" s="1" t="s">
        <v>2</v>
      </c>
      <c r="C227" s="1" t="s">
        <v>24</v>
      </c>
      <c r="D227" s="1" t="s">
        <v>4</v>
      </c>
      <c r="E227" s="1" t="s">
        <v>3</v>
      </c>
      <c r="F227" s="3">
        <v>51775</v>
      </c>
      <c r="G227" s="1">
        <v>0</v>
      </c>
      <c r="J227" s="1">
        <f t="shared" si="19"/>
        <v>10</v>
      </c>
      <c r="K227" s="1">
        <f t="shared" si="20"/>
        <v>2041</v>
      </c>
      <c r="L227" s="1" t="str">
        <f t="shared" si="21"/>
        <v>MKT.EX.4CR._.___.4 Corners</v>
      </c>
      <c r="M227" s="1" t="str">
        <f t="shared" si="22"/>
        <v>FOT Other months</v>
      </c>
      <c r="N227" s="1">
        <f t="shared" si="23"/>
        <v>0</v>
      </c>
      <c r="O227" s="1">
        <f t="shared" si="24"/>
        <v>0</v>
      </c>
    </row>
    <row r="228" spans="1:15" x14ac:dyDescent="0.25">
      <c r="A228" s="1" t="s">
        <v>26</v>
      </c>
      <c r="B228" s="1" t="s">
        <v>2</v>
      </c>
      <c r="C228" s="1" t="s">
        <v>24</v>
      </c>
      <c r="D228" s="1" t="s">
        <v>4</v>
      </c>
      <c r="E228" s="1" t="s">
        <v>3</v>
      </c>
      <c r="F228" s="3">
        <v>51806</v>
      </c>
      <c r="G228" s="1">
        <v>0</v>
      </c>
      <c r="J228" s="1">
        <f t="shared" si="19"/>
        <v>11</v>
      </c>
      <c r="K228" s="1">
        <f t="shared" si="20"/>
        <v>2041</v>
      </c>
      <c r="L228" s="1" t="str">
        <f t="shared" si="21"/>
        <v>MKT.EX.4CR._.___.4 Corners</v>
      </c>
      <c r="M228" s="1" t="str">
        <f t="shared" si="22"/>
        <v>FOT Other months</v>
      </c>
      <c r="N228" s="1">
        <f t="shared" si="23"/>
        <v>0</v>
      </c>
      <c r="O228" s="1">
        <f t="shared" si="24"/>
        <v>0</v>
      </c>
    </row>
    <row r="229" spans="1:15" x14ac:dyDescent="0.25">
      <c r="A229" s="1" t="s">
        <v>26</v>
      </c>
      <c r="B229" s="1" t="s">
        <v>2</v>
      </c>
      <c r="C229" s="1" t="s">
        <v>24</v>
      </c>
      <c r="D229" s="1" t="s">
        <v>4</v>
      </c>
      <c r="E229" s="1" t="s">
        <v>3</v>
      </c>
      <c r="F229" s="3">
        <v>51836</v>
      </c>
      <c r="G229" s="1">
        <v>0</v>
      </c>
      <c r="J229" s="1">
        <f t="shared" si="19"/>
        <v>12</v>
      </c>
      <c r="K229" s="1">
        <f t="shared" si="20"/>
        <v>2041</v>
      </c>
      <c r="L229" s="1" t="str">
        <f t="shared" si="21"/>
        <v>MKT.EX.4CR._.___.4 Corners-Wtr</v>
      </c>
      <c r="M229" s="1" t="str">
        <f t="shared" si="22"/>
        <v>FOT Winter December-January</v>
      </c>
      <c r="N229" s="1">
        <f t="shared" si="23"/>
        <v>1488</v>
      </c>
      <c r="O229" s="1">
        <f t="shared" si="24"/>
        <v>0</v>
      </c>
    </row>
    <row r="230" spans="1:15" x14ac:dyDescent="0.25">
      <c r="A230" s="1" t="s">
        <v>26</v>
      </c>
      <c r="B230" s="1" t="s">
        <v>2</v>
      </c>
      <c r="C230" s="1" t="s">
        <v>24</v>
      </c>
      <c r="D230" s="1" t="s">
        <v>4</v>
      </c>
      <c r="E230" s="1" t="s">
        <v>3</v>
      </c>
      <c r="F230" s="3">
        <v>51867</v>
      </c>
      <c r="G230" s="1">
        <v>0</v>
      </c>
      <c r="J230" s="1">
        <f t="shared" si="19"/>
        <v>1</v>
      </c>
      <c r="K230" s="1">
        <f t="shared" si="20"/>
        <v>2042</v>
      </c>
      <c r="L230" s="1" t="str">
        <f t="shared" si="21"/>
        <v>MKT.EX.4CR._.___.4 Corners-Wtr</v>
      </c>
      <c r="M230" s="1" t="str">
        <f t="shared" si="22"/>
        <v>FOT Winter December-January</v>
      </c>
      <c r="N230" s="1">
        <f t="shared" si="23"/>
        <v>1488</v>
      </c>
      <c r="O230" s="1">
        <f t="shared" si="24"/>
        <v>0</v>
      </c>
    </row>
    <row r="231" spans="1:15" x14ac:dyDescent="0.25">
      <c r="A231" s="1" t="s">
        <v>26</v>
      </c>
      <c r="B231" s="1" t="s">
        <v>2</v>
      </c>
      <c r="C231" s="1" t="s">
        <v>24</v>
      </c>
      <c r="D231" s="1" t="s">
        <v>4</v>
      </c>
      <c r="E231" s="1" t="s">
        <v>3</v>
      </c>
      <c r="F231" s="3">
        <v>51898</v>
      </c>
      <c r="G231" s="1">
        <v>0</v>
      </c>
      <c r="J231" s="1">
        <f t="shared" si="19"/>
        <v>2</v>
      </c>
      <c r="K231" s="1">
        <f t="shared" si="20"/>
        <v>2042</v>
      </c>
      <c r="L231" s="1" t="str">
        <f t="shared" si="21"/>
        <v>MKT.EX.4CR._.___.4 Corners</v>
      </c>
      <c r="M231" s="1" t="str">
        <f t="shared" si="22"/>
        <v>FOT Other months</v>
      </c>
      <c r="N231" s="1">
        <f t="shared" si="23"/>
        <v>0</v>
      </c>
      <c r="O231" s="1">
        <f t="shared" si="24"/>
        <v>0</v>
      </c>
    </row>
    <row r="232" spans="1:15" x14ac:dyDescent="0.25">
      <c r="A232" s="1" t="s">
        <v>26</v>
      </c>
      <c r="B232" s="1" t="s">
        <v>2</v>
      </c>
      <c r="C232" s="1" t="s">
        <v>24</v>
      </c>
      <c r="D232" s="1" t="s">
        <v>4</v>
      </c>
      <c r="E232" s="1" t="s">
        <v>3</v>
      </c>
      <c r="F232" s="3">
        <v>51926</v>
      </c>
      <c r="G232" s="1">
        <v>0</v>
      </c>
      <c r="J232" s="1">
        <f t="shared" si="19"/>
        <v>3</v>
      </c>
      <c r="K232" s="1">
        <f t="shared" si="20"/>
        <v>2042</v>
      </c>
      <c r="L232" s="1" t="str">
        <f t="shared" si="21"/>
        <v>MKT.EX.4CR._.___.4 Corners</v>
      </c>
      <c r="M232" s="1" t="str">
        <f t="shared" si="22"/>
        <v>FOT Other months</v>
      </c>
      <c r="N232" s="1">
        <f t="shared" si="23"/>
        <v>0</v>
      </c>
      <c r="O232" s="1">
        <f t="shared" si="24"/>
        <v>0</v>
      </c>
    </row>
    <row r="233" spans="1:15" x14ac:dyDescent="0.25">
      <c r="A233" s="1" t="s">
        <v>26</v>
      </c>
      <c r="B233" s="1" t="s">
        <v>2</v>
      </c>
      <c r="C233" s="1" t="s">
        <v>24</v>
      </c>
      <c r="D233" s="1" t="s">
        <v>4</v>
      </c>
      <c r="E233" s="1" t="s">
        <v>3</v>
      </c>
      <c r="F233" s="3">
        <v>51957</v>
      </c>
      <c r="G233" s="1">
        <v>0</v>
      </c>
      <c r="J233" s="1">
        <f t="shared" si="19"/>
        <v>4</v>
      </c>
      <c r="K233" s="1">
        <f t="shared" si="20"/>
        <v>2042</v>
      </c>
      <c r="L233" s="1" t="str">
        <f t="shared" si="21"/>
        <v>MKT.EX.4CR._.___.4 Corners</v>
      </c>
      <c r="M233" s="1" t="str">
        <f t="shared" si="22"/>
        <v>FOT Other months</v>
      </c>
      <c r="N233" s="1">
        <f t="shared" si="23"/>
        <v>0</v>
      </c>
      <c r="O233" s="1">
        <f t="shared" si="24"/>
        <v>0</v>
      </c>
    </row>
    <row r="234" spans="1:15" x14ac:dyDescent="0.25">
      <c r="A234" s="1" t="s">
        <v>26</v>
      </c>
      <c r="B234" s="1" t="s">
        <v>2</v>
      </c>
      <c r="C234" s="1" t="s">
        <v>24</v>
      </c>
      <c r="D234" s="1" t="s">
        <v>4</v>
      </c>
      <c r="E234" s="1" t="s">
        <v>3</v>
      </c>
      <c r="F234" s="3">
        <v>51987</v>
      </c>
      <c r="G234" s="1">
        <v>0</v>
      </c>
      <c r="J234" s="1">
        <f t="shared" si="19"/>
        <v>5</v>
      </c>
      <c r="K234" s="1">
        <f t="shared" si="20"/>
        <v>2042</v>
      </c>
      <c r="L234" s="1" t="str">
        <f t="shared" si="21"/>
        <v>MKT.EX.4CR._.___.4 Corners</v>
      </c>
      <c r="M234" s="1" t="str">
        <f t="shared" si="22"/>
        <v>FOT Other months</v>
      </c>
      <c r="N234" s="1">
        <f t="shared" si="23"/>
        <v>0</v>
      </c>
      <c r="O234" s="1">
        <f t="shared" si="24"/>
        <v>0</v>
      </c>
    </row>
    <row r="235" spans="1:15" x14ac:dyDescent="0.25">
      <c r="A235" s="1" t="s">
        <v>26</v>
      </c>
      <c r="B235" s="1" t="s">
        <v>2</v>
      </c>
      <c r="C235" s="1" t="s">
        <v>24</v>
      </c>
      <c r="D235" s="1" t="s">
        <v>4</v>
      </c>
      <c r="E235" s="1" t="s">
        <v>3</v>
      </c>
      <c r="F235" s="3">
        <v>52018</v>
      </c>
      <c r="G235" s="1">
        <v>0</v>
      </c>
      <c r="J235" s="1">
        <f t="shared" si="19"/>
        <v>6</v>
      </c>
      <c r="K235" s="1">
        <f t="shared" si="20"/>
        <v>2042</v>
      </c>
      <c r="L235" s="1" t="str">
        <f t="shared" si="21"/>
        <v>MKT.EX.4CR._.___.4 Corners</v>
      </c>
      <c r="M235" s="1" t="str">
        <f t="shared" si="22"/>
        <v>FOT Summer June-Sept</v>
      </c>
      <c r="N235" s="1">
        <f t="shared" si="23"/>
        <v>2928</v>
      </c>
      <c r="O235" s="1">
        <f t="shared" si="24"/>
        <v>0</v>
      </c>
    </row>
    <row r="236" spans="1:15" x14ac:dyDescent="0.25">
      <c r="A236" s="1" t="s">
        <v>26</v>
      </c>
      <c r="B236" s="1" t="s">
        <v>2</v>
      </c>
      <c r="C236" s="1" t="s">
        <v>24</v>
      </c>
      <c r="D236" s="1" t="s">
        <v>4</v>
      </c>
      <c r="E236" s="1" t="s">
        <v>3</v>
      </c>
      <c r="F236" s="3">
        <v>52048</v>
      </c>
      <c r="G236" s="1">
        <v>0</v>
      </c>
      <c r="J236" s="1">
        <f t="shared" si="19"/>
        <v>7</v>
      </c>
      <c r="K236" s="1">
        <f t="shared" si="20"/>
        <v>2042</v>
      </c>
      <c r="L236" s="1" t="str">
        <f t="shared" si="21"/>
        <v>MKT.EX.4CR._.___.4 Corners</v>
      </c>
      <c r="M236" s="1" t="str">
        <f t="shared" si="22"/>
        <v>FOT Summer June-Sept</v>
      </c>
      <c r="N236" s="1">
        <f t="shared" si="23"/>
        <v>2928</v>
      </c>
      <c r="O236" s="1">
        <f t="shared" si="24"/>
        <v>0</v>
      </c>
    </row>
    <row r="237" spans="1:15" x14ac:dyDescent="0.25">
      <c r="A237" s="1" t="s">
        <v>26</v>
      </c>
      <c r="B237" s="1" t="s">
        <v>2</v>
      </c>
      <c r="C237" s="1" t="s">
        <v>24</v>
      </c>
      <c r="D237" s="1" t="s">
        <v>4</v>
      </c>
      <c r="E237" s="1" t="s">
        <v>3</v>
      </c>
      <c r="F237" s="3">
        <v>52079</v>
      </c>
      <c r="G237" s="1">
        <v>0</v>
      </c>
      <c r="J237" s="1">
        <f t="shared" si="19"/>
        <v>8</v>
      </c>
      <c r="K237" s="1">
        <f t="shared" si="20"/>
        <v>2042</v>
      </c>
      <c r="L237" s="1" t="str">
        <f t="shared" si="21"/>
        <v>MKT.EX.4CR._.___.4 Corners</v>
      </c>
      <c r="M237" s="1" t="str">
        <f t="shared" si="22"/>
        <v>FOT Summer June-Sept</v>
      </c>
      <c r="N237" s="1">
        <f t="shared" si="23"/>
        <v>2928</v>
      </c>
      <c r="O237" s="1">
        <f t="shared" si="24"/>
        <v>0</v>
      </c>
    </row>
    <row r="238" spans="1:15" x14ac:dyDescent="0.25">
      <c r="A238" s="1" t="s">
        <v>26</v>
      </c>
      <c r="B238" s="1" t="s">
        <v>2</v>
      </c>
      <c r="C238" s="1" t="s">
        <v>24</v>
      </c>
      <c r="D238" s="1" t="s">
        <v>4</v>
      </c>
      <c r="E238" s="1" t="s">
        <v>3</v>
      </c>
      <c r="F238" s="3">
        <v>52110</v>
      </c>
      <c r="G238" s="1">
        <v>0</v>
      </c>
      <c r="J238" s="1">
        <f t="shared" si="19"/>
        <v>9</v>
      </c>
      <c r="K238" s="1">
        <f t="shared" si="20"/>
        <v>2042</v>
      </c>
      <c r="L238" s="1" t="str">
        <f t="shared" si="21"/>
        <v>MKT.EX.4CR._.___.4 Corners</v>
      </c>
      <c r="M238" s="1" t="str">
        <f t="shared" si="22"/>
        <v>FOT Summer June-Sept</v>
      </c>
      <c r="N238" s="1">
        <f t="shared" si="23"/>
        <v>2928</v>
      </c>
      <c r="O238" s="1">
        <f t="shared" si="24"/>
        <v>0</v>
      </c>
    </row>
    <row r="239" spans="1:15" x14ac:dyDescent="0.25">
      <c r="A239" s="1" t="s">
        <v>26</v>
      </c>
      <c r="B239" s="1" t="s">
        <v>2</v>
      </c>
      <c r="C239" s="1" t="s">
        <v>24</v>
      </c>
      <c r="D239" s="1" t="s">
        <v>4</v>
      </c>
      <c r="E239" s="1" t="s">
        <v>3</v>
      </c>
      <c r="F239" s="3">
        <v>52140</v>
      </c>
      <c r="G239" s="1">
        <v>0</v>
      </c>
      <c r="J239" s="1">
        <f t="shared" si="19"/>
        <v>10</v>
      </c>
      <c r="K239" s="1">
        <f t="shared" si="20"/>
        <v>2042</v>
      </c>
      <c r="L239" s="1" t="str">
        <f t="shared" si="21"/>
        <v>MKT.EX.4CR._.___.4 Corners</v>
      </c>
      <c r="M239" s="1" t="str">
        <f t="shared" si="22"/>
        <v>FOT Other months</v>
      </c>
      <c r="N239" s="1">
        <f t="shared" si="23"/>
        <v>0</v>
      </c>
      <c r="O239" s="1">
        <f t="shared" si="24"/>
        <v>0</v>
      </c>
    </row>
    <row r="240" spans="1:15" x14ac:dyDescent="0.25">
      <c r="A240" s="1" t="s">
        <v>26</v>
      </c>
      <c r="B240" s="1" t="s">
        <v>2</v>
      </c>
      <c r="C240" s="1" t="s">
        <v>24</v>
      </c>
      <c r="D240" s="1" t="s">
        <v>4</v>
      </c>
      <c r="E240" s="1" t="s">
        <v>3</v>
      </c>
      <c r="F240" s="3">
        <v>52171</v>
      </c>
      <c r="G240" s="1">
        <v>0</v>
      </c>
      <c r="J240" s="1">
        <f t="shared" si="19"/>
        <v>11</v>
      </c>
      <c r="K240" s="1">
        <f t="shared" si="20"/>
        <v>2042</v>
      </c>
      <c r="L240" s="1" t="str">
        <f t="shared" si="21"/>
        <v>MKT.EX.4CR._.___.4 Corners</v>
      </c>
      <c r="M240" s="1" t="str">
        <f t="shared" si="22"/>
        <v>FOT Other months</v>
      </c>
      <c r="N240" s="1">
        <f t="shared" si="23"/>
        <v>0</v>
      </c>
      <c r="O240" s="1">
        <f t="shared" si="24"/>
        <v>0</v>
      </c>
    </row>
    <row r="241" spans="1:15" x14ac:dyDescent="0.25">
      <c r="A241" s="1" t="s">
        <v>26</v>
      </c>
      <c r="B241" s="1" t="s">
        <v>2</v>
      </c>
      <c r="C241" s="1" t="s">
        <v>24</v>
      </c>
      <c r="D241" s="1" t="s">
        <v>4</v>
      </c>
      <c r="E241" s="1" t="s">
        <v>3</v>
      </c>
      <c r="F241" s="3">
        <v>52201</v>
      </c>
      <c r="G241" s="1">
        <v>0</v>
      </c>
      <c r="J241" s="1">
        <f t="shared" si="19"/>
        <v>12</v>
      </c>
      <c r="K241" s="1">
        <f t="shared" si="20"/>
        <v>2042</v>
      </c>
      <c r="L241" s="1" t="str">
        <f t="shared" si="21"/>
        <v>MKT.EX.4CR._.___.4 Corners-Wtr</v>
      </c>
      <c r="M241" s="1" t="str">
        <f t="shared" si="22"/>
        <v>FOT Winter December-January</v>
      </c>
      <c r="N241" s="1">
        <f t="shared" si="23"/>
        <v>1488</v>
      </c>
      <c r="O241" s="1">
        <f t="shared" si="24"/>
        <v>0</v>
      </c>
    </row>
    <row r="242" spans="1:15" x14ac:dyDescent="0.25">
      <c r="A242" s="1" t="s">
        <v>26</v>
      </c>
      <c r="B242" s="1" t="s">
        <v>2</v>
      </c>
      <c r="C242" s="1" t="s">
        <v>24</v>
      </c>
      <c r="D242" s="1" t="s">
        <v>4</v>
      </c>
      <c r="E242" s="1" t="s">
        <v>3</v>
      </c>
      <c r="F242" s="3">
        <v>52232</v>
      </c>
      <c r="G242" s="1">
        <v>0</v>
      </c>
      <c r="J242" s="1">
        <f t="shared" si="19"/>
        <v>1</v>
      </c>
      <c r="K242" s="1">
        <f t="shared" si="20"/>
        <v>2043</v>
      </c>
      <c r="L242" s="1" t="str">
        <f t="shared" si="21"/>
        <v>MKT.EX.4CR._.___.4 Corners-Wtr</v>
      </c>
      <c r="M242" s="1" t="str">
        <f t="shared" si="22"/>
        <v>FOT Winter December-January</v>
      </c>
      <c r="N242" s="1">
        <f t="shared" si="23"/>
        <v>1488</v>
      </c>
      <c r="O242" s="1">
        <f t="shared" si="24"/>
        <v>0</v>
      </c>
    </row>
    <row r="243" spans="1:15" x14ac:dyDescent="0.25">
      <c r="A243" s="1" t="s">
        <v>26</v>
      </c>
      <c r="B243" s="1" t="s">
        <v>2</v>
      </c>
      <c r="C243" s="1" t="s">
        <v>24</v>
      </c>
      <c r="D243" s="1" t="s">
        <v>5</v>
      </c>
      <c r="E243" s="1" t="s">
        <v>3</v>
      </c>
      <c r="F243" s="3">
        <v>44927</v>
      </c>
      <c r="G243" s="1">
        <v>151.46</v>
      </c>
      <c r="J243" s="1">
        <f t="shared" si="19"/>
        <v>1</v>
      </c>
      <c r="K243" s="1">
        <f t="shared" si="20"/>
        <v>2023</v>
      </c>
      <c r="L243" s="1" t="str">
        <f t="shared" si="21"/>
        <v>MKT.EX.COB._.___.COB-Wtr</v>
      </c>
      <c r="M243" s="1" t="str">
        <f t="shared" si="22"/>
        <v>FOT Winter December-January</v>
      </c>
      <c r="N243" s="1">
        <f t="shared" si="23"/>
        <v>1488</v>
      </c>
      <c r="O243" s="1">
        <f t="shared" si="24"/>
        <v>101.78763440860214</v>
      </c>
    </row>
    <row r="244" spans="1:15" x14ac:dyDescent="0.25">
      <c r="A244" s="1" t="s">
        <v>26</v>
      </c>
      <c r="B244" s="1" t="s">
        <v>2</v>
      </c>
      <c r="C244" s="1" t="s">
        <v>24</v>
      </c>
      <c r="D244" s="1" t="s">
        <v>5</v>
      </c>
      <c r="E244" s="1" t="s">
        <v>3</v>
      </c>
      <c r="F244" s="3">
        <v>44958</v>
      </c>
      <c r="G244" s="1">
        <v>97.1</v>
      </c>
      <c r="J244" s="1">
        <f t="shared" si="19"/>
        <v>2</v>
      </c>
      <c r="K244" s="1">
        <f t="shared" si="20"/>
        <v>2023</v>
      </c>
      <c r="L244" s="1" t="str">
        <f t="shared" si="21"/>
        <v>MKT.EX.COB._.___.COB</v>
      </c>
      <c r="M244" s="1" t="str">
        <f t="shared" si="22"/>
        <v>FOT Other months</v>
      </c>
      <c r="N244" s="1">
        <f t="shared" si="23"/>
        <v>0</v>
      </c>
      <c r="O244" s="1">
        <f t="shared" si="24"/>
        <v>0</v>
      </c>
    </row>
    <row r="245" spans="1:15" x14ac:dyDescent="0.25">
      <c r="A245" s="1" t="s">
        <v>26</v>
      </c>
      <c r="B245" s="1" t="s">
        <v>2</v>
      </c>
      <c r="C245" s="1" t="s">
        <v>24</v>
      </c>
      <c r="D245" s="1" t="s">
        <v>5</v>
      </c>
      <c r="E245" s="1" t="s">
        <v>3</v>
      </c>
      <c r="F245" s="3">
        <v>44986</v>
      </c>
      <c r="G245" s="1">
        <v>107.55</v>
      </c>
      <c r="J245" s="1">
        <f t="shared" si="19"/>
        <v>3</v>
      </c>
      <c r="K245" s="1">
        <f t="shared" si="20"/>
        <v>2023</v>
      </c>
      <c r="L245" s="1" t="str">
        <f t="shared" si="21"/>
        <v>MKT.EX.COB._.___.COB</v>
      </c>
      <c r="M245" s="1" t="str">
        <f t="shared" si="22"/>
        <v>FOT Other months</v>
      </c>
      <c r="N245" s="1">
        <f t="shared" si="23"/>
        <v>0</v>
      </c>
      <c r="O245" s="1">
        <f t="shared" si="24"/>
        <v>0</v>
      </c>
    </row>
    <row r="246" spans="1:15" x14ac:dyDescent="0.25">
      <c r="A246" s="1" t="s">
        <v>26</v>
      </c>
      <c r="B246" s="1" t="s">
        <v>2</v>
      </c>
      <c r="C246" s="1" t="s">
        <v>24</v>
      </c>
      <c r="D246" s="1" t="s">
        <v>5</v>
      </c>
      <c r="E246" s="1" t="s">
        <v>3</v>
      </c>
      <c r="F246" s="3">
        <v>45017</v>
      </c>
      <c r="G246" s="1">
        <v>83.27</v>
      </c>
      <c r="J246" s="1">
        <f t="shared" si="19"/>
        <v>4</v>
      </c>
      <c r="K246" s="1">
        <f t="shared" si="20"/>
        <v>2023</v>
      </c>
      <c r="L246" s="1" t="str">
        <f t="shared" si="21"/>
        <v>MKT.EX.COB._.___.COB</v>
      </c>
      <c r="M246" s="1" t="str">
        <f t="shared" si="22"/>
        <v>FOT Other months</v>
      </c>
      <c r="N246" s="1">
        <f t="shared" si="23"/>
        <v>0</v>
      </c>
      <c r="O246" s="1">
        <f t="shared" si="24"/>
        <v>0</v>
      </c>
    </row>
    <row r="247" spans="1:15" x14ac:dyDescent="0.25">
      <c r="A247" s="1" t="s">
        <v>26</v>
      </c>
      <c r="B247" s="1" t="s">
        <v>2</v>
      </c>
      <c r="C247" s="1" t="s">
        <v>24</v>
      </c>
      <c r="D247" s="1" t="s">
        <v>5</v>
      </c>
      <c r="E247" s="1" t="s">
        <v>3</v>
      </c>
      <c r="F247" s="3">
        <v>45047</v>
      </c>
      <c r="G247" s="1">
        <v>76.36</v>
      </c>
      <c r="J247" s="1">
        <f t="shared" si="19"/>
        <v>5</v>
      </c>
      <c r="K247" s="1">
        <f t="shared" si="20"/>
        <v>2023</v>
      </c>
      <c r="L247" s="1" t="str">
        <f t="shared" si="21"/>
        <v>MKT.EX.COB._.___.COB</v>
      </c>
      <c r="M247" s="1" t="str">
        <f t="shared" si="22"/>
        <v>FOT Other months</v>
      </c>
      <c r="N247" s="1">
        <f t="shared" si="23"/>
        <v>0</v>
      </c>
      <c r="O247" s="1">
        <f t="shared" si="24"/>
        <v>0</v>
      </c>
    </row>
    <row r="248" spans="1:15" x14ac:dyDescent="0.25">
      <c r="A248" s="1" t="s">
        <v>26</v>
      </c>
      <c r="B248" s="1" t="s">
        <v>2</v>
      </c>
      <c r="C248" s="1" t="s">
        <v>24</v>
      </c>
      <c r="D248" s="1" t="s">
        <v>5</v>
      </c>
      <c r="E248" s="1" t="s">
        <v>3</v>
      </c>
      <c r="F248" s="3">
        <v>45078</v>
      </c>
      <c r="G248" s="1">
        <v>0</v>
      </c>
      <c r="J248" s="1">
        <f t="shared" si="19"/>
        <v>6</v>
      </c>
      <c r="K248" s="1">
        <f t="shared" si="20"/>
        <v>2023</v>
      </c>
      <c r="L248" s="1" t="str">
        <f t="shared" si="21"/>
        <v>MKT.EX.COB._.___.COB</v>
      </c>
      <c r="M248" s="1" t="str">
        <f t="shared" si="22"/>
        <v>FOT Summer June-Sept</v>
      </c>
      <c r="N248" s="1">
        <f t="shared" si="23"/>
        <v>2928</v>
      </c>
      <c r="O248" s="1">
        <f t="shared" si="24"/>
        <v>0</v>
      </c>
    </row>
    <row r="249" spans="1:15" x14ac:dyDescent="0.25">
      <c r="A249" s="1" t="s">
        <v>26</v>
      </c>
      <c r="B249" s="1" t="s">
        <v>2</v>
      </c>
      <c r="C249" s="1" t="s">
        <v>24</v>
      </c>
      <c r="D249" s="1" t="s">
        <v>5</v>
      </c>
      <c r="E249" s="1" t="s">
        <v>3</v>
      </c>
      <c r="F249" s="3">
        <v>45108</v>
      </c>
      <c r="G249" s="1">
        <v>18.38</v>
      </c>
      <c r="J249" s="1">
        <f t="shared" si="19"/>
        <v>7</v>
      </c>
      <c r="K249" s="1">
        <f t="shared" si="20"/>
        <v>2023</v>
      </c>
      <c r="L249" s="1" t="str">
        <f t="shared" si="21"/>
        <v>MKT.EX.COB._.___.COB</v>
      </c>
      <c r="M249" s="1" t="str">
        <f t="shared" si="22"/>
        <v>FOT Summer June-Sept</v>
      </c>
      <c r="N249" s="1">
        <f t="shared" si="23"/>
        <v>2928</v>
      </c>
      <c r="O249" s="1">
        <f t="shared" si="24"/>
        <v>6.277322404371585</v>
      </c>
    </row>
    <row r="250" spans="1:15" x14ac:dyDescent="0.25">
      <c r="A250" s="1" t="s">
        <v>26</v>
      </c>
      <c r="B250" s="1" t="s">
        <v>2</v>
      </c>
      <c r="C250" s="1" t="s">
        <v>24</v>
      </c>
      <c r="D250" s="1" t="s">
        <v>5</v>
      </c>
      <c r="E250" s="1" t="s">
        <v>3</v>
      </c>
      <c r="F250" s="3">
        <v>45139</v>
      </c>
      <c r="G250" s="1">
        <v>2.61</v>
      </c>
      <c r="J250" s="1">
        <f t="shared" si="19"/>
        <v>8</v>
      </c>
      <c r="K250" s="1">
        <f t="shared" si="20"/>
        <v>2023</v>
      </c>
      <c r="L250" s="1" t="str">
        <f t="shared" si="21"/>
        <v>MKT.EX.COB._.___.COB</v>
      </c>
      <c r="M250" s="1" t="str">
        <f t="shared" si="22"/>
        <v>FOT Summer June-Sept</v>
      </c>
      <c r="N250" s="1">
        <f t="shared" si="23"/>
        <v>2928</v>
      </c>
      <c r="O250" s="1">
        <f t="shared" si="24"/>
        <v>0.89139344262295084</v>
      </c>
    </row>
    <row r="251" spans="1:15" x14ac:dyDescent="0.25">
      <c r="A251" s="1" t="s">
        <v>26</v>
      </c>
      <c r="B251" s="1" t="s">
        <v>2</v>
      </c>
      <c r="C251" s="1" t="s">
        <v>24</v>
      </c>
      <c r="D251" s="1" t="s">
        <v>5</v>
      </c>
      <c r="E251" s="1" t="s">
        <v>3</v>
      </c>
      <c r="F251" s="3">
        <v>45170</v>
      </c>
      <c r="G251" s="1">
        <v>0</v>
      </c>
      <c r="J251" s="1">
        <f t="shared" si="19"/>
        <v>9</v>
      </c>
      <c r="K251" s="1">
        <f t="shared" si="20"/>
        <v>2023</v>
      </c>
      <c r="L251" s="1" t="str">
        <f t="shared" si="21"/>
        <v>MKT.EX.COB._.___.COB</v>
      </c>
      <c r="M251" s="1" t="str">
        <f t="shared" si="22"/>
        <v>FOT Summer June-Sept</v>
      </c>
      <c r="N251" s="1">
        <f t="shared" si="23"/>
        <v>2928</v>
      </c>
      <c r="O251" s="1">
        <f t="shared" si="24"/>
        <v>0</v>
      </c>
    </row>
    <row r="252" spans="1:15" x14ac:dyDescent="0.25">
      <c r="A252" s="1" t="s">
        <v>26</v>
      </c>
      <c r="B252" s="1" t="s">
        <v>2</v>
      </c>
      <c r="C252" s="1" t="s">
        <v>24</v>
      </c>
      <c r="D252" s="1" t="s">
        <v>5</v>
      </c>
      <c r="E252" s="1" t="s">
        <v>3</v>
      </c>
      <c r="F252" s="3">
        <v>45200</v>
      </c>
      <c r="G252" s="1">
        <v>88.2</v>
      </c>
      <c r="J252" s="1">
        <f t="shared" si="19"/>
        <v>10</v>
      </c>
      <c r="K252" s="1">
        <f t="shared" si="20"/>
        <v>2023</v>
      </c>
      <c r="L252" s="1" t="str">
        <f t="shared" si="21"/>
        <v>MKT.EX.COB._.___.COB</v>
      </c>
      <c r="M252" s="1" t="str">
        <f t="shared" si="22"/>
        <v>FOT Other months</v>
      </c>
      <c r="N252" s="1">
        <f t="shared" si="23"/>
        <v>0</v>
      </c>
      <c r="O252" s="1">
        <f t="shared" si="24"/>
        <v>0</v>
      </c>
    </row>
    <row r="253" spans="1:15" x14ac:dyDescent="0.25">
      <c r="A253" s="1" t="s">
        <v>26</v>
      </c>
      <c r="B253" s="1" t="s">
        <v>2</v>
      </c>
      <c r="C253" s="1" t="s">
        <v>24</v>
      </c>
      <c r="D253" s="1" t="s">
        <v>5</v>
      </c>
      <c r="E253" s="1" t="s">
        <v>3</v>
      </c>
      <c r="F253" s="3">
        <v>45231</v>
      </c>
      <c r="G253" s="1">
        <v>136.31</v>
      </c>
      <c r="J253" s="1">
        <f t="shared" si="19"/>
        <v>11</v>
      </c>
      <c r="K253" s="1">
        <f t="shared" si="20"/>
        <v>2023</v>
      </c>
      <c r="L253" s="1" t="str">
        <f t="shared" si="21"/>
        <v>MKT.EX.COB._.___.COB</v>
      </c>
      <c r="M253" s="1" t="str">
        <f t="shared" si="22"/>
        <v>FOT Other months</v>
      </c>
      <c r="N253" s="1">
        <f t="shared" si="23"/>
        <v>0</v>
      </c>
      <c r="O253" s="1">
        <f t="shared" si="24"/>
        <v>0</v>
      </c>
    </row>
    <row r="254" spans="1:15" x14ac:dyDescent="0.25">
      <c r="A254" s="1" t="s">
        <v>26</v>
      </c>
      <c r="B254" s="1" t="s">
        <v>2</v>
      </c>
      <c r="C254" s="1" t="s">
        <v>24</v>
      </c>
      <c r="D254" s="1" t="s">
        <v>5</v>
      </c>
      <c r="E254" s="1" t="s">
        <v>3</v>
      </c>
      <c r="F254" s="3">
        <v>45261</v>
      </c>
      <c r="G254" s="1">
        <v>171.67</v>
      </c>
      <c r="J254" s="1">
        <f t="shared" si="19"/>
        <v>12</v>
      </c>
      <c r="K254" s="1">
        <f t="shared" si="20"/>
        <v>2023</v>
      </c>
      <c r="L254" s="1" t="str">
        <f t="shared" si="21"/>
        <v>MKT.EX.COB._.___.COB-Wtr</v>
      </c>
      <c r="M254" s="1" t="str">
        <f t="shared" si="22"/>
        <v>FOT Winter December-January</v>
      </c>
      <c r="N254" s="1">
        <f t="shared" si="23"/>
        <v>1488</v>
      </c>
      <c r="O254" s="1">
        <f t="shared" si="24"/>
        <v>115.36962365591398</v>
      </c>
    </row>
    <row r="255" spans="1:15" x14ac:dyDescent="0.25">
      <c r="A255" s="1" t="s">
        <v>26</v>
      </c>
      <c r="B255" s="1" t="s">
        <v>2</v>
      </c>
      <c r="C255" s="1" t="s">
        <v>24</v>
      </c>
      <c r="D255" s="1" t="s">
        <v>5</v>
      </c>
      <c r="E255" s="1" t="s">
        <v>3</v>
      </c>
      <c r="F255" s="3">
        <v>45292</v>
      </c>
      <c r="G255" s="1">
        <v>15.04</v>
      </c>
      <c r="J255" s="1">
        <f t="shared" si="19"/>
        <v>1</v>
      </c>
      <c r="K255" s="1">
        <f t="shared" si="20"/>
        <v>2024</v>
      </c>
      <c r="L255" s="1" t="str">
        <f t="shared" si="21"/>
        <v>MKT.EX.COB._.___.COB-Wtr</v>
      </c>
      <c r="M255" s="1" t="str">
        <f t="shared" si="22"/>
        <v>FOT Winter December-January</v>
      </c>
      <c r="N255" s="1">
        <f t="shared" si="23"/>
        <v>1488</v>
      </c>
      <c r="O255" s="1">
        <f t="shared" si="24"/>
        <v>10.10752688172043</v>
      </c>
    </row>
    <row r="256" spans="1:15" x14ac:dyDescent="0.25">
      <c r="A256" s="1" t="s">
        <v>26</v>
      </c>
      <c r="B256" s="1" t="s">
        <v>2</v>
      </c>
      <c r="C256" s="1" t="s">
        <v>24</v>
      </c>
      <c r="D256" s="1" t="s">
        <v>5</v>
      </c>
      <c r="E256" s="1" t="s">
        <v>3</v>
      </c>
      <c r="F256" s="3">
        <v>45323</v>
      </c>
      <c r="G256" s="1">
        <v>152.79</v>
      </c>
      <c r="J256" s="1">
        <f t="shared" si="19"/>
        <v>2</v>
      </c>
      <c r="K256" s="1">
        <f t="shared" si="20"/>
        <v>2024</v>
      </c>
      <c r="L256" s="1" t="str">
        <f t="shared" si="21"/>
        <v>MKT.EX.COB._.___.COB</v>
      </c>
      <c r="M256" s="1" t="str">
        <f t="shared" si="22"/>
        <v>FOT Other months</v>
      </c>
      <c r="N256" s="1">
        <f t="shared" si="23"/>
        <v>0</v>
      </c>
      <c r="O256" s="1">
        <f t="shared" si="24"/>
        <v>0</v>
      </c>
    </row>
    <row r="257" spans="1:15" x14ac:dyDescent="0.25">
      <c r="A257" s="1" t="s">
        <v>26</v>
      </c>
      <c r="B257" s="1" t="s">
        <v>2</v>
      </c>
      <c r="C257" s="1" t="s">
        <v>24</v>
      </c>
      <c r="D257" s="1" t="s">
        <v>5</v>
      </c>
      <c r="E257" s="1" t="s">
        <v>3</v>
      </c>
      <c r="F257" s="3">
        <v>45352</v>
      </c>
      <c r="G257" s="1">
        <v>127.86</v>
      </c>
      <c r="J257" s="1">
        <f t="shared" si="19"/>
        <v>3</v>
      </c>
      <c r="K257" s="1">
        <f t="shared" si="20"/>
        <v>2024</v>
      </c>
      <c r="L257" s="1" t="str">
        <f t="shared" si="21"/>
        <v>MKT.EX.COB._.___.COB</v>
      </c>
      <c r="M257" s="1" t="str">
        <f t="shared" si="22"/>
        <v>FOT Other months</v>
      </c>
      <c r="N257" s="1">
        <f t="shared" si="23"/>
        <v>0</v>
      </c>
      <c r="O257" s="1">
        <f t="shared" si="24"/>
        <v>0</v>
      </c>
    </row>
    <row r="258" spans="1:15" x14ac:dyDescent="0.25">
      <c r="A258" s="1" t="s">
        <v>26</v>
      </c>
      <c r="B258" s="1" t="s">
        <v>2</v>
      </c>
      <c r="C258" s="1" t="s">
        <v>24</v>
      </c>
      <c r="D258" s="1" t="s">
        <v>5</v>
      </c>
      <c r="E258" s="1" t="s">
        <v>3</v>
      </c>
      <c r="F258" s="3">
        <v>45383</v>
      </c>
      <c r="G258" s="1">
        <v>121.6</v>
      </c>
      <c r="J258" s="1">
        <f t="shared" ref="J258:J321" si="25">MONTH(F258)</f>
        <v>4</v>
      </c>
      <c r="K258" s="1">
        <f t="shared" ref="K258:K321" si="26">YEAR(F258)</f>
        <v>2024</v>
      </c>
      <c r="L258" s="1" t="str">
        <f t="shared" ref="L258:L321" si="27">D258&amp;INDEX($U$1:$W$4,MATCH($M258,$U$1:$U$4,0),MATCH(L$1,$U$1:$W$1,0))</f>
        <v>MKT.EX.COB._.___.COB</v>
      </c>
      <c r="M258" s="1" t="str">
        <f t="shared" ref="M258:M321" si="28">INDEX($Q$1:$S$13,MATCH($J258,$Q$1:$Q$13,0),MATCH(M$1,$Q$1:$S$1,0))</f>
        <v>FOT Other months</v>
      </c>
      <c r="N258" s="1">
        <f t="shared" ref="N258:N321" si="29">INDEX($U$1:$W$4,MATCH($M258,$U$1:$U$4,0),MATCH(N$1,$U$1:$W$1,0))</f>
        <v>0</v>
      </c>
      <c r="O258" s="1">
        <f t="shared" ref="O258:O321" si="30">IF(N258=0,0,(G258*1000)/N258)</f>
        <v>0</v>
      </c>
    </row>
    <row r="259" spans="1:15" x14ac:dyDescent="0.25">
      <c r="A259" s="1" t="s">
        <v>26</v>
      </c>
      <c r="B259" s="1" t="s">
        <v>2</v>
      </c>
      <c r="C259" s="1" t="s">
        <v>24</v>
      </c>
      <c r="D259" s="1" t="s">
        <v>5</v>
      </c>
      <c r="E259" s="1" t="s">
        <v>3</v>
      </c>
      <c r="F259" s="3">
        <v>45413</v>
      </c>
      <c r="G259" s="1">
        <v>117.44</v>
      </c>
      <c r="J259" s="1">
        <f t="shared" si="25"/>
        <v>5</v>
      </c>
      <c r="K259" s="1">
        <f t="shared" si="26"/>
        <v>2024</v>
      </c>
      <c r="L259" s="1" t="str">
        <f t="shared" si="27"/>
        <v>MKT.EX.COB._.___.COB</v>
      </c>
      <c r="M259" s="1" t="str">
        <f t="shared" si="28"/>
        <v>FOT Other months</v>
      </c>
      <c r="N259" s="1">
        <f t="shared" si="29"/>
        <v>0</v>
      </c>
      <c r="O259" s="1">
        <f t="shared" si="30"/>
        <v>0</v>
      </c>
    </row>
    <row r="260" spans="1:15" x14ac:dyDescent="0.25">
      <c r="A260" s="1" t="s">
        <v>26</v>
      </c>
      <c r="B260" s="1" t="s">
        <v>2</v>
      </c>
      <c r="C260" s="1" t="s">
        <v>24</v>
      </c>
      <c r="D260" s="1" t="s">
        <v>5</v>
      </c>
      <c r="E260" s="1" t="s">
        <v>3</v>
      </c>
      <c r="F260" s="3">
        <v>45444</v>
      </c>
      <c r="G260" s="1">
        <v>125.01</v>
      </c>
      <c r="J260" s="1">
        <f t="shared" si="25"/>
        <v>6</v>
      </c>
      <c r="K260" s="1">
        <f t="shared" si="26"/>
        <v>2024</v>
      </c>
      <c r="L260" s="1" t="str">
        <f t="shared" si="27"/>
        <v>MKT.EX.COB._.___.COB</v>
      </c>
      <c r="M260" s="1" t="str">
        <f t="shared" si="28"/>
        <v>FOT Summer June-Sept</v>
      </c>
      <c r="N260" s="1">
        <f t="shared" si="29"/>
        <v>2928</v>
      </c>
      <c r="O260" s="1">
        <f t="shared" si="30"/>
        <v>42.694672131147541</v>
      </c>
    </row>
    <row r="261" spans="1:15" x14ac:dyDescent="0.25">
      <c r="A261" s="1" t="s">
        <v>26</v>
      </c>
      <c r="B261" s="1" t="s">
        <v>2</v>
      </c>
      <c r="C261" s="1" t="s">
        <v>24</v>
      </c>
      <c r="D261" s="1" t="s">
        <v>5</v>
      </c>
      <c r="E261" s="1" t="s">
        <v>3</v>
      </c>
      <c r="F261" s="3">
        <v>45474</v>
      </c>
      <c r="G261" s="1">
        <v>14.93</v>
      </c>
      <c r="J261" s="1">
        <f t="shared" si="25"/>
        <v>7</v>
      </c>
      <c r="K261" s="1">
        <f t="shared" si="26"/>
        <v>2024</v>
      </c>
      <c r="L261" s="1" t="str">
        <f t="shared" si="27"/>
        <v>MKT.EX.COB._.___.COB</v>
      </c>
      <c r="M261" s="1" t="str">
        <f t="shared" si="28"/>
        <v>FOT Summer June-Sept</v>
      </c>
      <c r="N261" s="1">
        <f t="shared" si="29"/>
        <v>2928</v>
      </c>
      <c r="O261" s="1">
        <f t="shared" si="30"/>
        <v>5.0990437158469941</v>
      </c>
    </row>
    <row r="262" spans="1:15" x14ac:dyDescent="0.25">
      <c r="A262" s="1" t="s">
        <v>26</v>
      </c>
      <c r="B262" s="1" t="s">
        <v>2</v>
      </c>
      <c r="C262" s="1" t="s">
        <v>24</v>
      </c>
      <c r="D262" s="1" t="s">
        <v>5</v>
      </c>
      <c r="E262" s="1" t="s">
        <v>3</v>
      </c>
      <c r="F262" s="3">
        <v>45505</v>
      </c>
      <c r="G262" s="1">
        <v>69.27</v>
      </c>
      <c r="J262" s="1">
        <f t="shared" si="25"/>
        <v>8</v>
      </c>
      <c r="K262" s="1">
        <f t="shared" si="26"/>
        <v>2024</v>
      </c>
      <c r="L262" s="1" t="str">
        <f t="shared" si="27"/>
        <v>MKT.EX.COB._.___.COB</v>
      </c>
      <c r="M262" s="1" t="str">
        <f t="shared" si="28"/>
        <v>FOT Summer June-Sept</v>
      </c>
      <c r="N262" s="1">
        <f t="shared" si="29"/>
        <v>2928</v>
      </c>
      <c r="O262" s="1">
        <f t="shared" si="30"/>
        <v>23.657786885245901</v>
      </c>
    </row>
    <row r="263" spans="1:15" x14ac:dyDescent="0.25">
      <c r="A263" s="1" t="s">
        <v>26</v>
      </c>
      <c r="B263" s="1" t="s">
        <v>2</v>
      </c>
      <c r="C263" s="1" t="s">
        <v>24</v>
      </c>
      <c r="D263" s="1" t="s">
        <v>5</v>
      </c>
      <c r="E263" s="1" t="s">
        <v>3</v>
      </c>
      <c r="F263" s="3">
        <v>45536</v>
      </c>
      <c r="G263" s="1">
        <v>52.73</v>
      </c>
      <c r="J263" s="1">
        <f t="shared" si="25"/>
        <v>9</v>
      </c>
      <c r="K263" s="1">
        <f t="shared" si="26"/>
        <v>2024</v>
      </c>
      <c r="L263" s="1" t="str">
        <f t="shared" si="27"/>
        <v>MKT.EX.COB._.___.COB</v>
      </c>
      <c r="M263" s="1" t="str">
        <f t="shared" si="28"/>
        <v>FOT Summer June-Sept</v>
      </c>
      <c r="N263" s="1">
        <f t="shared" si="29"/>
        <v>2928</v>
      </c>
      <c r="O263" s="1">
        <f t="shared" si="30"/>
        <v>18.008879781420767</v>
      </c>
    </row>
    <row r="264" spans="1:15" x14ac:dyDescent="0.25">
      <c r="A264" s="1" t="s">
        <v>26</v>
      </c>
      <c r="B264" s="1" t="s">
        <v>2</v>
      </c>
      <c r="C264" s="1" t="s">
        <v>24</v>
      </c>
      <c r="D264" s="1" t="s">
        <v>5</v>
      </c>
      <c r="E264" s="1" t="s">
        <v>3</v>
      </c>
      <c r="F264" s="3">
        <v>45566</v>
      </c>
      <c r="G264" s="1">
        <v>87.15</v>
      </c>
      <c r="J264" s="1">
        <f t="shared" si="25"/>
        <v>10</v>
      </c>
      <c r="K264" s="1">
        <f t="shared" si="26"/>
        <v>2024</v>
      </c>
      <c r="L264" s="1" t="str">
        <f t="shared" si="27"/>
        <v>MKT.EX.COB._.___.COB</v>
      </c>
      <c r="M264" s="1" t="str">
        <f t="shared" si="28"/>
        <v>FOT Other months</v>
      </c>
      <c r="N264" s="1">
        <f t="shared" si="29"/>
        <v>0</v>
      </c>
      <c r="O264" s="1">
        <f t="shared" si="30"/>
        <v>0</v>
      </c>
    </row>
    <row r="265" spans="1:15" x14ac:dyDescent="0.25">
      <c r="A265" s="1" t="s">
        <v>26</v>
      </c>
      <c r="B265" s="1" t="s">
        <v>2</v>
      </c>
      <c r="C265" s="1" t="s">
        <v>24</v>
      </c>
      <c r="D265" s="1" t="s">
        <v>5</v>
      </c>
      <c r="E265" s="1" t="s">
        <v>3</v>
      </c>
      <c r="F265" s="3">
        <v>45597</v>
      </c>
      <c r="G265" s="1">
        <v>102.42</v>
      </c>
      <c r="J265" s="1">
        <f t="shared" si="25"/>
        <v>11</v>
      </c>
      <c r="K265" s="1">
        <f t="shared" si="26"/>
        <v>2024</v>
      </c>
      <c r="L265" s="1" t="str">
        <f t="shared" si="27"/>
        <v>MKT.EX.COB._.___.COB</v>
      </c>
      <c r="M265" s="1" t="str">
        <f t="shared" si="28"/>
        <v>FOT Other months</v>
      </c>
      <c r="N265" s="1">
        <f t="shared" si="29"/>
        <v>0</v>
      </c>
      <c r="O265" s="1">
        <f t="shared" si="30"/>
        <v>0</v>
      </c>
    </row>
    <row r="266" spans="1:15" x14ac:dyDescent="0.25">
      <c r="A266" s="1" t="s">
        <v>26</v>
      </c>
      <c r="B266" s="1" t="s">
        <v>2</v>
      </c>
      <c r="C266" s="1" t="s">
        <v>24</v>
      </c>
      <c r="D266" s="1" t="s">
        <v>5</v>
      </c>
      <c r="E266" s="1" t="s">
        <v>3</v>
      </c>
      <c r="F266" s="3">
        <v>45627</v>
      </c>
      <c r="G266" s="1">
        <v>123.32</v>
      </c>
      <c r="J266" s="1">
        <f t="shared" si="25"/>
        <v>12</v>
      </c>
      <c r="K266" s="1">
        <f t="shared" si="26"/>
        <v>2024</v>
      </c>
      <c r="L266" s="1" t="str">
        <f t="shared" si="27"/>
        <v>MKT.EX.COB._.___.COB-Wtr</v>
      </c>
      <c r="M266" s="1" t="str">
        <f t="shared" si="28"/>
        <v>FOT Winter December-January</v>
      </c>
      <c r="N266" s="1">
        <f t="shared" si="29"/>
        <v>1488</v>
      </c>
      <c r="O266" s="1">
        <f t="shared" si="30"/>
        <v>82.876344086021504</v>
      </c>
    </row>
    <row r="267" spans="1:15" x14ac:dyDescent="0.25">
      <c r="A267" s="1" t="s">
        <v>26</v>
      </c>
      <c r="B267" s="1" t="s">
        <v>2</v>
      </c>
      <c r="C267" s="1" t="s">
        <v>24</v>
      </c>
      <c r="D267" s="1" t="s">
        <v>5</v>
      </c>
      <c r="E267" s="1" t="s">
        <v>3</v>
      </c>
      <c r="F267" s="3">
        <v>45658</v>
      </c>
      <c r="G267" s="1">
        <v>171.57</v>
      </c>
      <c r="J267" s="1">
        <f t="shared" si="25"/>
        <v>1</v>
      </c>
      <c r="K267" s="1">
        <f t="shared" si="26"/>
        <v>2025</v>
      </c>
      <c r="L267" s="1" t="str">
        <f t="shared" si="27"/>
        <v>MKT.EX.COB._.___.COB-Wtr</v>
      </c>
      <c r="M267" s="1" t="str">
        <f t="shared" si="28"/>
        <v>FOT Winter December-January</v>
      </c>
      <c r="N267" s="1">
        <f t="shared" si="29"/>
        <v>1488</v>
      </c>
      <c r="O267" s="1">
        <f t="shared" si="30"/>
        <v>115.3024193548387</v>
      </c>
    </row>
    <row r="268" spans="1:15" x14ac:dyDescent="0.25">
      <c r="A268" s="1" t="s">
        <v>26</v>
      </c>
      <c r="B268" s="1" t="s">
        <v>2</v>
      </c>
      <c r="C268" s="1" t="s">
        <v>24</v>
      </c>
      <c r="D268" s="1" t="s">
        <v>5</v>
      </c>
      <c r="E268" s="1" t="s">
        <v>3</v>
      </c>
      <c r="F268" s="3">
        <v>45689</v>
      </c>
      <c r="G268" s="1">
        <v>16.920000000000002</v>
      </c>
      <c r="J268" s="1">
        <f t="shared" si="25"/>
        <v>2</v>
      </c>
      <c r="K268" s="1">
        <f t="shared" si="26"/>
        <v>2025</v>
      </c>
      <c r="L268" s="1" t="str">
        <f t="shared" si="27"/>
        <v>MKT.EX.COB._.___.COB</v>
      </c>
      <c r="M268" s="1" t="str">
        <f t="shared" si="28"/>
        <v>FOT Other months</v>
      </c>
      <c r="N268" s="1">
        <f t="shared" si="29"/>
        <v>0</v>
      </c>
      <c r="O268" s="1">
        <f t="shared" si="30"/>
        <v>0</v>
      </c>
    </row>
    <row r="269" spans="1:15" x14ac:dyDescent="0.25">
      <c r="A269" s="1" t="s">
        <v>26</v>
      </c>
      <c r="B269" s="1" t="s">
        <v>2</v>
      </c>
      <c r="C269" s="1" t="s">
        <v>24</v>
      </c>
      <c r="D269" s="1" t="s">
        <v>5</v>
      </c>
      <c r="E269" s="1" t="s">
        <v>3</v>
      </c>
      <c r="F269" s="3">
        <v>45717</v>
      </c>
      <c r="G269" s="1">
        <v>174.84</v>
      </c>
      <c r="J269" s="1">
        <f t="shared" si="25"/>
        <v>3</v>
      </c>
      <c r="K269" s="1">
        <f t="shared" si="26"/>
        <v>2025</v>
      </c>
      <c r="L269" s="1" t="str">
        <f t="shared" si="27"/>
        <v>MKT.EX.COB._.___.COB</v>
      </c>
      <c r="M269" s="1" t="str">
        <f t="shared" si="28"/>
        <v>FOT Other months</v>
      </c>
      <c r="N269" s="1">
        <f t="shared" si="29"/>
        <v>0</v>
      </c>
      <c r="O269" s="1">
        <f t="shared" si="30"/>
        <v>0</v>
      </c>
    </row>
    <row r="270" spans="1:15" x14ac:dyDescent="0.25">
      <c r="A270" s="1" t="s">
        <v>26</v>
      </c>
      <c r="B270" s="1" t="s">
        <v>2</v>
      </c>
      <c r="C270" s="1" t="s">
        <v>24</v>
      </c>
      <c r="D270" s="1" t="s">
        <v>5</v>
      </c>
      <c r="E270" s="1" t="s">
        <v>3</v>
      </c>
      <c r="F270" s="3">
        <v>45748</v>
      </c>
      <c r="G270" s="1">
        <v>157.91999999999999</v>
      </c>
      <c r="J270" s="1">
        <f t="shared" si="25"/>
        <v>4</v>
      </c>
      <c r="K270" s="1">
        <f t="shared" si="26"/>
        <v>2025</v>
      </c>
      <c r="L270" s="1" t="str">
        <f t="shared" si="27"/>
        <v>MKT.EX.COB._.___.COB</v>
      </c>
      <c r="M270" s="1" t="str">
        <f t="shared" si="28"/>
        <v>FOT Other months</v>
      </c>
      <c r="N270" s="1">
        <f t="shared" si="29"/>
        <v>0</v>
      </c>
      <c r="O270" s="1">
        <f t="shared" si="30"/>
        <v>0</v>
      </c>
    </row>
    <row r="271" spans="1:15" x14ac:dyDescent="0.25">
      <c r="A271" s="1" t="s">
        <v>26</v>
      </c>
      <c r="B271" s="1" t="s">
        <v>2</v>
      </c>
      <c r="C271" s="1" t="s">
        <v>24</v>
      </c>
      <c r="D271" s="1" t="s">
        <v>5</v>
      </c>
      <c r="E271" s="1" t="s">
        <v>3</v>
      </c>
      <c r="F271" s="3">
        <v>45778</v>
      </c>
      <c r="G271" s="1">
        <v>170</v>
      </c>
      <c r="J271" s="1">
        <f t="shared" si="25"/>
        <v>5</v>
      </c>
      <c r="K271" s="1">
        <f t="shared" si="26"/>
        <v>2025</v>
      </c>
      <c r="L271" s="1" t="str">
        <f t="shared" si="27"/>
        <v>MKT.EX.COB._.___.COB</v>
      </c>
      <c r="M271" s="1" t="str">
        <f t="shared" si="28"/>
        <v>FOT Other months</v>
      </c>
      <c r="N271" s="1">
        <f t="shared" si="29"/>
        <v>0</v>
      </c>
      <c r="O271" s="1">
        <f t="shared" si="30"/>
        <v>0</v>
      </c>
    </row>
    <row r="272" spans="1:15" x14ac:dyDescent="0.25">
      <c r="A272" s="1" t="s">
        <v>26</v>
      </c>
      <c r="B272" s="1" t="s">
        <v>2</v>
      </c>
      <c r="C272" s="1" t="s">
        <v>24</v>
      </c>
      <c r="D272" s="1" t="s">
        <v>5</v>
      </c>
      <c r="E272" s="1" t="s">
        <v>3</v>
      </c>
      <c r="F272" s="3">
        <v>45809</v>
      </c>
      <c r="G272" s="1">
        <v>160.74</v>
      </c>
      <c r="J272" s="1">
        <f t="shared" si="25"/>
        <v>6</v>
      </c>
      <c r="K272" s="1">
        <f t="shared" si="26"/>
        <v>2025</v>
      </c>
      <c r="L272" s="1" t="str">
        <f t="shared" si="27"/>
        <v>MKT.EX.COB._.___.COB</v>
      </c>
      <c r="M272" s="1" t="str">
        <f t="shared" si="28"/>
        <v>FOT Summer June-Sept</v>
      </c>
      <c r="N272" s="1">
        <f t="shared" si="29"/>
        <v>2928</v>
      </c>
      <c r="O272" s="1">
        <f t="shared" si="30"/>
        <v>54.897540983606561</v>
      </c>
    </row>
    <row r="273" spans="1:15" x14ac:dyDescent="0.25">
      <c r="A273" s="1" t="s">
        <v>26</v>
      </c>
      <c r="B273" s="1" t="s">
        <v>2</v>
      </c>
      <c r="C273" s="1" t="s">
        <v>24</v>
      </c>
      <c r="D273" s="1" t="s">
        <v>5</v>
      </c>
      <c r="E273" s="1" t="s">
        <v>3</v>
      </c>
      <c r="F273" s="3">
        <v>45839</v>
      </c>
      <c r="G273" s="1">
        <v>25.59</v>
      </c>
      <c r="J273" s="1">
        <f t="shared" si="25"/>
        <v>7</v>
      </c>
      <c r="K273" s="1">
        <f t="shared" si="26"/>
        <v>2025</v>
      </c>
      <c r="L273" s="1" t="str">
        <f t="shared" si="27"/>
        <v>MKT.EX.COB._.___.COB</v>
      </c>
      <c r="M273" s="1" t="str">
        <f t="shared" si="28"/>
        <v>FOT Summer June-Sept</v>
      </c>
      <c r="N273" s="1">
        <f t="shared" si="29"/>
        <v>2928</v>
      </c>
      <c r="O273" s="1">
        <f t="shared" si="30"/>
        <v>8.7397540983606561</v>
      </c>
    </row>
    <row r="274" spans="1:15" x14ac:dyDescent="0.25">
      <c r="A274" s="1" t="s">
        <v>26</v>
      </c>
      <c r="B274" s="1" t="s">
        <v>2</v>
      </c>
      <c r="C274" s="1" t="s">
        <v>24</v>
      </c>
      <c r="D274" s="1" t="s">
        <v>5</v>
      </c>
      <c r="E274" s="1" t="s">
        <v>3</v>
      </c>
      <c r="F274" s="3">
        <v>45870</v>
      </c>
      <c r="G274" s="1">
        <v>100.74</v>
      </c>
      <c r="J274" s="1">
        <f t="shared" si="25"/>
        <v>8</v>
      </c>
      <c r="K274" s="1">
        <f t="shared" si="26"/>
        <v>2025</v>
      </c>
      <c r="L274" s="1" t="str">
        <f t="shared" si="27"/>
        <v>MKT.EX.COB._.___.COB</v>
      </c>
      <c r="M274" s="1" t="str">
        <f t="shared" si="28"/>
        <v>FOT Summer June-Sept</v>
      </c>
      <c r="N274" s="1">
        <f t="shared" si="29"/>
        <v>2928</v>
      </c>
      <c r="O274" s="1">
        <f t="shared" si="30"/>
        <v>34.405737704918032</v>
      </c>
    </row>
    <row r="275" spans="1:15" x14ac:dyDescent="0.25">
      <c r="A275" s="1" t="s">
        <v>26</v>
      </c>
      <c r="B275" s="1" t="s">
        <v>2</v>
      </c>
      <c r="C275" s="1" t="s">
        <v>24</v>
      </c>
      <c r="D275" s="1" t="s">
        <v>5</v>
      </c>
      <c r="E275" s="1" t="s">
        <v>3</v>
      </c>
      <c r="F275" s="3">
        <v>45901</v>
      </c>
      <c r="G275" s="1">
        <v>174.84</v>
      </c>
      <c r="J275" s="1">
        <f t="shared" si="25"/>
        <v>9</v>
      </c>
      <c r="K275" s="1">
        <f t="shared" si="26"/>
        <v>2025</v>
      </c>
      <c r="L275" s="1" t="str">
        <f t="shared" si="27"/>
        <v>MKT.EX.COB._.___.COB</v>
      </c>
      <c r="M275" s="1" t="str">
        <f t="shared" si="28"/>
        <v>FOT Summer June-Sept</v>
      </c>
      <c r="N275" s="1">
        <f t="shared" si="29"/>
        <v>2928</v>
      </c>
      <c r="O275" s="1">
        <f t="shared" si="30"/>
        <v>59.713114754098363</v>
      </c>
    </row>
    <row r="276" spans="1:15" x14ac:dyDescent="0.25">
      <c r="A276" s="1" t="s">
        <v>26</v>
      </c>
      <c r="B276" s="1" t="s">
        <v>2</v>
      </c>
      <c r="C276" s="1" t="s">
        <v>24</v>
      </c>
      <c r="D276" s="1" t="s">
        <v>5</v>
      </c>
      <c r="E276" s="1" t="s">
        <v>3</v>
      </c>
      <c r="F276" s="3">
        <v>45931</v>
      </c>
      <c r="G276" s="1">
        <v>174.84</v>
      </c>
      <c r="J276" s="1">
        <f t="shared" si="25"/>
        <v>10</v>
      </c>
      <c r="K276" s="1">
        <f t="shared" si="26"/>
        <v>2025</v>
      </c>
      <c r="L276" s="1" t="str">
        <f t="shared" si="27"/>
        <v>MKT.EX.COB._.___.COB</v>
      </c>
      <c r="M276" s="1" t="str">
        <f t="shared" si="28"/>
        <v>FOT Other months</v>
      </c>
      <c r="N276" s="1">
        <f t="shared" si="29"/>
        <v>0</v>
      </c>
      <c r="O276" s="1">
        <f t="shared" si="30"/>
        <v>0</v>
      </c>
    </row>
    <row r="277" spans="1:15" x14ac:dyDescent="0.25">
      <c r="A277" s="1" t="s">
        <v>26</v>
      </c>
      <c r="B277" s="1" t="s">
        <v>2</v>
      </c>
      <c r="C277" s="1" t="s">
        <v>24</v>
      </c>
      <c r="D277" s="1" t="s">
        <v>5</v>
      </c>
      <c r="E277" s="1" t="s">
        <v>3</v>
      </c>
      <c r="F277" s="3">
        <v>45962</v>
      </c>
      <c r="G277" s="1">
        <v>169.2</v>
      </c>
      <c r="J277" s="1">
        <f t="shared" si="25"/>
        <v>11</v>
      </c>
      <c r="K277" s="1">
        <f t="shared" si="26"/>
        <v>2025</v>
      </c>
      <c r="L277" s="1" t="str">
        <f t="shared" si="27"/>
        <v>MKT.EX.COB._.___.COB</v>
      </c>
      <c r="M277" s="1" t="str">
        <f t="shared" si="28"/>
        <v>FOT Other months</v>
      </c>
      <c r="N277" s="1">
        <f t="shared" si="29"/>
        <v>0</v>
      </c>
      <c r="O277" s="1">
        <f t="shared" si="30"/>
        <v>0</v>
      </c>
    </row>
    <row r="278" spans="1:15" x14ac:dyDescent="0.25">
      <c r="A278" s="1" t="s">
        <v>26</v>
      </c>
      <c r="B278" s="1" t="s">
        <v>2</v>
      </c>
      <c r="C278" s="1" t="s">
        <v>24</v>
      </c>
      <c r="D278" s="1" t="s">
        <v>5</v>
      </c>
      <c r="E278" s="1" t="s">
        <v>3</v>
      </c>
      <c r="F278" s="3">
        <v>45992</v>
      </c>
      <c r="G278" s="1">
        <v>174.84</v>
      </c>
      <c r="J278" s="1">
        <f t="shared" si="25"/>
        <v>12</v>
      </c>
      <c r="K278" s="1">
        <f t="shared" si="26"/>
        <v>2025</v>
      </c>
      <c r="L278" s="1" t="str">
        <f t="shared" si="27"/>
        <v>MKT.EX.COB._.___.COB-Wtr</v>
      </c>
      <c r="M278" s="1" t="str">
        <f t="shared" si="28"/>
        <v>FOT Winter December-January</v>
      </c>
      <c r="N278" s="1">
        <f t="shared" si="29"/>
        <v>1488</v>
      </c>
      <c r="O278" s="1">
        <f t="shared" si="30"/>
        <v>117.5</v>
      </c>
    </row>
    <row r="279" spans="1:15" x14ac:dyDescent="0.25">
      <c r="A279" s="1" t="s">
        <v>26</v>
      </c>
      <c r="B279" s="1" t="s">
        <v>2</v>
      </c>
      <c r="C279" s="1" t="s">
        <v>24</v>
      </c>
      <c r="D279" s="1" t="s">
        <v>5</v>
      </c>
      <c r="E279" s="1" t="s">
        <v>3</v>
      </c>
      <c r="F279" s="3">
        <v>46023</v>
      </c>
      <c r="G279" s="1">
        <v>169.2</v>
      </c>
      <c r="J279" s="1">
        <f t="shared" si="25"/>
        <v>1</v>
      </c>
      <c r="K279" s="1">
        <f t="shared" si="26"/>
        <v>2026</v>
      </c>
      <c r="L279" s="1" t="str">
        <f t="shared" si="27"/>
        <v>MKT.EX.COB._.___.COB-Wtr</v>
      </c>
      <c r="M279" s="1" t="str">
        <f t="shared" si="28"/>
        <v>FOT Winter December-January</v>
      </c>
      <c r="N279" s="1">
        <f t="shared" si="29"/>
        <v>1488</v>
      </c>
      <c r="O279" s="1">
        <f t="shared" si="30"/>
        <v>113.70967741935483</v>
      </c>
    </row>
    <row r="280" spans="1:15" x14ac:dyDescent="0.25">
      <c r="A280" s="1" t="s">
        <v>26</v>
      </c>
      <c r="B280" s="1" t="s">
        <v>2</v>
      </c>
      <c r="C280" s="1" t="s">
        <v>24</v>
      </c>
      <c r="D280" s="1" t="s">
        <v>5</v>
      </c>
      <c r="E280" s="1" t="s">
        <v>3</v>
      </c>
      <c r="F280" s="3">
        <v>46054</v>
      </c>
      <c r="G280" s="1">
        <v>174.84</v>
      </c>
      <c r="J280" s="1">
        <f t="shared" si="25"/>
        <v>2</v>
      </c>
      <c r="K280" s="1">
        <f t="shared" si="26"/>
        <v>2026</v>
      </c>
      <c r="L280" s="1" t="str">
        <f t="shared" si="27"/>
        <v>MKT.EX.COB._.___.COB</v>
      </c>
      <c r="M280" s="1" t="str">
        <f t="shared" si="28"/>
        <v>FOT Other months</v>
      </c>
      <c r="N280" s="1">
        <f t="shared" si="29"/>
        <v>0</v>
      </c>
      <c r="O280" s="1">
        <f t="shared" si="30"/>
        <v>0</v>
      </c>
    </row>
    <row r="281" spans="1:15" x14ac:dyDescent="0.25">
      <c r="A281" s="1" t="s">
        <v>26</v>
      </c>
      <c r="B281" s="1" t="s">
        <v>2</v>
      </c>
      <c r="C281" s="1" t="s">
        <v>24</v>
      </c>
      <c r="D281" s="1" t="s">
        <v>5</v>
      </c>
      <c r="E281" s="1" t="s">
        <v>3</v>
      </c>
      <c r="F281" s="3">
        <v>46082</v>
      </c>
      <c r="G281" s="1">
        <v>15.98</v>
      </c>
      <c r="J281" s="1">
        <f t="shared" si="25"/>
        <v>3</v>
      </c>
      <c r="K281" s="1">
        <f t="shared" si="26"/>
        <v>2026</v>
      </c>
      <c r="L281" s="1" t="str">
        <f t="shared" si="27"/>
        <v>MKT.EX.COB._.___.COB</v>
      </c>
      <c r="M281" s="1" t="str">
        <f t="shared" si="28"/>
        <v>FOT Other months</v>
      </c>
      <c r="N281" s="1">
        <f t="shared" si="29"/>
        <v>0</v>
      </c>
      <c r="O281" s="1">
        <f t="shared" si="30"/>
        <v>0</v>
      </c>
    </row>
    <row r="282" spans="1:15" x14ac:dyDescent="0.25">
      <c r="A282" s="1" t="s">
        <v>26</v>
      </c>
      <c r="B282" s="1" t="s">
        <v>2</v>
      </c>
      <c r="C282" s="1" t="s">
        <v>24</v>
      </c>
      <c r="D282" s="1" t="s">
        <v>5</v>
      </c>
      <c r="E282" s="1" t="s">
        <v>3</v>
      </c>
      <c r="F282" s="3">
        <v>46113</v>
      </c>
      <c r="G282" s="1">
        <v>169.97</v>
      </c>
      <c r="J282" s="1">
        <f t="shared" si="25"/>
        <v>4</v>
      </c>
      <c r="K282" s="1">
        <f t="shared" si="26"/>
        <v>2026</v>
      </c>
      <c r="L282" s="1" t="str">
        <f t="shared" si="27"/>
        <v>MKT.EX.COB._.___.COB</v>
      </c>
      <c r="M282" s="1" t="str">
        <f t="shared" si="28"/>
        <v>FOT Other months</v>
      </c>
      <c r="N282" s="1">
        <f t="shared" si="29"/>
        <v>0</v>
      </c>
      <c r="O282" s="1">
        <f t="shared" si="30"/>
        <v>0</v>
      </c>
    </row>
    <row r="283" spans="1:15" x14ac:dyDescent="0.25">
      <c r="A283" s="1" t="s">
        <v>26</v>
      </c>
      <c r="B283" s="1" t="s">
        <v>2</v>
      </c>
      <c r="C283" s="1" t="s">
        <v>24</v>
      </c>
      <c r="D283" s="1" t="s">
        <v>5</v>
      </c>
      <c r="E283" s="1" t="s">
        <v>3</v>
      </c>
      <c r="F283" s="3">
        <v>46143</v>
      </c>
      <c r="G283" s="1">
        <v>138.19999999999999</v>
      </c>
      <c r="J283" s="1">
        <f t="shared" si="25"/>
        <v>5</v>
      </c>
      <c r="K283" s="1">
        <f t="shared" si="26"/>
        <v>2026</v>
      </c>
      <c r="L283" s="1" t="str">
        <f t="shared" si="27"/>
        <v>MKT.EX.COB._.___.COB</v>
      </c>
      <c r="M283" s="1" t="str">
        <f t="shared" si="28"/>
        <v>FOT Other months</v>
      </c>
      <c r="N283" s="1">
        <f t="shared" si="29"/>
        <v>0</v>
      </c>
      <c r="O283" s="1">
        <f t="shared" si="30"/>
        <v>0</v>
      </c>
    </row>
    <row r="284" spans="1:15" x14ac:dyDescent="0.25">
      <c r="A284" s="1" t="s">
        <v>26</v>
      </c>
      <c r="B284" s="1" t="s">
        <v>2</v>
      </c>
      <c r="C284" s="1" t="s">
        <v>24</v>
      </c>
      <c r="D284" s="1" t="s">
        <v>5</v>
      </c>
      <c r="E284" s="1" t="s">
        <v>3</v>
      </c>
      <c r="F284" s="3">
        <v>46174</v>
      </c>
      <c r="G284" s="1">
        <v>148.38999999999999</v>
      </c>
      <c r="J284" s="1">
        <f t="shared" si="25"/>
        <v>6</v>
      </c>
      <c r="K284" s="1">
        <f t="shared" si="26"/>
        <v>2026</v>
      </c>
      <c r="L284" s="1" t="str">
        <f t="shared" si="27"/>
        <v>MKT.EX.COB._.___.COB</v>
      </c>
      <c r="M284" s="1" t="str">
        <f t="shared" si="28"/>
        <v>FOT Summer June-Sept</v>
      </c>
      <c r="N284" s="1">
        <f t="shared" si="29"/>
        <v>2928</v>
      </c>
      <c r="O284" s="1">
        <f t="shared" si="30"/>
        <v>50.67964480874317</v>
      </c>
    </row>
    <row r="285" spans="1:15" x14ac:dyDescent="0.25">
      <c r="A285" s="1" t="s">
        <v>26</v>
      </c>
      <c r="B285" s="1" t="s">
        <v>2</v>
      </c>
      <c r="C285" s="1" t="s">
        <v>24</v>
      </c>
      <c r="D285" s="1" t="s">
        <v>5</v>
      </c>
      <c r="E285" s="1" t="s">
        <v>3</v>
      </c>
      <c r="F285" s="3">
        <v>46204</v>
      </c>
      <c r="G285" s="1">
        <v>130.46</v>
      </c>
      <c r="J285" s="1">
        <f t="shared" si="25"/>
        <v>7</v>
      </c>
      <c r="K285" s="1">
        <f t="shared" si="26"/>
        <v>2026</v>
      </c>
      <c r="L285" s="1" t="str">
        <f t="shared" si="27"/>
        <v>MKT.EX.COB._.___.COB</v>
      </c>
      <c r="M285" s="1" t="str">
        <f t="shared" si="28"/>
        <v>FOT Summer June-Sept</v>
      </c>
      <c r="N285" s="1">
        <f t="shared" si="29"/>
        <v>2928</v>
      </c>
      <c r="O285" s="1">
        <f t="shared" si="30"/>
        <v>44.556010928961754</v>
      </c>
    </row>
    <row r="286" spans="1:15" x14ac:dyDescent="0.25">
      <c r="A286" s="1" t="s">
        <v>26</v>
      </c>
      <c r="B286" s="1" t="s">
        <v>2</v>
      </c>
      <c r="C286" s="1" t="s">
        <v>24</v>
      </c>
      <c r="D286" s="1" t="s">
        <v>5</v>
      </c>
      <c r="E286" s="1" t="s">
        <v>3</v>
      </c>
      <c r="F286" s="3">
        <v>46235</v>
      </c>
      <c r="G286" s="1">
        <v>18.239999999999998</v>
      </c>
      <c r="J286" s="1">
        <f t="shared" si="25"/>
        <v>8</v>
      </c>
      <c r="K286" s="1">
        <f t="shared" si="26"/>
        <v>2026</v>
      </c>
      <c r="L286" s="1" t="str">
        <f t="shared" si="27"/>
        <v>MKT.EX.COB._.___.COB</v>
      </c>
      <c r="M286" s="1" t="str">
        <f t="shared" si="28"/>
        <v>FOT Summer June-Sept</v>
      </c>
      <c r="N286" s="1">
        <f t="shared" si="29"/>
        <v>2928</v>
      </c>
      <c r="O286" s="1">
        <f t="shared" si="30"/>
        <v>6.2295081967213113</v>
      </c>
    </row>
    <row r="287" spans="1:15" x14ac:dyDescent="0.25">
      <c r="A287" s="1" t="s">
        <v>26</v>
      </c>
      <c r="B287" s="1" t="s">
        <v>2</v>
      </c>
      <c r="C287" s="1" t="s">
        <v>24</v>
      </c>
      <c r="D287" s="1" t="s">
        <v>5</v>
      </c>
      <c r="E287" s="1" t="s">
        <v>3</v>
      </c>
      <c r="F287" s="3">
        <v>46266</v>
      </c>
      <c r="G287" s="1">
        <v>61.39</v>
      </c>
      <c r="J287" s="1">
        <f t="shared" si="25"/>
        <v>9</v>
      </c>
      <c r="K287" s="1">
        <f t="shared" si="26"/>
        <v>2026</v>
      </c>
      <c r="L287" s="1" t="str">
        <f t="shared" si="27"/>
        <v>MKT.EX.COB._.___.COB</v>
      </c>
      <c r="M287" s="1" t="str">
        <f t="shared" si="28"/>
        <v>FOT Summer June-Sept</v>
      </c>
      <c r="N287" s="1">
        <f t="shared" si="29"/>
        <v>2928</v>
      </c>
      <c r="O287" s="1">
        <f t="shared" si="30"/>
        <v>20.96653005464481</v>
      </c>
    </row>
    <row r="288" spans="1:15" x14ac:dyDescent="0.25">
      <c r="A288" s="1" t="s">
        <v>26</v>
      </c>
      <c r="B288" s="1" t="s">
        <v>2</v>
      </c>
      <c r="C288" s="1" t="s">
        <v>24</v>
      </c>
      <c r="D288" s="1" t="s">
        <v>5</v>
      </c>
      <c r="E288" s="1" t="s">
        <v>3</v>
      </c>
      <c r="F288" s="3">
        <v>46296</v>
      </c>
      <c r="G288" s="1">
        <v>172.25</v>
      </c>
      <c r="J288" s="1">
        <f t="shared" si="25"/>
        <v>10</v>
      </c>
      <c r="K288" s="1">
        <f t="shared" si="26"/>
        <v>2026</v>
      </c>
      <c r="L288" s="1" t="str">
        <f t="shared" si="27"/>
        <v>MKT.EX.COB._.___.COB</v>
      </c>
      <c r="M288" s="1" t="str">
        <f t="shared" si="28"/>
        <v>FOT Other months</v>
      </c>
      <c r="N288" s="1">
        <f t="shared" si="29"/>
        <v>0</v>
      </c>
      <c r="O288" s="1">
        <f t="shared" si="30"/>
        <v>0</v>
      </c>
    </row>
    <row r="289" spans="1:15" x14ac:dyDescent="0.25">
      <c r="A289" s="1" t="s">
        <v>26</v>
      </c>
      <c r="B289" s="1" t="s">
        <v>2</v>
      </c>
      <c r="C289" s="1" t="s">
        <v>24</v>
      </c>
      <c r="D289" s="1" t="s">
        <v>5</v>
      </c>
      <c r="E289" s="1" t="s">
        <v>3</v>
      </c>
      <c r="F289" s="3">
        <v>46327</v>
      </c>
      <c r="G289" s="1">
        <v>161.85</v>
      </c>
      <c r="J289" s="1">
        <f t="shared" si="25"/>
        <v>11</v>
      </c>
      <c r="K289" s="1">
        <f t="shared" si="26"/>
        <v>2026</v>
      </c>
      <c r="L289" s="1" t="str">
        <f t="shared" si="27"/>
        <v>MKT.EX.COB._.___.COB</v>
      </c>
      <c r="M289" s="1" t="str">
        <f t="shared" si="28"/>
        <v>FOT Other months</v>
      </c>
      <c r="N289" s="1">
        <f t="shared" si="29"/>
        <v>0</v>
      </c>
      <c r="O289" s="1">
        <f t="shared" si="30"/>
        <v>0</v>
      </c>
    </row>
    <row r="290" spans="1:15" x14ac:dyDescent="0.25">
      <c r="A290" s="1" t="s">
        <v>26</v>
      </c>
      <c r="B290" s="1" t="s">
        <v>2</v>
      </c>
      <c r="C290" s="1" t="s">
        <v>24</v>
      </c>
      <c r="D290" s="1" t="s">
        <v>5</v>
      </c>
      <c r="E290" s="1" t="s">
        <v>3</v>
      </c>
      <c r="F290" s="3">
        <v>46357</v>
      </c>
      <c r="G290" s="1">
        <v>152.51</v>
      </c>
      <c r="J290" s="1">
        <f t="shared" si="25"/>
        <v>12</v>
      </c>
      <c r="K290" s="1">
        <f t="shared" si="26"/>
        <v>2026</v>
      </c>
      <c r="L290" s="1" t="str">
        <f t="shared" si="27"/>
        <v>MKT.EX.COB._.___.COB-Wtr</v>
      </c>
      <c r="M290" s="1" t="str">
        <f t="shared" si="28"/>
        <v>FOT Winter December-January</v>
      </c>
      <c r="N290" s="1">
        <f t="shared" si="29"/>
        <v>1488</v>
      </c>
      <c r="O290" s="1">
        <f t="shared" si="30"/>
        <v>102.49327956989248</v>
      </c>
    </row>
    <row r="291" spans="1:15" x14ac:dyDescent="0.25">
      <c r="A291" s="1" t="s">
        <v>26</v>
      </c>
      <c r="B291" s="1" t="s">
        <v>2</v>
      </c>
      <c r="C291" s="1" t="s">
        <v>24</v>
      </c>
      <c r="D291" s="1" t="s">
        <v>5</v>
      </c>
      <c r="E291" s="1" t="s">
        <v>3</v>
      </c>
      <c r="F291" s="3">
        <v>46388</v>
      </c>
      <c r="G291" s="1">
        <v>156.27000000000001</v>
      </c>
      <c r="J291" s="1">
        <f t="shared" si="25"/>
        <v>1</v>
      </c>
      <c r="K291" s="1">
        <f t="shared" si="26"/>
        <v>2027</v>
      </c>
      <c r="L291" s="1" t="str">
        <f t="shared" si="27"/>
        <v>MKT.EX.COB._.___.COB-Wtr</v>
      </c>
      <c r="M291" s="1" t="str">
        <f t="shared" si="28"/>
        <v>FOT Winter December-January</v>
      </c>
      <c r="N291" s="1">
        <f t="shared" si="29"/>
        <v>1488</v>
      </c>
      <c r="O291" s="1">
        <f t="shared" si="30"/>
        <v>105.02016129032258</v>
      </c>
    </row>
    <row r="292" spans="1:15" x14ac:dyDescent="0.25">
      <c r="A292" s="1" t="s">
        <v>26</v>
      </c>
      <c r="B292" s="1" t="s">
        <v>2</v>
      </c>
      <c r="C292" s="1" t="s">
        <v>24</v>
      </c>
      <c r="D292" s="1" t="s">
        <v>5</v>
      </c>
      <c r="E292" s="1" t="s">
        <v>3</v>
      </c>
      <c r="F292" s="3">
        <v>46419</v>
      </c>
      <c r="G292" s="1">
        <v>151.58000000000001</v>
      </c>
      <c r="J292" s="1">
        <f t="shared" si="25"/>
        <v>2</v>
      </c>
      <c r="K292" s="1">
        <f t="shared" si="26"/>
        <v>2027</v>
      </c>
      <c r="L292" s="1" t="str">
        <f t="shared" si="27"/>
        <v>MKT.EX.COB._.___.COB</v>
      </c>
      <c r="M292" s="1" t="str">
        <f t="shared" si="28"/>
        <v>FOT Other months</v>
      </c>
      <c r="N292" s="1">
        <f t="shared" si="29"/>
        <v>0</v>
      </c>
      <c r="O292" s="1">
        <f t="shared" si="30"/>
        <v>0</v>
      </c>
    </row>
    <row r="293" spans="1:15" x14ac:dyDescent="0.25">
      <c r="A293" s="1" t="s">
        <v>26</v>
      </c>
      <c r="B293" s="1" t="s">
        <v>2</v>
      </c>
      <c r="C293" s="1" t="s">
        <v>24</v>
      </c>
      <c r="D293" s="1" t="s">
        <v>5</v>
      </c>
      <c r="E293" s="1" t="s">
        <v>3</v>
      </c>
      <c r="F293" s="3">
        <v>46447</v>
      </c>
      <c r="G293" s="1">
        <v>170.84</v>
      </c>
      <c r="J293" s="1">
        <f t="shared" si="25"/>
        <v>3</v>
      </c>
      <c r="K293" s="1">
        <f t="shared" si="26"/>
        <v>2027</v>
      </c>
      <c r="L293" s="1" t="str">
        <f t="shared" si="27"/>
        <v>MKT.EX.COB._.___.COB</v>
      </c>
      <c r="M293" s="1" t="str">
        <f t="shared" si="28"/>
        <v>FOT Other months</v>
      </c>
      <c r="N293" s="1">
        <f t="shared" si="29"/>
        <v>0</v>
      </c>
      <c r="O293" s="1">
        <f t="shared" si="30"/>
        <v>0</v>
      </c>
    </row>
    <row r="294" spans="1:15" x14ac:dyDescent="0.25">
      <c r="A294" s="1" t="s">
        <v>26</v>
      </c>
      <c r="B294" s="1" t="s">
        <v>2</v>
      </c>
      <c r="C294" s="1" t="s">
        <v>24</v>
      </c>
      <c r="D294" s="1" t="s">
        <v>5</v>
      </c>
      <c r="E294" s="1" t="s">
        <v>3</v>
      </c>
      <c r="F294" s="3">
        <v>46478</v>
      </c>
      <c r="G294" s="1">
        <v>16.21</v>
      </c>
      <c r="J294" s="1">
        <f t="shared" si="25"/>
        <v>4</v>
      </c>
      <c r="K294" s="1">
        <f t="shared" si="26"/>
        <v>2027</v>
      </c>
      <c r="L294" s="1" t="str">
        <f t="shared" si="27"/>
        <v>MKT.EX.COB._.___.COB</v>
      </c>
      <c r="M294" s="1" t="str">
        <f t="shared" si="28"/>
        <v>FOT Other months</v>
      </c>
      <c r="N294" s="1">
        <f t="shared" si="29"/>
        <v>0</v>
      </c>
      <c r="O294" s="1">
        <f t="shared" si="30"/>
        <v>0</v>
      </c>
    </row>
    <row r="295" spans="1:15" x14ac:dyDescent="0.25">
      <c r="A295" s="1" t="s">
        <v>26</v>
      </c>
      <c r="B295" s="1" t="s">
        <v>2</v>
      </c>
      <c r="C295" s="1" t="s">
        <v>24</v>
      </c>
      <c r="D295" s="1" t="s">
        <v>5</v>
      </c>
      <c r="E295" s="1" t="s">
        <v>3</v>
      </c>
      <c r="F295" s="3">
        <v>46508</v>
      </c>
      <c r="G295" s="1">
        <v>170.67</v>
      </c>
      <c r="J295" s="1">
        <f t="shared" si="25"/>
        <v>5</v>
      </c>
      <c r="K295" s="1">
        <f t="shared" si="26"/>
        <v>2027</v>
      </c>
      <c r="L295" s="1" t="str">
        <f t="shared" si="27"/>
        <v>MKT.EX.COB._.___.COB</v>
      </c>
      <c r="M295" s="1" t="str">
        <f t="shared" si="28"/>
        <v>FOT Other months</v>
      </c>
      <c r="N295" s="1">
        <f t="shared" si="29"/>
        <v>0</v>
      </c>
      <c r="O295" s="1">
        <f t="shared" si="30"/>
        <v>0</v>
      </c>
    </row>
    <row r="296" spans="1:15" x14ac:dyDescent="0.25">
      <c r="A296" s="1" t="s">
        <v>26</v>
      </c>
      <c r="B296" s="1" t="s">
        <v>2</v>
      </c>
      <c r="C296" s="1" t="s">
        <v>24</v>
      </c>
      <c r="D296" s="1" t="s">
        <v>5</v>
      </c>
      <c r="E296" s="1" t="s">
        <v>3</v>
      </c>
      <c r="F296" s="3">
        <v>46539</v>
      </c>
      <c r="G296" s="1">
        <v>140.06</v>
      </c>
      <c r="J296" s="1">
        <f t="shared" si="25"/>
        <v>6</v>
      </c>
      <c r="K296" s="1">
        <f t="shared" si="26"/>
        <v>2027</v>
      </c>
      <c r="L296" s="1" t="str">
        <f t="shared" si="27"/>
        <v>MKT.EX.COB._.___.COB</v>
      </c>
      <c r="M296" s="1" t="str">
        <f t="shared" si="28"/>
        <v>FOT Summer June-Sept</v>
      </c>
      <c r="N296" s="1">
        <f t="shared" si="29"/>
        <v>2928</v>
      </c>
      <c r="O296" s="1">
        <f t="shared" si="30"/>
        <v>47.834699453551913</v>
      </c>
    </row>
    <row r="297" spans="1:15" x14ac:dyDescent="0.25">
      <c r="A297" s="1" t="s">
        <v>26</v>
      </c>
      <c r="B297" s="1" t="s">
        <v>2</v>
      </c>
      <c r="C297" s="1" t="s">
        <v>24</v>
      </c>
      <c r="D297" s="1" t="s">
        <v>5</v>
      </c>
      <c r="E297" s="1" t="s">
        <v>3</v>
      </c>
      <c r="F297" s="3">
        <v>46569</v>
      </c>
      <c r="G297" s="1">
        <v>149.26</v>
      </c>
      <c r="J297" s="1">
        <f t="shared" si="25"/>
        <v>7</v>
      </c>
      <c r="K297" s="1">
        <f t="shared" si="26"/>
        <v>2027</v>
      </c>
      <c r="L297" s="1" t="str">
        <f t="shared" si="27"/>
        <v>MKT.EX.COB._.___.COB</v>
      </c>
      <c r="M297" s="1" t="str">
        <f t="shared" si="28"/>
        <v>FOT Summer June-Sept</v>
      </c>
      <c r="N297" s="1">
        <f t="shared" si="29"/>
        <v>2928</v>
      </c>
      <c r="O297" s="1">
        <f t="shared" si="30"/>
        <v>50.97677595628415</v>
      </c>
    </row>
    <row r="298" spans="1:15" x14ac:dyDescent="0.25">
      <c r="A298" s="1" t="s">
        <v>26</v>
      </c>
      <c r="B298" s="1" t="s">
        <v>2</v>
      </c>
      <c r="C298" s="1" t="s">
        <v>24</v>
      </c>
      <c r="D298" s="1" t="s">
        <v>5</v>
      </c>
      <c r="E298" s="1" t="s">
        <v>3</v>
      </c>
      <c r="F298" s="3">
        <v>46600</v>
      </c>
      <c r="G298" s="1">
        <v>134.19</v>
      </c>
      <c r="J298" s="1">
        <f t="shared" si="25"/>
        <v>8</v>
      </c>
      <c r="K298" s="1">
        <f t="shared" si="26"/>
        <v>2027</v>
      </c>
      <c r="L298" s="1" t="str">
        <f t="shared" si="27"/>
        <v>MKT.EX.COB._.___.COB</v>
      </c>
      <c r="M298" s="1" t="str">
        <f t="shared" si="28"/>
        <v>FOT Summer June-Sept</v>
      </c>
      <c r="N298" s="1">
        <f t="shared" si="29"/>
        <v>2928</v>
      </c>
      <c r="O298" s="1">
        <f t="shared" si="30"/>
        <v>45.829918032786885</v>
      </c>
    </row>
    <row r="299" spans="1:15" x14ac:dyDescent="0.25">
      <c r="A299" s="1" t="s">
        <v>26</v>
      </c>
      <c r="B299" s="1" t="s">
        <v>2</v>
      </c>
      <c r="C299" s="1" t="s">
        <v>24</v>
      </c>
      <c r="D299" s="1" t="s">
        <v>5</v>
      </c>
      <c r="E299" s="1" t="s">
        <v>3</v>
      </c>
      <c r="F299" s="3">
        <v>46631</v>
      </c>
      <c r="G299" s="1">
        <v>10.11</v>
      </c>
      <c r="J299" s="1">
        <f t="shared" si="25"/>
        <v>9</v>
      </c>
      <c r="K299" s="1">
        <f t="shared" si="26"/>
        <v>2027</v>
      </c>
      <c r="L299" s="1" t="str">
        <f t="shared" si="27"/>
        <v>MKT.EX.COB._.___.COB</v>
      </c>
      <c r="M299" s="1" t="str">
        <f t="shared" si="28"/>
        <v>FOT Summer June-Sept</v>
      </c>
      <c r="N299" s="1">
        <f t="shared" si="29"/>
        <v>2928</v>
      </c>
      <c r="O299" s="1">
        <f t="shared" si="30"/>
        <v>3.4528688524590163</v>
      </c>
    </row>
    <row r="300" spans="1:15" x14ac:dyDescent="0.25">
      <c r="A300" s="1" t="s">
        <v>26</v>
      </c>
      <c r="B300" s="1" t="s">
        <v>2</v>
      </c>
      <c r="C300" s="1" t="s">
        <v>24</v>
      </c>
      <c r="D300" s="1" t="s">
        <v>5</v>
      </c>
      <c r="E300" s="1" t="s">
        <v>3</v>
      </c>
      <c r="F300" s="3">
        <v>46661</v>
      </c>
      <c r="G300" s="1">
        <v>86.71</v>
      </c>
      <c r="J300" s="1">
        <f t="shared" si="25"/>
        <v>10</v>
      </c>
      <c r="K300" s="1">
        <f t="shared" si="26"/>
        <v>2027</v>
      </c>
      <c r="L300" s="1" t="str">
        <f t="shared" si="27"/>
        <v>MKT.EX.COB._.___.COB</v>
      </c>
      <c r="M300" s="1" t="str">
        <f t="shared" si="28"/>
        <v>FOT Other months</v>
      </c>
      <c r="N300" s="1">
        <f t="shared" si="29"/>
        <v>0</v>
      </c>
      <c r="O300" s="1">
        <f t="shared" si="30"/>
        <v>0</v>
      </c>
    </row>
    <row r="301" spans="1:15" x14ac:dyDescent="0.25">
      <c r="A301" s="1" t="s">
        <v>26</v>
      </c>
      <c r="B301" s="1" t="s">
        <v>2</v>
      </c>
      <c r="C301" s="1" t="s">
        <v>24</v>
      </c>
      <c r="D301" s="1" t="s">
        <v>5</v>
      </c>
      <c r="E301" s="1" t="s">
        <v>3</v>
      </c>
      <c r="F301" s="3">
        <v>46692</v>
      </c>
      <c r="G301" s="1">
        <v>166.62</v>
      </c>
      <c r="J301" s="1">
        <f t="shared" si="25"/>
        <v>11</v>
      </c>
      <c r="K301" s="1">
        <f t="shared" si="26"/>
        <v>2027</v>
      </c>
      <c r="L301" s="1" t="str">
        <f t="shared" si="27"/>
        <v>MKT.EX.COB._.___.COB</v>
      </c>
      <c r="M301" s="1" t="str">
        <f t="shared" si="28"/>
        <v>FOT Other months</v>
      </c>
      <c r="N301" s="1">
        <f t="shared" si="29"/>
        <v>0</v>
      </c>
      <c r="O301" s="1">
        <f t="shared" si="30"/>
        <v>0</v>
      </c>
    </row>
    <row r="302" spans="1:15" x14ac:dyDescent="0.25">
      <c r="A302" s="1" t="s">
        <v>26</v>
      </c>
      <c r="B302" s="1" t="s">
        <v>2</v>
      </c>
      <c r="C302" s="1" t="s">
        <v>24</v>
      </c>
      <c r="D302" s="1" t="s">
        <v>5</v>
      </c>
      <c r="E302" s="1" t="s">
        <v>3</v>
      </c>
      <c r="F302" s="3">
        <v>46722</v>
      </c>
      <c r="G302" s="1">
        <v>154.62</v>
      </c>
      <c r="J302" s="1">
        <f t="shared" si="25"/>
        <v>12</v>
      </c>
      <c r="K302" s="1">
        <f t="shared" si="26"/>
        <v>2027</v>
      </c>
      <c r="L302" s="1" t="str">
        <f t="shared" si="27"/>
        <v>MKT.EX.COB._.___.COB-Wtr</v>
      </c>
      <c r="M302" s="1" t="str">
        <f t="shared" si="28"/>
        <v>FOT Winter December-January</v>
      </c>
      <c r="N302" s="1">
        <f t="shared" si="29"/>
        <v>1488</v>
      </c>
      <c r="O302" s="1">
        <f t="shared" si="30"/>
        <v>103.91129032258064</v>
      </c>
    </row>
    <row r="303" spans="1:15" x14ac:dyDescent="0.25">
      <c r="A303" s="1" t="s">
        <v>26</v>
      </c>
      <c r="B303" s="1" t="s">
        <v>2</v>
      </c>
      <c r="C303" s="1" t="s">
        <v>24</v>
      </c>
      <c r="D303" s="1" t="s">
        <v>5</v>
      </c>
      <c r="E303" s="1" t="s">
        <v>3</v>
      </c>
      <c r="F303" s="3">
        <v>46753</v>
      </c>
      <c r="G303" s="1">
        <v>149.97</v>
      </c>
      <c r="J303" s="1">
        <f t="shared" si="25"/>
        <v>1</v>
      </c>
      <c r="K303" s="1">
        <f t="shared" si="26"/>
        <v>2028</v>
      </c>
      <c r="L303" s="1" t="str">
        <f t="shared" si="27"/>
        <v>MKT.EX.COB._.___.COB-Wtr</v>
      </c>
      <c r="M303" s="1" t="str">
        <f t="shared" si="28"/>
        <v>FOT Winter December-January</v>
      </c>
      <c r="N303" s="1">
        <f t="shared" si="29"/>
        <v>1488</v>
      </c>
      <c r="O303" s="1">
        <f t="shared" si="30"/>
        <v>100.78629032258064</v>
      </c>
    </row>
    <row r="304" spans="1:15" x14ac:dyDescent="0.25">
      <c r="A304" s="1" t="s">
        <v>26</v>
      </c>
      <c r="B304" s="1" t="s">
        <v>2</v>
      </c>
      <c r="C304" s="1" t="s">
        <v>24</v>
      </c>
      <c r="D304" s="1" t="s">
        <v>5</v>
      </c>
      <c r="E304" s="1" t="s">
        <v>3</v>
      </c>
      <c r="F304" s="3">
        <v>46784</v>
      </c>
      <c r="G304" s="1">
        <v>155.94999999999999</v>
      </c>
      <c r="J304" s="1">
        <f t="shared" si="25"/>
        <v>2</v>
      </c>
      <c r="K304" s="1">
        <f t="shared" si="26"/>
        <v>2028</v>
      </c>
      <c r="L304" s="1" t="str">
        <f t="shared" si="27"/>
        <v>MKT.EX.COB._.___.COB</v>
      </c>
      <c r="M304" s="1" t="str">
        <f t="shared" si="28"/>
        <v>FOT Other months</v>
      </c>
      <c r="N304" s="1">
        <f t="shared" si="29"/>
        <v>0</v>
      </c>
      <c r="O304" s="1">
        <f t="shared" si="30"/>
        <v>0</v>
      </c>
    </row>
    <row r="305" spans="1:15" x14ac:dyDescent="0.25">
      <c r="A305" s="1" t="s">
        <v>26</v>
      </c>
      <c r="B305" s="1" t="s">
        <v>2</v>
      </c>
      <c r="C305" s="1" t="s">
        <v>24</v>
      </c>
      <c r="D305" s="1" t="s">
        <v>5</v>
      </c>
      <c r="E305" s="1" t="s">
        <v>3</v>
      </c>
      <c r="F305" s="3">
        <v>46813</v>
      </c>
      <c r="G305" s="1">
        <v>151.71</v>
      </c>
      <c r="J305" s="1">
        <f t="shared" si="25"/>
        <v>3</v>
      </c>
      <c r="K305" s="1">
        <f t="shared" si="26"/>
        <v>2028</v>
      </c>
      <c r="L305" s="1" t="str">
        <f t="shared" si="27"/>
        <v>MKT.EX.COB._.___.COB</v>
      </c>
      <c r="M305" s="1" t="str">
        <f t="shared" si="28"/>
        <v>FOT Other months</v>
      </c>
      <c r="N305" s="1">
        <f t="shared" si="29"/>
        <v>0</v>
      </c>
      <c r="O305" s="1">
        <f t="shared" si="30"/>
        <v>0</v>
      </c>
    </row>
    <row r="306" spans="1:15" x14ac:dyDescent="0.25">
      <c r="A306" s="1" t="s">
        <v>26</v>
      </c>
      <c r="B306" s="1" t="s">
        <v>2</v>
      </c>
      <c r="C306" s="1" t="s">
        <v>24</v>
      </c>
      <c r="D306" s="1" t="s">
        <v>5</v>
      </c>
      <c r="E306" s="1" t="s">
        <v>3</v>
      </c>
      <c r="F306" s="3">
        <v>46844</v>
      </c>
      <c r="G306" s="1">
        <v>166.11</v>
      </c>
      <c r="J306" s="1">
        <f t="shared" si="25"/>
        <v>4</v>
      </c>
      <c r="K306" s="1">
        <f t="shared" si="26"/>
        <v>2028</v>
      </c>
      <c r="L306" s="1" t="str">
        <f t="shared" si="27"/>
        <v>MKT.EX.COB._.___.COB</v>
      </c>
      <c r="M306" s="1" t="str">
        <f t="shared" si="28"/>
        <v>FOT Other months</v>
      </c>
      <c r="N306" s="1">
        <f t="shared" si="29"/>
        <v>0</v>
      </c>
      <c r="O306" s="1">
        <f t="shared" si="30"/>
        <v>0</v>
      </c>
    </row>
    <row r="307" spans="1:15" x14ac:dyDescent="0.25">
      <c r="A307" s="1" t="s">
        <v>26</v>
      </c>
      <c r="B307" s="1" t="s">
        <v>2</v>
      </c>
      <c r="C307" s="1" t="s">
        <v>24</v>
      </c>
      <c r="D307" s="1" t="s">
        <v>5</v>
      </c>
      <c r="E307" s="1" t="s">
        <v>3</v>
      </c>
      <c r="F307" s="3">
        <v>46874</v>
      </c>
      <c r="G307" s="1">
        <v>16.21</v>
      </c>
      <c r="J307" s="1">
        <f t="shared" si="25"/>
        <v>5</v>
      </c>
      <c r="K307" s="1">
        <f t="shared" si="26"/>
        <v>2028</v>
      </c>
      <c r="L307" s="1" t="str">
        <f t="shared" si="27"/>
        <v>MKT.EX.COB._.___.COB</v>
      </c>
      <c r="M307" s="1" t="str">
        <f t="shared" si="28"/>
        <v>FOT Other months</v>
      </c>
      <c r="N307" s="1">
        <f t="shared" si="29"/>
        <v>0</v>
      </c>
      <c r="O307" s="1">
        <f t="shared" si="30"/>
        <v>0</v>
      </c>
    </row>
    <row r="308" spans="1:15" x14ac:dyDescent="0.25">
      <c r="A308" s="1" t="s">
        <v>26</v>
      </c>
      <c r="B308" s="1" t="s">
        <v>2</v>
      </c>
      <c r="C308" s="1" t="s">
        <v>24</v>
      </c>
      <c r="D308" s="1" t="s">
        <v>5</v>
      </c>
      <c r="E308" s="1" t="s">
        <v>3</v>
      </c>
      <c r="F308" s="3">
        <v>46905</v>
      </c>
      <c r="G308" s="1">
        <v>171.55</v>
      </c>
      <c r="J308" s="1">
        <f t="shared" si="25"/>
        <v>6</v>
      </c>
      <c r="K308" s="1">
        <f t="shared" si="26"/>
        <v>2028</v>
      </c>
      <c r="L308" s="1" t="str">
        <f t="shared" si="27"/>
        <v>MKT.EX.COB._.___.COB</v>
      </c>
      <c r="M308" s="1" t="str">
        <f t="shared" si="28"/>
        <v>FOT Summer June-Sept</v>
      </c>
      <c r="N308" s="1">
        <f t="shared" si="29"/>
        <v>2928</v>
      </c>
      <c r="O308" s="1">
        <f t="shared" si="30"/>
        <v>58.589480874316941</v>
      </c>
    </row>
    <row r="309" spans="1:15" x14ac:dyDescent="0.25">
      <c r="A309" s="1" t="s">
        <v>26</v>
      </c>
      <c r="B309" s="1" t="s">
        <v>2</v>
      </c>
      <c r="C309" s="1" t="s">
        <v>24</v>
      </c>
      <c r="D309" s="1" t="s">
        <v>5</v>
      </c>
      <c r="E309" s="1" t="s">
        <v>3</v>
      </c>
      <c r="F309" s="3">
        <v>46935</v>
      </c>
      <c r="G309" s="1">
        <v>145.47</v>
      </c>
      <c r="J309" s="1">
        <f t="shared" si="25"/>
        <v>7</v>
      </c>
      <c r="K309" s="1">
        <f t="shared" si="26"/>
        <v>2028</v>
      </c>
      <c r="L309" s="1" t="str">
        <f t="shared" si="27"/>
        <v>MKT.EX.COB._.___.COB</v>
      </c>
      <c r="M309" s="1" t="str">
        <f t="shared" si="28"/>
        <v>FOT Summer June-Sept</v>
      </c>
      <c r="N309" s="1">
        <f t="shared" si="29"/>
        <v>2928</v>
      </c>
      <c r="O309" s="1">
        <f t="shared" si="30"/>
        <v>49.682377049180324</v>
      </c>
    </row>
    <row r="310" spans="1:15" x14ac:dyDescent="0.25">
      <c r="A310" s="1" t="s">
        <v>26</v>
      </c>
      <c r="B310" s="1" t="s">
        <v>2</v>
      </c>
      <c r="C310" s="1" t="s">
        <v>24</v>
      </c>
      <c r="D310" s="1" t="s">
        <v>5</v>
      </c>
      <c r="E310" s="1" t="s">
        <v>3</v>
      </c>
      <c r="F310" s="3">
        <v>46966</v>
      </c>
      <c r="G310" s="1">
        <v>140.05000000000001</v>
      </c>
      <c r="J310" s="1">
        <f t="shared" si="25"/>
        <v>8</v>
      </c>
      <c r="K310" s="1">
        <f t="shared" si="26"/>
        <v>2028</v>
      </c>
      <c r="L310" s="1" t="str">
        <f t="shared" si="27"/>
        <v>MKT.EX.COB._.___.COB</v>
      </c>
      <c r="M310" s="1" t="str">
        <f t="shared" si="28"/>
        <v>FOT Summer June-Sept</v>
      </c>
      <c r="N310" s="1">
        <f t="shared" si="29"/>
        <v>2928</v>
      </c>
      <c r="O310" s="1">
        <f t="shared" si="30"/>
        <v>47.831284153005463</v>
      </c>
    </row>
    <row r="311" spans="1:15" x14ac:dyDescent="0.25">
      <c r="A311" s="1" t="s">
        <v>26</v>
      </c>
      <c r="B311" s="1" t="s">
        <v>2</v>
      </c>
      <c r="C311" s="1" t="s">
        <v>24</v>
      </c>
      <c r="D311" s="1" t="s">
        <v>5</v>
      </c>
      <c r="E311" s="1" t="s">
        <v>3</v>
      </c>
      <c r="F311" s="3">
        <v>46997</v>
      </c>
      <c r="G311" s="1">
        <v>105.56</v>
      </c>
      <c r="J311" s="1">
        <f t="shared" si="25"/>
        <v>9</v>
      </c>
      <c r="K311" s="1">
        <f t="shared" si="26"/>
        <v>2028</v>
      </c>
      <c r="L311" s="1" t="str">
        <f t="shared" si="27"/>
        <v>MKT.EX.COB._.___.COB</v>
      </c>
      <c r="M311" s="1" t="str">
        <f t="shared" si="28"/>
        <v>FOT Summer June-Sept</v>
      </c>
      <c r="N311" s="1">
        <f t="shared" si="29"/>
        <v>2928</v>
      </c>
      <c r="O311" s="1">
        <f t="shared" si="30"/>
        <v>36.051912568306008</v>
      </c>
    </row>
    <row r="312" spans="1:15" x14ac:dyDescent="0.25">
      <c r="A312" s="1" t="s">
        <v>26</v>
      </c>
      <c r="B312" s="1" t="s">
        <v>2</v>
      </c>
      <c r="C312" s="1" t="s">
        <v>24</v>
      </c>
      <c r="D312" s="1" t="s">
        <v>5</v>
      </c>
      <c r="E312" s="1" t="s">
        <v>3</v>
      </c>
      <c r="F312" s="3">
        <v>47027</v>
      </c>
      <c r="G312" s="1">
        <v>5.41</v>
      </c>
      <c r="J312" s="1">
        <f t="shared" si="25"/>
        <v>10</v>
      </c>
      <c r="K312" s="1">
        <f t="shared" si="26"/>
        <v>2028</v>
      </c>
      <c r="L312" s="1" t="str">
        <f t="shared" si="27"/>
        <v>MKT.EX.COB._.___.COB</v>
      </c>
      <c r="M312" s="1" t="str">
        <f t="shared" si="28"/>
        <v>FOT Other months</v>
      </c>
      <c r="N312" s="1">
        <f t="shared" si="29"/>
        <v>0</v>
      </c>
      <c r="O312" s="1">
        <f t="shared" si="30"/>
        <v>0</v>
      </c>
    </row>
    <row r="313" spans="1:15" x14ac:dyDescent="0.25">
      <c r="A313" s="1" t="s">
        <v>26</v>
      </c>
      <c r="B313" s="1" t="s">
        <v>2</v>
      </c>
      <c r="C313" s="1" t="s">
        <v>24</v>
      </c>
      <c r="D313" s="1" t="s">
        <v>5</v>
      </c>
      <c r="E313" s="1" t="s">
        <v>3</v>
      </c>
      <c r="F313" s="3">
        <v>47058</v>
      </c>
      <c r="G313" s="1">
        <v>0</v>
      </c>
      <c r="J313" s="1">
        <f t="shared" si="25"/>
        <v>11</v>
      </c>
      <c r="K313" s="1">
        <f t="shared" si="26"/>
        <v>2028</v>
      </c>
      <c r="L313" s="1" t="str">
        <f t="shared" si="27"/>
        <v>MKT.EX.COB._.___.COB</v>
      </c>
      <c r="M313" s="1" t="str">
        <f t="shared" si="28"/>
        <v>FOT Other months</v>
      </c>
      <c r="N313" s="1">
        <f t="shared" si="29"/>
        <v>0</v>
      </c>
      <c r="O313" s="1">
        <f t="shared" si="30"/>
        <v>0</v>
      </c>
    </row>
    <row r="314" spans="1:15" x14ac:dyDescent="0.25">
      <c r="A314" s="1" t="s">
        <v>26</v>
      </c>
      <c r="B314" s="1" t="s">
        <v>2</v>
      </c>
      <c r="C314" s="1" t="s">
        <v>24</v>
      </c>
      <c r="D314" s="1" t="s">
        <v>5</v>
      </c>
      <c r="E314" s="1" t="s">
        <v>3</v>
      </c>
      <c r="F314" s="3">
        <v>47088</v>
      </c>
      <c r="G314" s="1">
        <v>0</v>
      </c>
      <c r="J314" s="1">
        <f t="shared" si="25"/>
        <v>12</v>
      </c>
      <c r="K314" s="1">
        <f t="shared" si="26"/>
        <v>2028</v>
      </c>
      <c r="L314" s="1" t="str">
        <f t="shared" si="27"/>
        <v>MKT.EX.COB._.___.COB-Wtr</v>
      </c>
      <c r="M314" s="1" t="str">
        <f t="shared" si="28"/>
        <v>FOT Winter December-January</v>
      </c>
      <c r="N314" s="1">
        <f t="shared" si="29"/>
        <v>1488</v>
      </c>
      <c r="O314" s="1">
        <f t="shared" si="30"/>
        <v>0</v>
      </c>
    </row>
    <row r="315" spans="1:15" x14ac:dyDescent="0.25">
      <c r="A315" s="1" t="s">
        <v>26</v>
      </c>
      <c r="B315" s="1" t="s">
        <v>2</v>
      </c>
      <c r="C315" s="1" t="s">
        <v>24</v>
      </c>
      <c r="D315" s="1" t="s">
        <v>5</v>
      </c>
      <c r="E315" s="1" t="s">
        <v>3</v>
      </c>
      <c r="F315" s="3">
        <v>47119</v>
      </c>
      <c r="G315" s="1">
        <v>0</v>
      </c>
      <c r="J315" s="1">
        <f t="shared" si="25"/>
        <v>1</v>
      </c>
      <c r="K315" s="1">
        <f t="shared" si="26"/>
        <v>2029</v>
      </c>
      <c r="L315" s="1" t="str">
        <f t="shared" si="27"/>
        <v>MKT.EX.COB._.___.COB-Wtr</v>
      </c>
      <c r="M315" s="1" t="str">
        <f t="shared" si="28"/>
        <v>FOT Winter December-January</v>
      </c>
      <c r="N315" s="1">
        <f t="shared" si="29"/>
        <v>1488</v>
      </c>
      <c r="O315" s="1">
        <f t="shared" si="30"/>
        <v>0</v>
      </c>
    </row>
    <row r="316" spans="1:15" x14ac:dyDescent="0.25">
      <c r="A316" s="1" t="s">
        <v>26</v>
      </c>
      <c r="B316" s="1" t="s">
        <v>2</v>
      </c>
      <c r="C316" s="1" t="s">
        <v>24</v>
      </c>
      <c r="D316" s="1" t="s">
        <v>5</v>
      </c>
      <c r="E316" s="1" t="s">
        <v>3</v>
      </c>
      <c r="F316" s="3">
        <v>47150</v>
      </c>
      <c r="G316" s="1">
        <v>0</v>
      </c>
      <c r="J316" s="1">
        <f t="shared" si="25"/>
        <v>2</v>
      </c>
      <c r="K316" s="1">
        <f t="shared" si="26"/>
        <v>2029</v>
      </c>
      <c r="L316" s="1" t="str">
        <f t="shared" si="27"/>
        <v>MKT.EX.COB._.___.COB</v>
      </c>
      <c r="M316" s="1" t="str">
        <f t="shared" si="28"/>
        <v>FOT Other months</v>
      </c>
      <c r="N316" s="1">
        <f t="shared" si="29"/>
        <v>0</v>
      </c>
      <c r="O316" s="1">
        <f t="shared" si="30"/>
        <v>0</v>
      </c>
    </row>
    <row r="317" spans="1:15" x14ac:dyDescent="0.25">
      <c r="A317" s="1" t="s">
        <v>26</v>
      </c>
      <c r="B317" s="1" t="s">
        <v>2</v>
      </c>
      <c r="C317" s="1" t="s">
        <v>24</v>
      </c>
      <c r="D317" s="1" t="s">
        <v>5</v>
      </c>
      <c r="E317" s="1" t="s">
        <v>3</v>
      </c>
      <c r="F317" s="3">
        <v>47178</v>
      </c>
      <c r="G317" s="1">
        <v>161.86000000000001</v>
      </c>
      <c r="J317" s="1">
        <f t="shared" si="25"/>
        <v>3</v>
      </c>
      <c r="K317" s="1">
        <f t="shared" si="26"/>
        <v>2029</v>
      </c>
      <c r="L317" s="1" t="str">
        <f t="shared" si="27"/>
        <v>MKT.EX.COB._.___.COB</v>
      </c>
      <c r="M317" s="1" t="str">
        <f t="shared" si="28"/>
        <v>FOT Other months</v>
      </c>
      <c r="N317" s="1">
        <f t="shared" si="29"/>
        <v>0</v>
      </c>
      <c r="O317" s="1">
        <f t="shared" si="30"/>
        <v>0</v>
      </c>
    </row>
    <row r="318" spans="1:15" x14ac:dyDescent="0.25">
      <c r="A318" s="1" t="s">
        <v>26</v>
      </c>
      <c r="B318" s="1" t="s">
        <v>2</v>
      </c>
      <c r="C318" s="1" t="s">
        <v>24</v>
      </c>
      <c r="D318" s="1" t="s">
        <v>5</v>
      </c>
      <c r="E318" s="1" t="s">
        <v>3</v>
      </c>
      <c r="F318" s="3">
        <v>47209</v>
      </c>
      <c r="G318" s="1">
        <v>155.09</v>
      </c>
      <c r="J318" s="1">
        <f t="shared" si="25"/>
        <v>4</v>
      </c>
      <c r="K318" s="1">
        <f t="shared" si="26"/>
        <v>2029</v>
      </c>
      <c r="L318" s="1" t="str">
        <f t="shared" si="27"/>
        <v>MKT.EX.COB._.___.COB</v>
      </c>
      <c r="M318" s="1" t="str">
        <f t="shared" si="28"/>
        <v>FOT Other months</v>
      </c>
      <c r="N318" s="1">
        <f t="shared" si="29"/>
        <v>0</v>
      </c>
      <c r="O318" s="1">
        <f t="shared" si="30"/>
        <v>0</v>
      </c>
    </row>
    <row r="319" spans="1:15" x14ac:dyDescent="0.25">
      <c r="A319" s="1" t="s">
        <v>26</v>
      </c>
      <c r="B319" s="1" t="s">
        <v>2</v>
      </c>
      <c r="C319" s="1" t="s">
        <v>24</v>
      </c>
      <c r="D319" s="1" t="s">
        <v>5</v>
      </c>
      <c r="E319" s="1" t="s">
        <v>3</v>
      </c>
      <c r="F319" s="3">
        <v>47239</v>
      </c>
      <c r="G319" s="1">
        <v>174.17</v>
      </c>
      <c r="J319" s="1">
        <f t="shared" si="25"/>
        <v>5</v>
      </c>
      <c r="K319" s="1">
        <f t="shared" si="26"/>
        <v>2029</v>
      </c>
      <c r="L319" s="1" t="str">
        <f t="shared" si="27"/>
        <v>MKT.EX.COB._.___.COB</v>
      </c>
      <c r="M319" s="1" t="str">
        <f t="shared" si="28"/>
        <v>FOT Other months</v>
      </c>
      <c r="N319" s="1">
        <f t="shared" si="29"/>
        <v>0</v>
      </c>
      <c r="O319" s="1">
        <f t="shared" si="30"/>
        <v>0</v>
      </c>
    </row>
    <row r="320" spans="1:15" x14ac:dyDescent="0.25">
      <c r="A320" s="1" t="s">
        <v>26</v>
      </c>
      <c r="B320" s="1" t="s">
        <v>2</v>
      </c>
      <c r="C320" s="1" t="s">
        <v>24</v>
      </c>
      <c r="D320" s="1" t="s">
        <v>5</v>
      </c>
      <c r="E320" s="1" t="s">
        <v>3</v>
      </c>
      <c r="F320" s="3">
        <v>47270</v>
      </c>
      <c r="G320" s="1">
        <v>16.68</v>
      </c>
      <c r="J320" s="1">
        <f t="shared" si="25"/>
        <v>6</v>
      </c>
      <c r="K320" s="1">
        <f t="shared" si="26"/>
        <v>2029</v>
      </c>
      <c r="L320" s="1" t="str">
        <f t="shared" si="27"/>
        <v>MKT.EX.COB._.___.COB</v>
      </c>
      <c r="M320" s="1" t="str">
        <f t="shared" si="28"/>
        <v>FOT Summer June-Sept</v>
      </c>
      <c r="N320" s="1">
        <f t="shared" si="29"/>
        <v>2928</v>
      </c>
      <c r="O320" s="1">
        <f t="shared" si="30"/>
        <v>5.6967213114754101</v>
      </c>
    </row>
    <row r="321" spans="1:15" x14ac:dyDescent="0.25">
      <c r="A321" s="1" t="s">
        <v>26</v>
      </c>
      <c r="B321" s="1" t="s">
        <v>2</v>
      </c>
      <c r="C321" s="1" t="s">
        <v>24</v>
      </c>
      <c r="D321" s="1" t="s">
        <v>5</v>
      </c>
      <c r="E321" s="1" t="s">
        <v>3</v>
      </c>
      <c r="F321" s="3">
        <v>47300</v>
      </c>
      <c r="G321" s="1">
        <v>172.02</v>
      </c>
      <c r="J321" s="1">
        <f t="shared" si="25"/>
        <v>7</v>
      </c>
      <c r="K321" s="1">
        <f t="shared" si="26"/>
        <v>2029</v>
      </c>
      <c r="L321" s="1" t="str">
        <f t="shared" si="27"/>
        <v>MKT.EX.COB._.___.COB</v>
      </c>
      <c r="M321" s="1" t="str">
        <f t="shared" si="28"/>
        <v>FOT Summer June-Sept</v>
      </c>
      <c r="N321" s="1">
        <f t="shared" si="29"/>
        <v>2928</v>
      </c>
      <c r="O321" s="1">
        <f t="shared" si="30"/>
        <v>58.75</v>
      </c>
    </row>
    <row r="322" spans="1:15" x14ac:dyDescent="0.25">
      <c r="A322" s="1" t="s">
        <v>26</v>
      </c>
      <c r="B322" s="1" t="s">
        <v>2</v>
      </c>
      <c r="C322" s="1" t="s">
        <v>24</v>
      </c>
      <c r="D322" s="1" t="s">
        <v>5</v>
      </c>
      <c r="E322" s="1" t="s">
        <v>3</v>
      </c>
      <c r="F322" s="3">
        <v>47331</v>
      </c>
      <c r="G322" s="1">
        <v>140.30000000000001</v>
      </c>
      <c r="J322" s="1">
        <f t="shared" ref="J322:J385" si="31">MONTH(F322)</f>
        <v>8</v>
      </c>
      <c r="K322" s="1">
        <f t="shared" ref="K322:K385" si="32">YEAR(F322)</f>
        <v>2029</v>
      </c>
      <c r="L322" s="1" t="str">
        <f t="shared" ref="L322:L385" si="33">D322&amp;INDEX($U$1:$W$4,MATCH($M322,$U$1:$U$4,0),MATCH(L$1,$U$1:$W$1,0))</f>
        <v>MKT.EX.COB._.___.COB</v>
      </c>
      <c r="M322" s="1" t="str">
        <f t="shared" ref="M322:M385" si="34">INDEX($Q$1:$S$13,MATCH($J322,$Q$1:$Q$13,0),MATCH(M$1,$Q$1:$S$1,0))</f>
        <v>FOT Summer June-Sept</v>
      </c>
      <c r="N322" s="1">
        <f t="shared" ref="N322:N385" si="35">INDEX($U$1:$W$4,MATCH($M322,$U$1:$U$4,0),MATCH(N$1,$U$1:$W$1,0))</f>
        <v>2928</v>
      </c>
      <c r="O322" s="1">
        <f t="shared" ref="O322:O385" si="36">IF(N322=0,0,(G322*1000)/N322)</f>
        <v>47.916666666666664</v>
      </c>
    </row>
    <row r="323" spans="1:15" x14ac:dyDescent="0.25">
      <c r="A323" s="1" t="s">
        <v>26</v>
      </c>
      <c r="B323" s="1" t="s">
        <v>2</v>
      </c>
      <c r="C323" s="1" t="s">
        <v>24</v>
      </c>
      <c r="D323" s="1" t="s">
        <v>5</v>
      </c>
      <c r="E323" s="1" t="s">
        <v>3</v>
      </c>
      <c r="F323" s="3">
        <v>47362</v>
      </c>
      <c r="G323" s="1">
        <v>109.42</v>
      </c>
      <c r="J323" s="1">
        <f t="shared" si="31"/>
        <v>9</v>
      </c>
      <c r="K323" s="1">
        <f t="shared" si="32"/>
        <v>2029</v>
      </c>
      <c r="L323" s="1" t="str">
        <f t="shared" si="33"/>
        <v>MKT.EX.COB._.___.COB</v>
      </c>
      <c r="M323" s="1" t="str">
        <f t="shared" si="34"/>
        <v>FOT Summer June-Sept</v>
      </c>
      <c r="N323" s="1">
        <f t="shared" si="35"/>
        <v>2928</v>
      </c>
      <c r="O323" s="1">
        <f t="shared" si="36"/>
        <v>37.370218579234972</v>
      </c>
    </row>
    <row r="324" spans="1:15" x14ac:dyDescent="0.25">
      <c r="A324" s="1" t="s">
        <v>26</v>
      </c>
      <c r="B324" s="1" t="s">
        <v>2</v>
      </c>
      <c r="C324" s="1" t="s">
        <v>24</v>
      </c>
      <c r="D324" s="1" t="s">
        <v>5</v>
      </c>
      <c r="E324" s="1" t="s">
        <v>3</v>
      </c>
      <c r="F324" s="3">
        <v>47392</v>
      </c>
      <c r="G324" s="1">
        <v>81.55</v>
      </c>
      <c r="J324" s="1">
        <f t="shared" si="31"/>
        <v>10</v>
      </c>
      <c r="K324" s="1">
        <f t="shared" si="32"/>
        <v>2029</v>
      </c>
      <c r="L324" s="1" t="str">
        <f t="shared" si="33"/>
        <v>MKT.EX.COB._.___.COB</v>
      </c>
      <c r="M324" s="1" t="str">
        <f t="shared" si="34"/>
        <v>FOT Other months</v>
      </c>
      <c r="N324" s="1">
        <f t="shared" si="35"/>
        <v>0</v>
      </c>
      <c r="O324" s="1">
        <f t="shared" si="36"/>
        <v>0</v>
      </c>
    </row>
    <row r="325" spans="1:15" x14ac:dyDescent="0.25">
      <c r="A325" s="1" t="s">
        <v>26</v>
      </c>
      <c r="B325" s="1" t="s">
        <v>2</v>
      </c>
      <c r="C325" s="1" t="s">
        <v>24</v>
      </c>
      <c r="D325" s="1" t="s">
        <v>5</v>
      </c>
      <c r="E325" s="1" t="s">
        <v>3</v>
      </c>
      <c r="F325" s="3">
        <v>47423</v>
      </c>
      <c r="G325" s="1">
        <v>2.11</v>
      </c>
      <c r="J325" s="1">
        <f t="shared" si="31"/>
        <v>11</v>
      </c>
      <c r="K325" s="1">
        <f t="shared" si="32"/>
        <v>2029</v>
      </c>
      <c r="L325" s="1" t="str">
        <f t="shared" si="33"/>
        <v>MKT.EX.COB._.___.COB</v>
      </c>
      <c r="M325" s="1" t="str">
        <f t="shared" si="34"/>
        <v>FOT Other months</v>
      </c>
      <c r="N325" s="1">
        <f t="shared" si="35"/>
        <v>0</v>
      </c>
      <c r="O325" s="1">
        <f t="shared" si="36"/>
        <v>0</v>
      </c>
    </row>
    <row r="326" spans="1:15" x14ac:dyDescent="0.25">
      <c r="A326" s="1" t="s">
        <v>26</v>
      </c>
      <c r="B326" s="1" t="s">
        <v>2</v>
      </c>
      <c r="C326" s="1" t="s">
        <v>24</v>
      </c>
      <c r="D326" s="1" t="s">
        <v>5</v>
      </c>
      <c r="E326" s="1" t="s">
        <v>3</v>
      </c>
      <c r="F326" s="3">
        <v>47453</v>
      </c>
      <c r="G326" s="1">
        <v>0</v>
      </c>
      <c r="J326" s="1">
        <f t="shared" si="31"/>
        <v>12</v>
      </c>
      <c r="K326" s="1">
        <f t="shared" si="32"/>
        <v>2029</v>
      </c>
      <c r="L326" s="1" t="str">
        <f t="shared" si="33"/>
        <v>MKT.EX.COB._.___.COB-Wtr</v>
      </c>
      <c r="M326" s="1" t="str">
        <f t="shared" si="34"/>
        <v>FOT Winter December-January</v>
      </c>
      <c r="N326" s="1">
        <f t="shared" si="35"/>
        <v>1488</v>
      </c>
      <c r="O326" s="1">
        <f t="shared" si="36"/>
        <v>0</v>
      </c>
    </row>
    <row r="327" spans="1:15" x14ac:dyDescent="0.25">
      <c r="A327" s="1" t="s">
        <v>26</v>
      </c>
      <c r="B327" s="1" t="s">
        <v>2</v>
      </c>
      <c r="C327" s="1" t="s">
        <v>24</v>
      </c>
      <c r="D327" s="1" t="s">
        <v>5</v>
      </c>
      <c r="E327" s="1" t="s">
        <v>3</v>
      </c>
      <c r="F327" s="3">
        <v>47484</v>
      </c>
      <c r="G327" s="1">
        <v>0</v>
      </c>
      <c r="J327" s="1">
        <f t="shared" si="31"/>
        <v>1</v>
      </c>
      <c r="K327" s="1">
        <f t="shared" si="32"/>
        <v>2030</v>
      </c>
      <c r="L327" s="1" t="str">
        <f t="shared" si="33"/>
        <v>MKT.EX.COB._.___.COB-Wtr</v>
      </c>
      <c r="M327" s="1" t="str">
        <f t="shared" si="34"/>
        <v>FOT Winter December-January</v>
      </c>
      <c r="N327" s="1">
        <f t="shared" si="35"/>
        <v>1488</v>
      </c>
      <c r="O327" s="1">
        <f t="shared" si="36"/>
        <v>0</v>
      </c>
    </row>
    <row r="328" spans="1:15" x14ac:dyDescent="0.25">
      <c r="A328" s="1" t="s">
        <v>26</v>
      </c>
      <c r="B328" s="1" t="s">
        <v>2</v>
      </c>
      <c r="C328" s="1" t="s">
        <v>24</v>
      </c>
      <c r="D328" s="1" t="s">
        <v>5</v>
      </c>
      <c r="E328" s="1" t="s">
        <v>3</v>
      </c>
      <c r="F328" s="3">
        <v>47515</v>
      </c>
      <c r="G328" s="1">
        <v>0</v>
      </c>
      <c r="J328" s="1">
        <f t="shared" si="31"/>
        <v>2</v>
      </c>
      <c r="K328" s="1">
        <f t="shared" si="32"/>
        <v>2030</v>
      </c>
      <c r="L328" s="1" t="str">
        <f t="shared" si="33"/>
        <v>MKT.EX.COB._.___.COB</v>
      </c>
      <c r="M328" s="1" t="str">
        <f t="shared" si="34"/>
        <v>FOT Other months</v>
      </c>
      <c r="N328" s="1">
        <f t="shared" si="35"/>
        <v>0</v>
      </c>
      <c r="O328" s="1">
        <f t="shared" si="36"/>
        <v>0</v>
      </c>
    </row>
    <row r="329" spans="1:15" x14ac:dyDescent="0.25">
      <c r="A329" s="1" t="s">
        <v>26</v>
      </c>
      <c r="B329" s="1" t="s">
        <v>2</v>
      </c>
      <c r="C329" s="1" t="s">
        <v>24</v>
      </c>
      <c r="D329" s="1" t="s">
        <v>5</v>
      </c>
      <c r="E329" s="1" t="s">
        <v>3</v>
      </c>
      <c r="F329" s="3">
        <v>47543</v>
      </c>
      <c r="G329" s="1">
        <v>0</v>
      </c>
      <c r="J329" s="1">
        <f t="shared" si="31"/>
        <v>3</v>
      </c>
      <c r="K329" s="1">
        <f t="shared" si="32"/>
        <v>2030</v>
      </c>
      <c r="L329" s="1" t="str">
        <f t="shared" si="33"/>
        <v>MKT.EX.COB._.___.COB</v>
      </c>
      <c r="M329" s="1" t="str">
        <f t="shared" si="34"/>
        <v>FOT Other months</v>
      </c>
      <c r="N329" s="1">
        <f t="shared" si="35"/>
        <v>0</v>
      </c>
      <c r="O329" s="1">
        <f t="shared" si="36"/>
        <v>0</v>
      </c>
    </row>
    <row r="330" spans="1:15" x14ac:dyDescent="0.25">
      <c r="A330" s="1" t="s">
        <v>26</v>
      </c>
      <c r="B330" s="1" t="s">
        <v>2</v>
      </c>
      <c r="C330" s="1" t="s">
        <v>24</v>
      </c>
      <c r="D330" s="1" t="s">
        <v>5</v>
      </c>
      <c r="E330" s="1" t="s">
        <v>3</v>
      </c>
      <c r="F330" s="3">
        <v>47574</v>
      </c>
      <c r="G330" s="1">
        <v>157.91999999999999</v>
      </c>
      <c r="J330" s="1">
        <f t="shared" si="31"/>
        <v>4</v>
      </c>
      <c r="K330" s="1">
        <f t="shared" si="32"/>
        <v>2030</v>
      </c>
      <c r="L330" s="1" t="str">
        <f t="shared" si="33"/>
        <v>MKT.EX.COB._.___.COB</v>
      </c>
      <c r="M330" s="1" t="str">
        <f t="shared" si="34"/>
        <v>FOT Other months</v>
      </c>
      <c r="N330" s="1">
        <f t="shared" si="35"/>
        <v>0</v>
      </c>
      <c r="O330" s="1">
        <f t="shared" si="36"/>
        <v>0</v>
      </c>
    </row>
    <row r="331" spans="1:15" x14ac:dyDescent="0.25">
      <c r="A331" s="1" t="s">
        <v>26</v>
      </c>
      <c r="B331" s="1" t="s">
        <v>2</v>
      </c>
      <c r="C331" s="1" t="s">
        <v>24</v>
      </c>
      <c r="D331" s="1" t="s">
        <v>5</v>
      </c>
      <c r="E331" s="1" t="s">
        <v>3</v>
      </c>
      <c r="F331" s="3">
        <v>47604</v>
      </c>
      <c r="G331" s="1">
        <v>152.04</v>
      </c>
      <c r="J331" s="1">
        <f t="shared" si="31"/>
        <v>5</v>
      </c>
      <c r="K331" s="1">
        <f t="shared" si="32"/>
        <v>2030</v>
      </c>
      <c r="L331" s="1" t="str">
        <f t="shared" si="33"/>
        <v>MKT.EX.COB._.___.COB</v>
      </c>
      <c r="M331" s="1" t="str">
        <f t="shared" si="34"/>
        <v>FOT Other months</v>
      </c>
      <c r="N331" s="1">
        <f t="shared" si="35"/>
        <v>0</v>
      </c>
      <c r="O331" s="1">
        <f t="shared" si="36"/>
        <v>0</v>
      </c>
    </row>
    <row r="332" spans="1:15" x14ac:dyDescent="0.25">
      <c r="A332" s="1" t="s">
        <v>26</v>
      </c>
      <c r="B332" s="1" t="s">
        <v>2</v>
      </c>
      <c r="C332" s="1" t="s">
        <v>24</v>
      </c>
      <c r="D332" s="1" t="s">
        <v>5</v>
      </c>
      <c r="E332" s="1" t="s">
        <v>3</v>
      </c>
      <c r="F332" s="3">
        <v>47635</v>
      </c>
      <c r="G332" s="1">
        <v>172.49</v>
      </c>
      <c r="J332" s="1">
        <f t="shared" si="31"/>
        <v>6</v>
      </c>
      <c r="K332" s="1">
        <f t="shared" si="32"/>
        <v>2030</v>
      </c>
      <c r="L332" s="1" t="str">
        <f t="shared" si="33"/>
        <v>MKT.EX.COB._.___.COB</v>
      </c>
      <c r="M332" s="1" t="str">
        <f t="shared" si="34"/>
        <v>FOT Summer June-Sept</v>
      </c>
      <c r="N332" s="1">
        <f t="shared" si="35"/>
        <v>2928</v>
      </c>
      <c r="O332" s="1">
        <f t="shared" si="36"/>
        <v>58.910519125683059</v>
      </c>
    </row>
    <row r="333" spans="1:15" x14ac:dyDescent="0.25">
      <c r="A333" s="1" t="s">
        <v>26</v>
      </c>
      <c r="B333" s="1" t="s">
        <v>2</v>
      </c>
      <c r="C333" s="1" t="s">
        <v>24</v>
      </c>
      <c r="D333" s="1" t="s">
        <v>5</v>
      </c>
      <c r="E333" s="1" t="s">
        <v>3</v>
      </c>
      <c r="F333" s="3">
        <v>47665</v>
      </c>
      <c r="G333" s="1">
        <v>16.920000000000002</v>
      </c>
      <c r="J333" s="1">
        <f t="shared" si="31"/>
        <v>7</v>
      </c>
      <c r="K333" s="1">
        <f t="shared" si="32"/>
        <v>2030</v>
      </c>
      <c r="L333" s="1" t="str">
        <f t="shared" si="33"/>
        <v>MKT.EX.COB._.___.COB</v>
      </c>
      <c r="M333" s="1" t="str">
        <f t="shared" si="34"/>
        <v>FOT Summer June-Sept</v>
      </c>
      <c r="N333" s="1">
        <f t="shared" si="35"/>
        <v>2928</v>
      </c>
      <c r="O333" s="1">
        <f t="shared" si="36"/>
        <v>5.778688524590164</v>
      </c>
    </row>
    <row r="334" spans="1:15" x14ac:dyDescent="0.25">
      <c r="A334" s="1" t="s">
        <v>26</v>
      </c>
      <c r="B334" s="1" t="s">
        <v>2</v>
      </c>
      <c r="C334" s="1" t="s">
        <v>24</v>
      </c>
      <c r="D334" s="1" t="s">
        <v>5</v>
      </c>
      <c r="E334" s="1" t="s">
        <v>3</v>
      </c>
      <c r="F334" s="3">
        <v>47696</v>
      </c>
      <c r="G334" s="1">
        <v>172.72</v>
      </c>
      <c r="J334" s="1">
        <f t="shared" si="31"/>
        <v>8</v>
      </c>
      <c r="K334" s="1">
        <f t="shared" si="32"/>
        <v>2030</v>
      </c>
      <c r="L334" s="1" t="str">
        <f t="shared" si="33"/>
        <v>MKT.EX.COB._.___.COB</v>
      </c>
      <c r="M334" s="1" t="str">
        <f t="shared" si="34"/>
        <v>FOT Summer June-Sept</v>
      </c>
      <c r="N334" s="1">
        <f t="shared" si="35"/>
        <v>2928</v>
      </c>
      <c r="O334" s="1">
        <f t="shared" si="36"/>
        <v>58.989071038251367</v>
      </c>
    </row>
    <row r="335" spans="1:15" x14ac:dyDescent="0.25">
      <c r="A335" s="1" t="s">
        <v>26</v>
      </c>
      <c r="B335" s="1" t="s">
        <v>2</v>
      </c>
      <c r="C335" s="1" t="s">
        <v>24</v>
      </c>
      <c r="D335" s="1" t="s">
        <v>5</v>
      </c>
      <c r="E335" s="1" t="s">
        <v>3</v>
      </c>
      <c r="F335" s="3">
        <v>47727</v>
      </c>
      <c r="G335" s="1">
        <v>141.94</v>
      </c>
      <c r="J335" s="1">
        <f t="shared" si="31"/>
        <v>9</v>
      </c>
      <c r="K335" s="1">
        <f t="shared" si="32"/>
        <v>2030</v>
      </c>
      <c r="L335" s="1" t="str">
        <f t="shared" si="33"/>
        <v>MKT.EX.COB._.___.COB</v>
      </c>
      <c r="M335" s="1" t="str">
        <f t="shared" si="34"/>
        <v>FOT Summer June-Sept</v>
      </c>
      <c r="N335" s="1">
        <f t="shared" si="35"/>
        <v>2928</v>
      </c>
      <c r="O335" s="1">
        <f t="shared" si="36"/>
        <v>48.47677595628415</v>
      </c>
    </row>
    <row r="336" spans="1:15" x14ac:dyDescent="0.25">
      <c r="A336" s="1" t="s">
        <v>26</v>
      </c>
      <c r="B336" s="1" t="s">
        <v>2</v>
      </c>
      <c r="C336" s="1" t="s">
        <v>24</v>
      </c>
      <c r="D336" s="1" t="s">
        <v>5</v>
      </c>
      <c r="E336" s="1" t="s">
        <v>3</v>
      </c>
      <c r="F336" s="3">
        <v>47757</v>
      </c>
      <c r="G336" s="1">
        <v>114.07</v>
      </c>
      <c r="J336" s="1">
        <f t="shared" si="31"/>
        <v>10</v>
      </c>
      <c r="K336" s="1">
        <f t="shared" si="32"/>
        <v>2030</v>
      </c>
      <c r="L336" s="1" t="str">
        <f t="shared" si="33"/>
        <v>MKT.EX.COB._.___.COB</v>
      </c>
      <c r="M336" s="1" t="str">
        <f t="shared" si="34"/>
        <v>FOT Other months</v>
      </c>
      <c r="N336" s="1">
        <f t="shared" si="35"/>
        <v>0</v>
      </c>
      <c r="O336" s="1">
        <f t="shared" si="36"/>
        <v>0</v>
      </c>
    </row>
    <row r="337" spans="1:15" x14ac:dyDescent="0.25">
      <c r="A337" s="1" t="s">
        <v>26</v>
      </c>
      <c r="B337" s="1" t="s">
        <v>2</v>
      </c>
      <c r="C337" s="1" t="s">
        <v>24</v>
      </c>
      <c r="D337" s="1" t="s">
        <v>5</v>
      </c>
      <c r="E337" s="1" t="s">
        <v>3</v>
      </c>
      <c r="F337" s="3">
        <v>47788</v>
      </c>
      <c r="G337" s="1">
        <v>81.510000000000005</v>
      </c>
      <c r="J337" s="1">
        <f t="shared" si="31"/>
        <v>11</v>
      </c>
      <c r="K337" s="1">
        <f t="shared" si="32"/>
        <v>2030</v>
      </c>
      <c r="L337" s="1" t="str">
        <f t="shared" si="33"/>
        <v>MKT.EX.COB._.___.COB</v>
      </c>
      <c r="M337" s="1" t="str">
        <f t="shared" si="34"/>
        <v>FOT Other months</v>
      </c>
      <c r="N337" s="1">
        <f t="shared" si="35"/>
        <v>0</v>
      </c>
      <c r="O337" s="1">
        <f t="shared" si="36"/>
        <v>0</v>
      </c>
    </row>
    <row r="338" spans="1:15" x14ac:dyDescent="0.25">
      <c r="A338" s="1" t="s">
        <v>26</v>
      </c>
      <c r="B338" s="1" t="s">
        <v>2</v>
      </c>
      <c r="C338" s="1" t="s">
        <v>24</v>
      </c>
      <c r="D338" s="1" t="s">
        <v>5</v>
      </c>
      <c r="E338" s="1" t="s">
        <v>3</v>
      </c>
      <c r="F338" s="3">
        <v>47818</v>
      </c>
      <c r="G338" s="1">
        <v>3.99</v>
      </c>
      <c r="J338" s="1">
        <f t="shared" si="31"/>
        <v>12</v>
      </c>
      <c r="K338" s="1">
        <f t="shared" si="32"/>
        <v>2030</v>
      </c>
      <c r="L338" s="1" t="str">
        <f t="shared" si="33"/>
        <v>MKT.EX.COB._.___.COB-Wtr</v>
      </c>
      <c r="M338" s="1" t="str">
        <f t="shared" si="34"/>
        <v>FOT Winter December-January</v>
      </c>
      <c r="N338" s="1">
        <f t="shared" si="35"/>
        <v>1488</v>
      </c>
      <c r="O338" s="1">
        <f t="shared" si="36"/>
        <v>2.681451612903226</v>
      </c>
    </row>
    <row r="339" spans="1:15" x14ac:dyDescent="0.25">
      <c r="A339" s="1" t="s">
        <v>26</v>
      </c>
      <c r="B339" s="1" t="s">
        <v>2</v>
      </c>
      <c r="C339" s="1" t="s">
        <v>24</v>
      </c>
      <c r="D339" s="1" t="s">
        <v>5</v>
      </c>
      <c r="E339" s="1" t="s">
        <v>3</v>
      </c>
      <c r="F339" s="3">
        <v>47849</v>
      </c>
      <c r="G339" s="1">
        <v>0</v>
      </c>
      <c r="J339" s="1">
        <f t="shared" si="31"/>
        <v>1</v>
      </c>
      <c r="K339" s="1">
        <f t="shared" si="32"/>
        <v>2031</v>
      </c>
      <c r="L339" s="1" t="str">
        <f t="shared" si="33"/>
        <v>MKT.EX.COB._.___.COB-Wtr</v>
      </c>
      <c r="M339" s="1" t="str">
        <f t="shared" si="34"/>
        <v>FOT Winter December-January</v>
      </c>
      <c r="N339" s="1">
        <f t="shared" si="35"/>
        <v>1488</v>
      </c>
      <c r="O339" s="1">
        <f t="shared" si="36"/>
        <v>0</v>
      </c>
    </row>
    <row r="340" spans="1:15" x14ac:dyDescent="0.25">
      <c r="A340" s="1" t="s">
        <v>26</v>
      </c>
      <c r="B340" s="1" t="s">
        <v>2</v>
      </c>
      <c r="C340" s="1" t="s">
        <v>24</v>
      </c>
      <c r="D340" s="1" t="s">
        <v>5</v>
      </c>
      <c r="E340" s="1" t="s">
        <v>3</v>
      </c>
      <c r="F340" s="3">
        <v>47880</v>
      </c>
      <c r="G340" s="1">
        <v>0</v>
      </c>
      <c r="J340" s="1">
        <f t="shared" si="31"/>
        <v>2</v>
      </c>
      <c r="K340" s="1">
        <f t="shared" si="32"/>
        <v>2031</v>
      </c>
      <c r="L340" s="1" t="str">
        <f t="shared" si="33"/>
        <v>MKT.EX.COB._.___.COB</v>
      </c>
      <c r="M340" s="1" t="str">
        <f t="shared" si="34"/>
        <v>FOT Other months</v>
      </c>
      <c r="N340" s="1">
        <f t="shared" si="35"/>
        <v>0</v>
      </c>
      <c r="O340" s="1">
        <f t="shared" si="36"/>
        <v>0</v>
      </c>
    </row>
    <row r="341" spans="1:15" x14ac:dyDescent="0.25">
      <c r="A341" s="1" t="s">
        <v>26</v>
      </c>
      <c r="B341" s="1" t="s">
        <v>2</v>
      </c>
      <c r="C341" s="1" t="s">
        <v>24</v>
      </c>
      <c r="D341" s="1" t="s">
        <v>5</v>
      </c>
      <c r="E341" s="1" t="s">
        <v>3</v>
      </c>
      <c r="F341" s="3">
        <v>47908</v>
      </c>
      <c r="G341" s="1">
        <v>0</v>
      </c>
      <c r="J341" s="1">
        <f t="shared" si="31"/>
        <v>3</v>
      </c>
      <c r="K341" s="1">
        <f t="shared" si="32"/>
        <v>2031</v>
      </c>
      <c r="L341" s="1" t="str">
        <f t="shared" si="33"/>
        <v>MKT.EX.COB._.___.COB</v>
      </c>
      <c r="M341" s="1" t="str">
        <f t="shared" si="34"/>
        <v>FOT Other months</v>
      </c>
      <c r="N341" s="1">
        <f t="shared" si="35"/>
        <v>0</v>
      </c>
      <c r="O341" s="1">
        <f t="shared" si="36"/>
        <v>0</v>
      </c>
    </row>
    <row r="342" spans="1:15" x14ac:dyDescent="0.25">
      <c r="A342" s="1" t="s">
        <v>26</v>
      </c>
      <c r="B342" s="1" t="s">
        <v>2</v>
      </c>
      <c r="C342" s="1" t="s">
        <v>24</v>
      </c>
      <c r="D342" s="1" t="s">
        <v>5</v>
      </c>
      <c r="E342" s="1" t="s">
        <v>3</v>
      </c>
      <c r="F342" s="3">
        <v>47939</v>
      </c>
      <c r="G342" s="1">
        <v>0</v>
      </c>
      <c r="J342" s="1">
        <f t="shared" si="31"/>
        <v>4</v>
      </c>
      <c r="K342" s="1">
        <f t="shared" si="32"/>
        <v>2031</v>
      </c>
      <c r="L342" s="1" t="str">
        <f t="shared" si="33"/>
        <v>MKT.EX.COB._.___.COB</v>
      </c>
      <c r="M342" s="1" t="str">
        <f t="shared" si="34"/>
        <v>FOT Other months</v>
      </c>
      <c r="N342" s="1">
        <f t="shared" si="35"/>
        <v>0</v>
      </c>
      <c r="O342" s="1">
        <f t="shared" si="36"/>
        <v>0</v>
      </c>
    </row>
    <row r="343" spans="1:15" x14ac:dyDescent="0.25">
      <c r="A343" s="1" t="s">
        <v>26</v>
      </c>
      <c r="B343" s="1" t="s">
        <v>2</v>
      </c>
      <c r="C343" s="1" t="s">
        <v>24</v>
      </c>
      <c r="D343" s="1" t="s">
        <v>5</v>
      </c>
      <c r="E343" s="1" t="s">
        <v>3</v>
      </c>
      <c r="F343" s="3">
        <v>47969</v>
      </c>
      <c r="G343" s="1">
        <v>156.04</v>
      </c>
      <c r="J343" s="1">
        <f t="shared" si="31"/>
        <v>5</v>
      </c>
      <c r="K343" s="1">
        <f t="shared" si="32"/>
        <v>2031</v>
      </c>
      <c r="L343" s="1" t="str">
        <f t="shared" si="33"/>
        <v>MKT.EX.COB._.___.COB</v>
      </c>
      <c r="M343" s="1" t="str">
        <f t="shared" si="34"/>
        <v>FOT Other months</v>
      </c>
      <c r="N343" s="1">
        <f t="shared" si="35"/>
        <v>0</v>
      </c>
      <c r="O343" s="1">
        <f t="shared" si="36"/>
        <v>0</v>
      </c>
    </row>
    <row r="344" spans="1:15" x14ac:dyDescent="0.25">
      <c r="A344" s="1" t="s">
        <v>26</v>
      </c>
      <c r="B344" s="1" t="s">
        <v>2</v>
      </c>
      <c r="C344" s="1" t="s">
        <v>24</v>
      </c>
      <c r="D344" s="1" t="s">
        <v>5</v>
      </c>
      <c r="E344" s="1" t="s">
        <v>3</v>
      </c>
      <c r="F344" s="3">
        <v>48000</v>
      </c>
      <c r="G344" s="1">
        <v>153.69</v>
      </c>
      <c r="J344" s="1">
        <f t="shared" si="31"/>
        <v>6</v>
      </c>
      <c r="K344" s="1">
        <f t="shared" si="32"/>
        <v>2031</v>
      </c>
      <c r="L344" s="1" t="str">
        <f t="shared" si="33"/>
        <v>MKT.EX.COB._.___.COB</v>
      </c>
      <c r="M344" s="1" t="str">
        <f t="shared" si="34"/>
        <v>FOT Summer June-Sept</v>
      </c>
      <c r="N344" s="1">
        <f t="shared" si="35"/>
        <v>2928</v>
      </c>
      <c r="O344" s="1">
        <f t="shared" si="36"/>
        <v>52.489754098360656</v>
      </c>
    </row>
    <row r="345" spans="1:15" x14ac:dyDescent="0.25">
      <c r="A345" s="1" t="s">
        <v>26</v>
      </c>
      <c r="B345" s="1" t="s">
        <v>2</v>
      </c>
      <c r="C345" s="1" t="s">
        <v>24</v>
      </c>
      <c r="D345" s="1" t="s">
        <v>5</v>
      </c>
      <c r="E345" s="1" t="s">
        <v>3</v>
      </c>
      <c r="F345" s="3">
        <v>48030</v>
      </c>
      <c r="G345" s="1">
        <v>174.84</v>
      </c>
      <c r="J345" s="1">
        <f t="shared" si="31"/>
        <v>7</v>
      </c>
      <c r="K345" s="1">
        <f t="shared" si="32"/>
        <v>2031</v>
      </c>
      <c r="L345" s="1" t="str">
        <f t="shared" si="33"/>
        <v>MKT.EX.COB._.___.COB</v>
      </c>
      <c r="M345" s="1" t="str">
        <f t="shared" si="34"/>
        <v>FOT Summer June-Sept</v>
      </c>
      <c r="N345" s="1">
        <f t="shared" si="35"/>
        <v>2928</v>
      </c>
      <c r="O345" s="1">
        <f t="shared" si="36"/>
        <v>59.713114754098363</v>
      </c>
    </row>
    <row r="346" spans="1:15" x14ac:dyDescent="0.25">
      <c r="A346" s="1" t="s">
        <v>26</v>
      </c>
      <c r="B346" s="1" t="s">
        <v>2</v>
      </c>
      <c r="C346" s="1" t="s">
        <v>24</v>
      </c>
      <c r="D346" s="1" t="s">
        <v>5</v>
      </c>
      <c r="E346" s="1" t="s">
        <v>3</v>
      </c>
      <c r="F346" s="3">
        <v>48061</v>
      </c>
      <c r="G346" s="1">
        <v>16.68</v>
      </c>
      <c r="J346" s="1">
        <f t="shared" si="31"/>
        <v>8</v>
      </c>
      <c r="K346" s="1">
        <f t="shared" si="32"/>
        <v>2031</v>
      </c>
      <c r="L346" s="1" t="str">
        <f t="shared" si="33"/>
        <v>MKT.EX.COB._.___.COB</v>
      </c>
      <c r="M346" s="1" t="str">
        <f t="shared" si="34"/>
        <v>FOT Summer June-Sept</v>
      </c>
      <c r="N346" s="1">
        <f t="shared" si="35"/>
        <v>2928</v>
      </c>
      <c r="O346" s="1">
        <f t="shared" si="36"/>
        <v>5.6967213114754101</v>
      </c>
    </row>
    <row r="347" spans="1:15" x14ac:dyDescent="0.25">
      <c r="A347" s="1" t="s">
        <v>26</v>
      </c>
      <c r="B347" s="1" t="s">
        <v>2</v>
      </c>
      <c r="C347" s="1" t="s">
        <v>24</v>
      </c>
      <c r="D347" s="1" t="s">
        <v>5</v>
      </c>
      <c r="E347" s="1" t="s">
        <v>3</v>
      </c>
      <c r="F347" s="3">
        <v>48092</v>
      </c>
      <c r="G347" s="1">
        <v>169.67</v>
      </c>
      <c r="J347" s="1">
        <f t="shared" si="31"/>
        <v>9</v>
      </c>
      <c r="K347" s="1">
        <f t="shared" si="32"/>
        <v>2031</v>
      </c>
      <c r="L347" s="1" t="str">
        <f t="shared" si="33"/>
        <v>MKT.EX.COB._.___.COB</v>
      </c>
      <c r="M347" s="1" t="str">
        <f t="shared" si="34"/>
        <v>FOT Summer June-Sept</v>
      </c>
      <c r="N347" s="1">
        <f t="shared" si="35"/>
        <v>2928</v>
      </c>
      <c r="O347" s="1">
        <f t="shared" si="36"/>
        <v>57.947404371584696</v>
      </c>
    </row>
    <row r="348" spans="1:15" x14ac:dyDescent="0.25">
      <c r="A348" s="1" t="s">
        <v>26</v>
      </c>
      <c r="B348" s="1" t="s">
        <v>2</v>
      </c>
      <c r="C348" s="1" t="s">
        <v>24</v>
      </c>
      <c r="D348" s="1" t="s">
        <v>5</v>
      </c>
      <c r="E348" s="1" t="s">
        <v>3</v>
      </c>
      <c r="F348" s="3">
        <v>48122</v>
      </c>
      <c r="G348" s="1">
        <v>144.06</v>
      </c>
      <c r="J348" s="1">
        <f t="shared" si="31"/>
        <v>10</v>
      </c>
      <c r="K348" s="1">
        <f t="shared" si="32"/>
        <v>2031</v>
      </c>
      <c r="L348" s="1" t="str">
        <f t="shared" si="33"/>
        <v>MKT.EX.COB._.___.COB</v>
      </c>
      <c r="M348" s="1" t="str">
        <f t="shared" si="34"/>
        <v>FOT Other months</v>
      </c>
      <c r="N348" s="1">
        <f t="shared" si="35"/>
        <v>0</v>
      </c>
      <c r="O348" s="1">
        <f t="shared" si="36"/>
        <v>0</v>
      </c>
    </row>
    <row r="349" spans="1:15" x14ac:dyDescent="0.25">
      <c r="A349" s="1" t="s">
        <v>26</v>
      </c>
      <c r="B349" s="1" t="s">
        <v>2</v>
      </c>
      <c r="C349" s="1" t="s">
        <v>24</v>
      </c>
      <c r="D349" s="1" t="s">
        <v>5</v>
      </c>
      <c r="E349" s="1" t="s">
        <v>3</v>
      </c>
      <c r="F349" s="3">
        <v>48153</v>
      </c>
      <c r="G349" s="1">
        <v>120.32</v>
      </c>
      <c r="J349" s="1">
        <f t="shared" si="31"/>
        <v>11</v>
      </c>
      <c r="K349" s="1">
        <f t="shared" si="32"/>
        <v>2031</v>
      </c>
      <c r="L349" s="1" t="str">
        <f t="shared" si="33"/>
        <v>MKT.EX.COB._.___.COB</v>
      </c>
      <c r="M349" s="1" t="str">
        <f t="shared" si="34"/>
        <v>FOT Other months</v>
      </c>
      <c r="N349" s="1">
        <f t="shared" si="35"/>
        <v>0</v>
      </c>
      <c r="O349" s="1">
        <f t="shared" si="36"/>
        <v>0</v>
      </c>
    </row>
    <row r="350" spans="1:15" x14ac:dyDescent="0.25">
      <c r="A350" s="1" t="s">
        <v>26</v>
      </c>
      <c r="B350" s="1" t="s">
        <v>2</v>
      </c>
      <c r="C350" s="1" t="s">
        <v>24</v>
      </c>
      <c r="D350" s="1" t="s">
        <v>5</v>
      </c>
      <c r="E350" s="1" t="s">
        <v>3</v>
      </c>
      <c r="F350" s="3">
        <v>48183</v>
      </c>
      <c r="G350" s="1">
        <v>86.25</v>
      </c>
      <c r="J350" s="1">
        <f t="shared" si="31"/>
        <v>12</v>
      </c>
      <c r="K350" s="1">
        <f t="shared" si="32"/>
        <v>2031</v>
      </c>
      <c r="L350" s="1" t="str">
        <f t="shared" si="33"/>
        <v>MKT.EX.COB._.___.COB-Wtr</v>
      </c>
      <c r="M350" s="1" t="str">
        <f t="shared" si="34"/>
        <v>FOT Winter December-January</v>
      </c>
      <c r="N350" s="1">
        <f t="shared" si="35"/>
        <v>1488</v>
      </c>
      <c r="O350" s="1">
        <f t="shared" si="36"/>
        <v>57.963709677419352</v>
      </c>
    </row>
    <row r="351" spans="1:15" x14ac:dyDescent="0.25">
      <c r="A351" s="1" t="s">
        <v>26</v>
      </c>
      <c r="B351" s="1" t="s">
        <v>2</v>
      </c>
      <c r="C351" s="1" t="s">
        <v>24</v>
      </c>
      <c r="D351" s="1" t="s">
        <v>5</v>
      </c>
      <c r="E351" s="1" t="s">
        <v>3</v>
      </c>
      <c r="F351" s="3">
        <v>48214</v>
      </c>
      <c r="G351" s="1">
        <v>7.05</v>
      </c>
      <c r="J351" s="1">
        <f t="shared" si="31"/>
        <v>1</v>
      </c>
      <c r="K351" s="1">
        <f t="shared" si="32"/>
        <v>2032</v>
      </c>
      <c r="L351" s="1" t="str">
        <f t="shared" si="33"/>
        <v>MKT.EX.COB._.___.COB-Wtr</v>
      </c>
      <c r="M351" s="1" t="str">
        <f t="shared" si="34"/>
        <v>FOT Winter December-January</v>
      </c>
      <c r="N351" s="1">
        <f t="shared" si="35"/>
        <v>1488</v>
      </c>
      <c r="O351" s="1">
        <f t="shared" si="36"/>
        <v>4.737903225806452</v>
      </c>
    </row>
    <row r="352" spans="1:15" x14ac:dyDescent="0.25">
      <c r="A352" s="1" t="s">
        <v>26</v>
      </c>
      <c r="B352" s="1" t="s">
        <v>2</v>
      </c>
      <c r="C352" s="1" t="s">
        <v>24</v>
      </c>
      <c r="D352" s="1" t="s">
        <v>5</v>
      </c>
      <c r="E352" s="1" t="s">
        <v>3</v>
      </c>
      <c r="F352" s="3">
        <v>48245</v>
      </c>
      <c r="G352" s="1">
        <v>0</v>
      </c>
      <c r="J352" s="1">
        <f t="shared" si="31"/>
        <v>2</v>
      </c>
      <c r="K352" s="1">
        <f t="shared" si="32"/>
        <v>2032</v>
      </c>
      <c r="L352" s="1" t="str">
        <f t="shared" si="33"/>
        <v>MKT.EX.COB._.___.COB</v>
      </c>
      <c r="M352" s="1" t="str">
        <f t="shared" si="34"/>
        <v>FOT Other months</v>
      </c>
      <c r="N352" s="1">
        <f t="shared" si="35"/>
        <v>0</v>
      </c>
      <c r="O352" s="1">
        <f t="shared" si="36"/>
        <v>0</v>
      </c>
    </row>
    <row r="353" spans="1:15" x14ac:dyDescent="0.25">
      <c r="A353" s="1" t="s">
        <v>26</v>
      </c>
      <c r="B353" s="1" t="s">
        <v>2</v>
      </c>
      <c r="C353" s="1" t="s">
        <v>24</v>
      </c>
      <c r="D353" s="1" t="s">
        <v>5</v>
      </c>
      <c r="E353" s="1" t="s">
        <v>3</v>
      </c>
      <c r="F353" s="3">
        <v>48274</v>
      </c>
      <c r="G353" s="1">
        <v>0</v>
      </c>
      <c r="J353" s="1">
        <f t="shared" si="31"/>
        <v>3</v>
      </c>
      <c r="K353" s="1">
        <f t="shared" si="32"/>
        <v>2032</v>
      </c>
      <c r="L353" s="1" t="str">
        <f t="shared" si="33"/>
        <v>MKT.EX.COB._.___.COB</v>
      </c>
      <c r="M353" s="1" t="str">
        <f t="shared" si="34"/>
        <v>FOT Other months</v>
      </c>
      <c r="N353" s="1">
        <f t="shared" si="35"/>
        <v>0</v>
      </c>
      <c r="O353" s="1">
        <f t="shared" si="36"/>
        <v>0</v>
      </c>
    </row>
    <row r="354" spans="1:15" x14ac:dyDescent="0.25">
      <c r="A354" s="1" t="s">
        <v>26</v>
      </c>
      <c r="B354" s="1" t="s">
        <v>2</v>
      </c>
      <c r="C354" s="1" t="s">
        <v>24</v>
      </c>
      <c r="D354" s="1" t="s">
        <v>5</v>
      </c>
      <c r="E354" s="1" t="s">
        <v>3</v>
      </c>
      <c r="F354" s="3">
        <v>48305</v>
      </c>
      <c r="G354" s="1">
        <v>0</v>
      </c>
      <c r="J354" s="1">
        <f t="shared" si="31"/>
        <v>4</v>
      </c>
      <c r="K354" s="1">
        <f t="shared" si="32"/>
        <v>2032</v>
      </c>
      <c r="L354" s="1" t="str">
        <f t="shared" si="33"/>
        <v>MKT.EX.COB._.___.COB</v>
      </c>
      <c r="M354" s="1" t="str">
        <f t="shared" si="34"/>
        <v>FOT Other months</v>
      </c>
      <c r="N354" s="1">
        <f t="shared" si="35"/>
        <v>0</v>
      </c>
      <c r="O354" s="1">
        <f t="shared" si="36"/>
        <v>0</v>
      </c>
    </row>
    <row r="355" spans="1:15" x14ac:dyDescent="0.25">
      <c r="A355" s="1" t="s">
        <v>26</v>
      </c>
      <c r="B355" s="1" t="s">
        <v>2</v>
      </c>
      <c r="C355" s="1" t="s">
        <v>24</v>
      </c>
      <c r="D355" s="1" t="s">
        <v>5</v>
      </c>
      <c r="E355" s="1" t="s">
        <v>3</v>
      </c>
      <c r="F355" s="3">
        <v>48335</v>
      </c>
      <c r="G355" s="1">
        <v>0</v>
      </c>
      <c r="J355" s="1">
        <f t="shared" si="31"/>
        <v>5</v>
      </c>
      <c r="K355" s="1">
        <f t="shared" si="32"/>
        <v>2032</v>
      </c>
      <c r="L355" s="1" t="str">
        <f t="shared" si="33"/>
        <v>MKT.EX.COB._.___.COB</v>
      </c>
      <c r="M355" s="1" t="str">
        <f t="shared" si="34"/>
        <v>FOT Other months</v>
      </c>
      <c r="N355" s="1">
        <f t="shared" si="35"/>
        <v>0</v>
      </c>
      <c r="O355" s="1">
        <f t="shared" si="36"/>
        <v>0</v>
      </c>
    </row>
    <row r="356" spans="1:15" x14ac:dyDescent="0.25">
      <c r="A356" s="1" t="s">
        <v>26</v>
      </c>
      <c r="B356" s="1" t="s">
        <v>2</v>
      </c>
      <c r="C356" s="1" t="s">
        <v>24</v>
      </c>
      <c r="D356" s="1" t="s">
        <v>5</v>
      </c>
      <c r="E356" s="1" t="s">
        <v>3</v>
      </c>
      <c r="F356" s="3">
        <v>48366</v>
      </c>
      <c r="G356" s="1">
        <v>154.38999999999999</v>
      </c>
      <c r="J356" s="1">
        <f t="shared" si="31"/>
        <v>6</v>
      </c>
      <c r="K356" s="1">
        <f t="shared" si="32"/>
        <v>2032</v>
      </c>
      <c r="L356" s="1" t="str">
        <f t="shared" si="33"/>
        <v>MKT.EX.COB._.___.COB</v>
      </c>
      <c r="M356" s="1" t="str">
        <f t="shared" si="34"/>
        <v>FOT Summer June-Sept</v>
      </c>
      <c r="N356" s="1">
        <f t="shared" si="35"/>
        <v>2928</v>
      </c>
      <c r="O356" s="1">
        <f t="shared" si="36"/>
        <v>52.728825136612024</v>
      </c>
    </row>
    <row r="357" spans="1:15" x14ac:dyDescent="0.25">
      <c r="A357" s="1" t="s">
        <v>26</v>
      </c>
      <c r="B357" s="1" t="s">
        <v>2</v>
      </c>
      <c r="C357" s="1" t="s">
        <v>24</v>
      </c>
      <c r="D357" s="1" t="s">
        <v>5</v>
      </c>
      <c r="E357" s="1" t="s">
        <v>3</v>
      </c>
      <c r="F357" s="3">
        <v>48396</v>
      </c>
      <c r="G357" s="1">
        <v>151.1</v>
      </c>
      <c r="J357" s="1">
        <f t="shared" si="31"/>
        <v>7</v>
      </c>
      <c r="K357" s="1">
        <f t="shared" si="32"/>
        <v>2032</v>
      </c>
      <c r="L357" s="1" t="str">
        <f t="shared" si="33"/>
        <v>MKT.EX.COB._.___.COB</v>
      </c>
      <c r="M357" s="1" t="str">
        <f t="shared" si="34"/>
        <v>FOT Summer June-Sept</v>
      </c>
      <c r="N357" s="1">
        <f t="shared" si="35"/>
        <v>2928</v>
      </c>
      <c r="O357" s="1">
        <f t="shared" si="36"/>
        <v>51.605191256830601</v>
      </c>
    </row>
    <row r="358" spans="1:15" x14ac:dyDescent="0.25">
      <c r="A358" s="1" t="s">
        <v>26</v>
      </c>
      <c r="B358" s="1" t="s">
        <v>2</v>
      </c>
      <c r="C358" s="1" t="s">
        <v>24</v>
      </c>
      <c r="D358" s="1" t="s">
        <v>5</v>
      </c>
      <c r="E358" s="1" t="s">
        <v>3</v>
      </c>
      <c r="F358" s="3">
        <v>48427</v>
      </c>
      <c r="G358" s="1">
        <v>172.02</v>
      </c>
      <c r="J358" s="1">
        <f t="shared" si="31"/>
        <v>8</v>
      </c>
      <c r="K358" s="1">
        <f t="shared" si="32"/>
        <v>2032</v>
      </c>
      <c r="L358" s="1" t="str">
        <f t="shared" si="33"/>
        <v>MKT.EX.COB._.___.COB</v>
      </c>
      <c r="M358" s="1" t="str">
        <f t="shared" si="34"/>
        <v>FOT Summer June-Sept</v>
      </c>
      <c r="N358" s="1">
        <f t="shared" si="35"/>
        <v>2928</v>
      </c>
      <c r="O358" s="1">
        <f t="shared" si="36"/>
        <v>58.75</v>
      </c>
    </row>
    <row r="359" spans="1:15" x14ac:dyDescent="0.25">
      <c r="A359" s="1" t="s">
        <v>26</v>
      </c>
      <c r="B359" s="1" t="s">
        <v>2</v>
      </c>
      <c r="C359" s="1" t="s">
        <v>24</v>
      </c>
      <c r="D359" s="1" t="s">
        <v>5</v>
      </c>
      <c r="E359" s="1" t="s">
        <v>3</v>
      </c>
      <c r="F359" s="3">
        <v>48458</v>
      </c>
      <c r="G359" s="1">
        <v>15.75</v>
      </c>
      <c r="J359" s="1">
        <f t="shared" si="31"/>
        <v>9</v>
      </c>
      <c r="K359" s="1">
        <f t="shared" si="32"/>
        <v>2032</v>
      </c>
      <c r="L359" s="1" t="str">
        <f t="shared" si="33"/>
        <v>MKT.EX.COB._.___.COB</v>
      </c>
      <c r="M359" s="1" t="str">
        <f t="shared" si="34"/>
        <v>FOT Summer June-Sept</v>
      </c>
      <c r="N359" s="1">
        <f t="shared" si="35"/>
        <v>2928</v>
      </c>
      <c r="O359" s="1">
        <f t="shared" si="36"/>
        <v>5.3790983606557381</v>
      </c>
    </row>
    <row r="360" spans="1:15" x14ac:dyDescent="0.25">
      <c r="A360" s="1" t="s">
        <v>26</v>
      </c>
      <c r="B360" s="1" t="s">
        <v>2</v>
      </c>
      <c r="C360" s="1" t="s">
        <v>24</v>
      </c>
      <c r="D360" s="1" t="s">
        <v>5</v>
      </c>
      <c r="E360" s="1" t="s">
        <v>3</v>
      </c>
      <c r="F360" s="3">
        <v>48488</v>
      </c>
      <c r="G360" s="1">
        <v>169.71</v>
      </c>
      <c r="J360" s="1">
        <f t="shared" si="31"/>
        <v>10</v>
      </c>
      <c r="K360" s="1">
        <f t="shared" si="32"/>
        <v>2032</v>
      </c>
      <c r="L360" s="1" t="str">
        <f t="shared" si="33"/>
        <v>MKT.EX.COB._.___.COB</v>
      </c>
      <c r="M360" s="1" t="str">
        <f t="shared" si="34"/>
        <v>FOT Other months</v>
      </c>
      <c r="N360" s="1">
        <f t="shared" si="35"/>
        <v>0</v>
      </c>
      <c r="O360" s="1">
        <f t="shared" si="36"/>
        <v>0</v>
      </c>
    </row>
    <row r="361" spans="1:15" x14ac:dyDescent="0.25">
      <c r="A361" s="1" t="s">
        <v>26</v>
      </c>
      <c r="B361" s="1" t="s">
        <v>2</v>
      </c>
      <c r="C361" s="1" t="s">
        <v>24</v>
      </c>
      <c r="D361" s="1" t="s">
        <v>5</v>
      </c>
      <c r="E361" s="1" t="s">
        <v>3</v>
      </c>
      <c r="F361" s="3">
        <v>48519</v>
      </c>
      <c r="G361" s="1">
        <v>147.58000000000001</v>
      </c>
      <c r="J361" s="1">
        <f t="shared" si="31"/>
        <v>11</v>
      </c>
      <c r="K361" s="1">
        <f t="shared" si="32"/>
        <v>2032</v>
      </c>
      <c r="L361" s="1" t="str">
        <f t="shared" si="33"/>
        <v>MKT.EX.COB._.___.COB</v>
      </c>
      <c r="M361" s="1" t="str">
        <f t="shared" si="34"/>
        <v>FOT Other months</v>
      </c>
      <c r="N361" s="1">
        <f t="shared" si="35"/>
        <v>0</v>
      </c>
      <c r="O361" s="1">
        <f t="shared" si="36"/>
        <v>0</v>
      </c>
    </row>
    <row r="362" spans="1:15" x14ac:dyDescent="0.25">
      <c r="A362" s="1" t="s">
        <v>26</v>
      </c>
      <c r="B362" s="1" t="s">
        <v>2</v>
      </c>
      <c r="C362" s="1" t="s">
        <v>24</v>
      </c>
      <c r="D362" s="1" t="s">
        <v>5</v>
      </c>
      <c r="E362" s="1" t="s">
        <v>3</v>
      </c>
      <c r="F362" s="3">
        <v>48549</v>
      </c>
      <c r="G362" s="1">
        <v>109.24</v>
      </c>
      <c r="J362" s="1">
        <f t="shared" si="31"/>
        <v>12</v>
      </c>
      <c r="K362" s="1">
        <f t="shared" si="32"/>
        <v>2032</v>
      </c>
      <c r="L362" s="1" t="str">
        <f t="shared" si="33"/>
        <v>MKT.EX.COB._.___.COB-Wtr</v>
      </c>
      <c r="M362" s="1" t="str">
        <f t="shared" si="34"/>
        <v>FOT Winter December-January</v>
      </c>
      <c r="N362" s="1">
        <f t="shared" si="35"/>
        <v>1488</v>
      </c>
      <c r="O362" s="1">
        <f t="shared" si="36"/>
        <v>73.413978494623649</v>
      </c>
    </row>
    <row r="363" spans="1:15" x14ac:dyDescent="0.25">
      <c r="A363" s="1" t="s">
        <v>26</v>
      </c>
      <c r="B363" s="1" t="s">
        <v>2</v>
      </c>
      <c r="C363" s="1" t="s">
        <v>24</v>
      </c>
      <c r="D363" s="1" t="s">
        <v>5</v>
      </c>
      <c r="E363" s="1" t="s">
        <v>3</v>
      </c>
      <c r="F363" s="3">
        <v>48580</v>
      </c>
      <c r="G363" s="1">
        <v>76.45</v>
      </c>
      <c r="J363" s="1">
        <f t="shared" si="31"/>
        <v>1</v>
      </c>
      <c r="K363" s="1">
        <f t="shared" si="32"/>
        <v>2033</v>
      </c>
      <c r="L363" s="1" t="str">
        <f t="shared" si="33"/>
        <v>MKT.EX.COB._.___.COB-Wtr</v>
      </c>
      <c r="M363" s="1" t="str">
        <f t="shared" si="34"/>
        <v>FOT Winter December-January</v>
      </c>
      <c r="N363" s="1">
        <f t="shared" si="35"/>
        <v>1488</v>
      </c>
      <c r="O363" s="1">
        <f t="shared" si="36"/>
        <v>51.377688172043008</v>
      </c>
    </row>
    <row r="364" spans="1:15" x14ac:dyDescent="0.25">
      <c r="A364" s="1" t="s">
        <v>26</v>
      </c>
      <c r="B364" s="1" t="s">
        <v>2</v>
      </c>
      <c r="C364" s="1" t="s">
        <v>24</v>
      </c>
      <c r="D364" s="1" t="s">
        <v>5</v>
      </c>
      <c r="E364" s="1" t="s">
        <v>3</v>
      </c>
      <c r="F364" s="3">
        <v>48611</v>
      </c>
      <c r="G364" s="1">
        <v>6.58</v>
      </c>
      <c r="J364" s="1">
        <f t="shared" si="31"/>
        <v>2</v>
      </c>
      <c r="K364" s="1">
        <f t="shared" si="32"/>
        <v>2033</v>
      </c>
      <c r="L364" s="1" t="str">
        <f t="shared" si="33"/>
        <v>MKT.EX.COB._.___.COB</v>
      </c>
      <c r="M364" s="1" t="str">
        <f t="shared" si="34"/>
        <v>FOT Other months</v>
      </c>
      <c r="N364" s="1">
        <f t="shared" si="35"/>
        <v>0</v>
      </c>
      <c r="O364" s="1">
        <f t="shared" si="36"/>
        <v>0</v>
      </c>
    </row>
    <row r="365" spans="1:15" x14ac:dyDescent="0.25">
      <c r="A365" s="1" t="s">
        <v>26</v>
      </c>
      <c r="B365" s="1" t="s">
        <v>2</v>
      </c>
      <c r="C365" s="1" t="s">
        <v>24</v>
      </c>
      <c r="D365" s="1" t="s">
        <v>5</v>
      </c>
      <c r="E365" s="1" t="s">
        <v>3</v>
      </c>
      <c r="F365" s="3">
        <v>48639</v>
      </c>
      <c r="G365" s="1">
        <v>0</v>
      </c>
      <c r="J365" s="1">
        <f t="shared" si="31"/>
        <v>3</v>
      </c>
      <c r="K365" s="1">
        <f t="shared" si="32"/>
        <v>2033</v>
      </c>
      <c r="L365" s="1" t="str">
        <f t="shared" si="33"/>
        <v>MKT.EX.COB._.___.COB</v>
      </c>
      <c r="M365" s="1" t="str">
        <f t="shared" si="34"/>
        <v>FOT Other months</v>
      </c>
      <c r="N365" s="1">
        <f t="shared" si="35"/>
        <v>0</v>
      </c>
      <c r="O365" s="1">
        <f t="shared" si="36"/>
        <v>0</v>
      </c>
    </row>
    <row r="366" spans="1:15" x14ac:dyDescent="0.25">
      <c r="A366" s="1" t="s">
        <v>26</v>
      </c>
      <c r="B366" s="1" t="s">
        <v>2</v>
      </c>
      <c r="C366" s="1" t="s">
        <v>24</v>
      </c>
      <c r="D366" s="1" t="s">
        <v>5</v>
      </c>
      <c r="E366" s="1" t="s">
        <v>3</v>
      </c>
      <c r="F366" s="3">
        <v>48670</v>
      </c>
      <c r="G366" s="1">
        <v>0</v>
      </c>
      <c r="J366" s="1">
        <f t="shared" si="31"/>
        <v>4</v>
      </c>
      <c r="K366" s="1">
        <f t="shared" si="32"/>
        <v>2033</v>
      </c>
      <c r="L366" s="1" t="str">
        <f t="shared" si="33"/>
        <v>MKT.EX.COB._.___.COB</v>
      </c>
      <c r="M366" s="1" t="str">
        <f t="shared" si="34"/>
        <v>FOT Other months</v>
      </c>
      <c r="N366" s="1">
        <f t="shared" si="35"/>
        <v>0</v>
      </c>
      <c r="O366" s="1">
        <f t="shared" si="36"/>
        <v>0</v>
      </c>
    </row>
    <row r="367" spans="1:15" x14ac:dyDescent="0.25">
      <c r="A367" s="1" t="s">
        <v>26</v>
      </c>
      <c r="B367" s="1" t="s">
        <v>2</v>
      </c>
      <c r="C367" s="1" t="s">
        <v>24</v>
      </c>
      <c r="D367" s="1" t="s">
        <v>5</v>
      </c>
      <c r="E367" s="1" t="s">
        <v>3</v>
      </c>
      <c r="F367" s="3">
        <v>48700</v>
      </c>
      <c r="G367" s="1">
        <v>0</v>
      </c>
      <c r="J367" s="1">
        <f t="shared" si="31"/>
        <v>5</v>
      </c>
      <c r="K367" s="1">
        <f t="shared" si="32"/>
        <v>2033</v>
      </c>
      <c r="L367" s="1" t="str">
        <f t="shared" si="33"/>
        <v>MKT.EX.COB._.___.COB</v>
      </c>
      <c r="M367" s="1" t="str">
        <f t="shared" si="34"/>
        <v>FOT Other months</v>
      </c>
      <c r="N367" s="1">
        <f t="shared" si="35"/>
        <v>0</v>
      </c>
      <c r="O367" s="1">
        <f t="shared" si="36"/>
        <v>0</v>
      </c>
    </row>
    <row r="368" spans="1:15" x14ac:dyDescent="0.25">
      <c r="A368" s="1" t="s">
        <v>26</v>
      </c>
      <c r="B368" s="1" t="s">
        <v>2</v>
      </c>
      <c r="C368" s="1" t="s">
        <v>24</v>
      </c>
      <c r="D368" s="1" t="s">
        <v>5</v>
      </c>
      <c r="E368" s="1" t="s">
        <v>3</v>
      </c>
      <c r="F368" s="3">
        <v>48731</v>
      </c>
      <c r="G368" s="1">
        <v>0</v>
      </c>
      <c r="J368" s="1">
        <f t="shared" si="31"/>
        <v>6</v>
      </c>
      <c r="K368" s="1">
        <f t="shared" si="32"/>
        <v>2033</v>
      </c>
      <c r="L368" s="1" t="str">
        <f t="shared" si="33"/>
        <v>MKT.EX.COB._.___.COB</v>
      </c>
      <c r="M368" s="1" t="str">
        <f t="shared" si="34"/>
        <v>FOT Summer June-Sept</v>
      </c>
      <c r="N368" s="1">
        <f t="shared" si="35"/>
        <v>2928</v>
      </c>
      <c r="O368" s="1">
        <f t="shared" si="36"/>
        <v>0</v>
      </c>
    </row>
    <row r="369" spans="1:15" x14ac:dyDescent="0.25">
      <c r="A369" s="1" t="s">
        <v>26</v>
      </c>
      <c r="B369" s="1" t="s">
        <v>2</v>
      </c>
      <c r="C369" s="1" t="s">
        <v>24</v>
      </c>
      <c r="D369" s="1" t="s">
        <v>5</v>
      </c>
      <c r="E369" s="1" t="s">
        <v>3</v>
      </c>
      <c r="F369" s="3">
        <v>48761</v>
      </c>
      <c r="G369" s="1">
        <v>145.28</v>
      </c>
      <c r="J369" s="1">
        <f t="shared" si="31"/>
        <v>7</v>
      </c>
      <c r="K369" s="1">
        <f t="shared" si="32"/>
        <v>2033</v>
      </c>
      <c r="L369" s="1" t="str">
        <f t="shared" si="33"/>
        <v>MKT.EX.COB._.___.COB</v>
      </c>
      <c r="M369" s="1" t="str">
        <f t="shared" si="34"/>
        <v>FOT Summer June-Sept</v>
      </c>
      <c r="N369" s="1">
        <f t="shared" si="35"/>
        <v>2928</v>
      </c>
      <c r="O369" s="1">
        <f t="shared" si="36"/>
        <v>49.617486338797811</v>
      </c>
    </row>
    <row r="370" spans="1:15" x14ac:dyDescent="0.25">
      <c r="A370" s="1" t="s">
        <v>26</v>
      </c>
      <c r="B370" s="1" t="s">
        <v>2</v>
      </c>
      <c r="C370" s="1" t="s">
        <v>24</v>
      </c>
      <c r="D370" s="1" t="s">
        <v>5</v>
      </c>
      <c r="E370" s="1" t="s">
        <v>3</v>
      </c>
      <c r="F370" s="3">
        <v>48792</v>
      </c>
      <c r="G370" s="1">
        <v>142.18</v>
      </c>
      <c r="J370" s="1">
        <f t="shared" si="31"/>
        <v>8</v>
      </c>
      <c r="K370" s="1">
        <f t="shared" si="32"/>
        <v>2033</v>
      </c>
      <c r="L370" s="1" t="str">
        <f t="shared" si="33"/>
        <v>MKT.EX.COB._.___.COB</v>
      </c>
      <c r="M370" s="1" t="str">
        <f t="shared" si="34"/>
        <v>FOT Summer June-Sept</v>
      </c>
      <c r="N370" s="1">
        <f t="shared" si="35"/>
        <v>2928</v>
      </c>
      <c r="O370" s="1">
        <f t="shared" si="36"/>
        <v>48.558743169398909</v>
      </c>
    </row>
    <row r="371" spans="1:15" x14ac:dyDescent="0.25">
      <c r="A371" s="1" t="s">
        <v>26</v>
      </c>
      <c r="B371" s="1" t="s">
        <v>2</v>
      </c>
      <c r="C371" s="1" t="s">
        <v>24</v>
      </c>
      <c r="D371" s="1" t="s">
        <v>5</v>
      </c>
      <c r="E371" s="1" t="s">
        <v>3</v>
      </c>
      <c r="F371" s="3">
        <v>48823</v>
      </c>
      <c r="G371" s="1">
        <v>174.84</v>
      </c>
      <c r="J371" s="1">
        <f t="shared" si="31"/>
        <v>9</v>
      </c>
      <c r="K371" s="1">
        <f t="shared" si="32"/>
        <v>2033</v>
      </c>
      <c r="L371" s="1" t="str">
        <f t="shared" si="33"/>
        <v>MKT.EX.COB._.___.COB</v>
      </c>
      <c r="M371" s="1" t="str">
        <f t="shared" si="34"/>
        <v>FOT Summer June-Sept</v>
      </c>
      <c r="N371" s="1">
        <f t="shared" si="35"/>
        <v>2928</v>
      </c>
      <c r="O371" s="1">
        <f t="shared" si="36"/>
        <v>59.713114754098363</v>
      </c>
    </row>
    <row r="372" spans="1:15" x14ac:dyDescent="0.25">
      <c r="A372" s="1" t="s">
        <v>26</v>
      </c>
      <c r="B372" s="1" t="s">
        <v>2</v>
      </c>
      <c r="C372" s="1" t="s">
        <v>24</v>
      </c>
      <c r="D372" s="1" t="s">
        <v>5</v>
      </c>
      <c r="E372" s="1" t="s">
        <v>3</v>
      </c>
      <c r="F372" s="3">
        <v>48853</v>
      </c>
      <c r="G372" s="1">
        <v>14.8</v>
      </c>
      <c r="J372" s="1">
        <f t="shared" si="31"/>
        <v>10</v>
      </c>
      <c r="K372" s="1">
        <f t="shared" si="32"/>
        <v>2033</v>
      </c>
      <c r="L372" s="1" t="str">
        <f t="shared" si="33"/>
        <v>MKT.EX.COB._.___.COB</v>
      </c>
      <c r="M372" s="1" t="str">
        <f t="shared" si="34"/>
        <v>FOT Other months</v>
      </c>
      <c r="N372" s="1">
        <f t="shared" si="35"/>
        <v>0</v>
      </c>
      <c r="O372" s="1">
        <f t="shared" si="36"/>
        <v>0</v>
      </c>
    </row>
    <row r="373" spans="1:15" x14ac:dyDescent="0.25">
      <c r="A373" s="1" t="s">
        <v>26</v>
      </c>
      <c r="B373" s="1" t="s">
        <v>2</v>
      </c>
      <c r="C373" s="1" t="s">
        <v>24</v>
      </c>
      <c r="D373" s="1" t="s">
        <v>5</v>
      </c>
      <c r="E373" s="1" t="s">
        <v>3</v>
      </c>
      <c r="F373" s="3">
        <v>48884</v>
      </c>
      <c r="G373" s="1">
        <v>164.66</v>
      </c>
      <c r="J373" s="1">
        <f t="shared" si="31"/>
        <v>11</v>
      </c>
      <c r="K373" s="1">
        <f t="shared" si="32"/>
        <v>2033</v>
      </c>
      <c r="L373" s="1" t="str">
        <f t="shared" si="33"/>
        <v>MKT.EX.COB._.___.COB</v>
      </c>
      <c r="M373" s="1" t="str">
        <f t="shared" si="34"/>
        <v>FOT Other months</v>
      </c>
      <c r="N373" s="1">
        <f t="shared" si="35"/>
        <v>0</v>
      </c>
      <c r="O373" s="1">
        <f t="shared" si="36"/>
        <v>0</v>
      </c>
    </row>
    <row r="374" spans="1:15" x14ac:dyDescent="0.25">
      <c r="A374" s="1" t="s">
        <v>26</v>
      </c>
      <c r="B374" s="1" t="s">
        <v>2</v>
      </c>
      <c r="C374" s="1" t="s">
        <v>24</v>
      </c>
      <c r="D374" s="1" t="s">
        <v>5</v>
      </c>
      <c r="E374" s="1" t="s">
        <v>3</v>
      </c>
      <c r="F374" s="3">
        <v>48914</v>
      </c>
      <c r="G374" s="1">
        <v>128.05000000000001</v>
      </c>
      <c r="J374" s="1">
        <f t="shared" si="31"/>
        <v>12</v>
      </c>
      <c r="K374" s="1">
        <f t="shared" si="32"/>
        <v>2033</v>
      </c>
      <c r="L374" s="1" t="str">
        <f t="shared" si="33"/>
        <v>MKT.EX.COB._.___.COB-Wtr</v>
      </c>
      <c r="M374" s="1" t="str">
        <f t="shared" si="34"/>
        <v>FOT Winter December-January</v>
      </c>
      <c r="N374" s="1">
        <f t="shared" si="35"/>
        <v>1488</v>
      </c>
      <c r="O374" s="1">
        <f t="shared" si="36"/>
        <v>86.055107526881727</v>
      </c>
    </row>
    <row r="375" spans="1:15" x14ac:dyDescent="0.25">
      <c r="A375" s="1" t="s">
        <v>26</v>
      </c>
      <c r="B375" s="1" t="s">
        <v>2</v>
      </c>
      <c r="C375" s="1" t="s">
        <v>24</v>
      </c>
      <c r="D375" s="1" t="s">
        <v>5</v>
      </c>
      <c r="E375" s="1" t="s">
        <v>3</v>
      </c>
      <c r="F375" s="3">
        <v>48945</v>
      </c>
      <c r="G375" s="1">
        <v>115.85</v>
      </c>
      <c r="J375" s="1">
        <f t="shared" si="31"/>
        <v>1</v>
      </c>
      <c r="K375" s="1">
        <f t="shared" si="32"/>
        <v>2034</v>
      </c>
      <c r="L375" s="1" t="str">
        <f t="shared" si="33"/>
        <v>MKT.EX.COB._.___.COB-Wtr</v>
      </c>
      <c r="M375" s="1" t="str">
        <f t="shared" si="34"/>
        <v>FOT Winter December-January</v>
      </c>
      <c r="N375" s="1">
        <f t="shared" si="35"/>
        <v>1488</v>
      </c>
      <c r="O375" s="1">
        <f t="shared" si="36"/>
        <v>77.856182795698928</v>
      </c>
    </row>
    <row r="376" spans="1:15" x14ac:dyDescent="0.25">
      <c r="A376" s="1" t="s">
        <v>26</v>
      </c>
      <c r="B376" s="1" t="s">
        <v>2</v>
      </c>
      <c r="C376" s="1" t="s">
        <v>24</v>
      </c>
      <c r="D376" s="1" t="s">
        <v>5</v>
      </c>
      <c r="E376" s="1" t="s">
        <v>3</v>
      </c>
      <c r="F376" s="3">
        <v>48976</v>
      </c>
      <c r="G376" s="1">
        <v>55.93</v>
      </c>
      <c r="J376" s="1">
        <f t="shared" si="31"/>
        <v>2</v>
      </c>
      <c r="K376" s="1">
        <f t="shared" si="32"/>
        <v>2034</v>
      </c>
      <c r="L376" s="1" t="str">
        <f t="shared" si="33"/>
        <v>MKT.EX.COB._.___.COB</v>
      </c>
      <c r="M376" s="1" t="str">
        <f t="shared" si="34"/>
        <v>FOT Other months</v>
      </c>
      <c r="N376" s="1">
        <f t="shared" si="35"/>
        <v>0</v>
      </c>
      <c r="O376" s="1">
        <f t="shared" si="36"/>
        <v>0</v>
      </c>
    </row>
    <row r="377" spans="1:15" x14ac:dyDescent="0.25">
      <c r="A377" s="1" t="s">
        <v>26</v>
      </c>
      <c r="B377" s="1" t="s">
        <v>2</v>
      </c>
      <c r="C377" s="1" t="s">
        <v>24</v>
      </c>
      <c r="D377" s="1" t="s">
        <v>5</v>
      </c>
      <c r="E377" s="1" t="s">
        <v>3</v>
      </c>
      <c r="F377" s="3">
        <v>49004</v>
      </c>
      <c r="G377" s="1">
        <v>5.17</v>
      </c>
      <c r="J377" s="1">
        <f t="shared" si="31"/>
        <v>3</v>
      </c>
      <c r="K377" s="1">
        <f t="shared" si="32"/>
        <v>2034</v>
      </c>
      <c r="L377" s="1" t="str">
        <f t="shared" si="33"/>
        <v>MKT.EX.COB._.___.COB</v>
      </c>
      <c r="M377" s="1" t="str">
        <f t="shared" si="34"/>
        <v>FOT Other months</v>
      </c>
      <c r="N377" s="1">
        <f t="shared" si="35"/>
        <v>0</v>
      </c>
      <c r="O377" s="1">
        <f t="shared" si="36"/>
        <v>0</v>
      </c>
    </row>
    <row r="378" spans="1:15" x14ac:dyDescent="0.25">
      <c r="A378" s="1" t="s">
        <v>26</v>
      </c>
      <c r="B378" s="1" t="s">
        <v>2</v>
      </c>
      <c r="C378" s="1" t="s">
        <v>24</v>
      </c>
      <c r="D378" s="1" t="s">
        <v>5</v>
      </c>
      <c r="E378" s="1" t="s">
        <v>3</v>
      </c>
      <c r="F378" s="3">
        <v>49035</v>
      </c>
      <c r="G378" s="1">
        <v>0</v>
      </c>
      <c r="J378" s="1">
        <f t="shared" si="31"/>
        <v>4</v>
      </c>
      <c r="K378" s="1">
        <f t="shared" si="32"/>
        <v>2034</v>
      </c>
      <c r="L378" s="1" t="str">
        <f t="shared" si="33"/>
        <v>MKT.EX.COB._.___.COB</v>
      </c>
      <c r="M378" s="1" t="str">
        <f t="shared" si="34"/>
        <v>FOT Other months</v>
      </c>
      <c r="N378" s="1">
        <f t="shared" si="35"/>
        <v>0</v>
      </c>
      <c r="O378" s="1">
        <f t="shared" si="36"/>
        <v>0</v>
      </c>
    </row>
    <row r="379" spans="1:15" x14ac:dyDescent="0.25">
      <c r="A379" s="1" t="s">
        <v>26</v>
      </c>
      <c r="B379" s="1" t="s">
        <v>2</v>
      </c>
      <c r="C379" s="1" t="s">
        <v>24</v>
      </c>
      <c r="D379" s="1" t="s">
        <v>5</v>
      </c>
      <c r="E379" s="1" t="s">
        <v>3</v>
      </c>
      <c r="F379" s="3">
        <v>49065</v>
      </c>
      <c r="G379" s="1">
        <v>0</v>
      </c>
      <c r="J379" s="1">
        <f t="shared" si="31"/>
        <v>5</v>
      </c>
      <c r="K379" s="1">
        <f t="shared" si="32"/>
        <v>2034</v>
      </c>
      <c r="L379" s="1" t="str">
        <f t="shared" si="33"/>
        <v>MKT.EX.COB._.___.COB</v>
      </c>
      <c r="M379" s="1" t="str">
        <f t="shared" si="34"/>
        <v>FOT Other months</v>
      </c>
      <c r="N379" s="1">
        <f t="shared" si="35"/>
        <v>0</v>
      </c>
      <c r="O379" s="1">
        <f t="shared" si="36"/>
        <v>0</v>
      </c>
    </row>
    <row r="380" spans="1:15" x14ac:dyDescent="0.25">
      <c r="A380" s="1" t="s">
        <v>26</v>
      </c>
      <c r="B380" s="1" t="s">
        <v>2</v>
      </c>
      <c r="C380" s="1" t="s">
        <v>24</v>
      </c>
      <c r="D380" s="1" t="s">
        <v>5</v>
      </c>
      <c r="E380" s="1" t="s">
        <v>3</v>
      </c>
      <c r="F380" s="3">
        <v>49096</v>
      </c>
      <c r="G380" s="1">
        <v>0</v>
      </c>
      <c r="J380" s="1">
        <f t="shared" si="31"/>
        <v>6</v>
      </c>
      <c r="K380" s="1">
        <f t="shared" si="32"/>
        <v>2034</v>
      </c>
      <c r="L380" s="1" t="str">
        <f t="shared" si="33"/>
        <v>MKT.EX.COB._.___.COB</v>
      </c>
      <c r="M380" s="1" t="str">
        <f t="shared" si="34"/>
        <v>FOT Summer June-Sept</v>
      </c>
      <c r="N380" s="1">
        <f t="shared" si="35"/>
        <v>2928</v>
      </c>
      <c r="O380" s="1">
        <f t="shared" si="36"/>
        <v>0</v>
      </c>
    </row>
    <row r="381" spans="1:15" x14ac:dyDescent="0.25">
      <c r="A381" s="1" t="s">
        <v>26</v>
      </c>
      <c r="B381" s="1" t="s">
        <v>2</v>
      </c>
      <c r="C381" s="1" t="s">
        <v>24</v>
      </c>
      <c r="D381" s="1" t="s">
        <v>5</v>
      </c>
      <c r="E381" s="1" t="s">
        <v>3</v>
      </c>
      <c r="F381" s="3">
        <v>49126</v>
      </c>
      <c r="G381" s="1">
        <v>0</v>
      </c>
      <c r="J381" s="1">
        <f t="shared" si="31"/>
        <v>7</v>
      </c>
      <c r="K381" s="1">
        <f t="shared" si="32"/>
        <v>2034</v>
      </c>
      <c r="L381" s="1" t="str">
        <f t="shared" si="33"/>
        <v>MKT.EX.COB._.___.COB</v>
      </c>
      <c r="M381" s="1" t="str">
        <f t="shared" si="34"/>
        <v>FOT Summer June-Sept</v>
      </c>
      <c r="N381" s="1">
        <f t="shared" si="35"/>
        <v>2928</v>
      </c>
      <c r="O381" s="1">
        <f t="shared" si="36"/>
        <v>0</v>
      </c>
    </row>
    <row r="382" spans="1:15" x14ac:dyDescent="0.25">
      <c r="A382" s="1" t="s">
        <v>26</v>
      </c>
      <c r="B382" s="1" t="s">
        <v>2</v>
      </c>
      <c r="C382" s="1" t="s">
        <v>24</v>
      </c>
      <c r="D382" s="1" t="s">
        <v>5</v>
      </c>
      <c r="E382" s="1" t="s">
        <v>3</v>
      </c>
      <c r="F382" s="3">
        <v>49157</v>
      </c>
      <c r="G382" s="1">
        <v>105.4</v>
      </c>
      <c r="J382" s="1">
        <f t="shared" si="31"/>
        <v>8</v>
      </c>
      <c r="K382" s="1">
        <f t="shared" si="32"/>
        <v>2034</v>
      </c>
      <c r="L382" s="1" t="str">
        <f t="shared" si="33"/>
        <v>MKT.EX.COB._.___.COB</v>
      </c>
      <c r="M382" s="1" t="str">
        <f t="shared" si="34"/>
        <v>FOT Summer June-Sept</v>
      </c>
      <c r="N382" s="1">
        <f t="shared" si="35"/>
        <v>2928</v>
      </c>
      <c r="O382" s="1">
        <f t="shared" si="36"/>
        <v>35.997267759562838</v>
      </c>
    </row>
    <row r="383" spans="1:15" x14ac:dyDescent="0.25">
      <c r="A383" s="1" t="s">
        <v>26</v>
      </c>
      <c r="B383" s="1" t="s">
        <v>2</v>
      </c>
      <c r="C383" s="1" t="s">
        <v>24</v>
      </c>
      <c r="D383" s="1" t="s">
        <v>5</v>
      </c>
      <c r="E383" s="1" t="s">
        <v>3</v>
      </c>
      <c r="F383" s="3">
        <v>49188</v>
      </c>
      <c r="G383" s="1">
        <v>119.21</v>
      </c>
      <c r="J383" s="1">
        <f t="shared" si="31"/>
        <v>9</v>
      </c>
      <c r="K383" s="1">
        <f t="shared" si="32"/>
        <v>2034</v>
      </c>
      <c r="L383" s="1" t="str">
        <f t="shared" si="33"/>
        <v>MKT.EX.COB._.___.COB</v>
      </c>
      <c r="M383" s="1" t="str">
        <f t="shared" si="34"/>
        <v>FOT Summer June-Sept</v>
      </c>
      <c r="N383" s="1">
        <f t="shared" si="35"/>
        <v>2928</v>
      </c>
      <c r="O383" s="1">
        <f t="shared" si="36"/>
        <v>40.713797814207652</v>
      </c>
    </row>
    <row r="384" spans="1:15" x14ac:dyDescent="0.25">
      <c r="A384" s="1" t="s">
        <v>26</v>
      </c>
      <c r="B384" s="1" t="s">
        <v>2</v>
      </c>
      <c r="C384" s="1" t="s">
        <v>24</v>
      </c>
      <c r="D384" s="1" t="s">
        <v>5</v>
      </c>
      <c r="E384" s="1" t="s">
        <v>3</v>
      </c>
      <c r="F384" s="3">
        <v>49218</v>
      </c>
      <c r="G384" s="1">
        <v>170.8</v>
      </c>
      <c r="J384" s="1">
        <f t="shared" si="31"/>
        <v>10</v>
      </c>
      <c r="K384" s="1">
        <f t="shared" si="32"/>
        <v>2034</v>
      </c>
      <c r="L384" s="1" t="str">
        <f t="shared" si="33"/>
        <v>MKT.EX.COB._.___.COB</v>
      </c>
      <c r="M384" s="1" t="str">
        <f t="shared" si="34"/>
        <v>FOT Other months</v>
      </c>
      <c r="N384" s="1">
        <f t="shared" si="35"/>
        <v>0</v>
      </c>
      <c r="O384" s="1">
        <f t="shared" si="36"/>
        <v>0</v>
      </c>
    </row>
    <row r="385" spans="1:15" x14ac:dyDescent="0.25">
      <c r="A385" s="1" t="s">
        <v>26</v>
      </c>
      <c r="B385" s="1" t="s">
        <v>2</v>
      </c>
      <c r="C385" s="1" t="s">
        <v>24</v>
      </c>
      <c r="D385" s="1" t="s">
        <v>5</v>
      </c>
      <c r="E385" s="1" t="s">
        <v>3</v>
      </c>
      <c r="F385" s="3">
        <v>49249</v>
      </c>
      <c r="G385" s="1">
        <v>15.75</v>
      </c>
      <c r="J385" s="1">
        <f t="shared" si="31"/>
        <v>11</v>
      </c>
      <c r="K385" s="1">
        <f t="shared" si="32"/>
        <v>2034</v>
      </c>
      <c r="L385" s="1" t="str">
        <f t="shared" si="33"/>
        <v>MKT.EX.COB._.___.COB</v>
      </c>
      <c r="M385" s="1" t="str">
        <f t="shared" si="34"/>
        <v>FOT Other months</v>
      </c>
      <c r="N385" s="1">
        <f t="shared" si="35"/>
        <v>0</v>
      </c>
      <c r="O385" s="1">
        <f t="shared" si="36"/>
        <v>0</v>
      </c>
    </row>
    <row r="386" spans="1:15" x14ac:dyDescent="0.25">
      <c r="A386" s="1" t="s">
        <v>26</v>
      </c>
      <c r="B386" s="1" t="s">
        <v>2</v>
      </c>
      <c r="C386" s="1" t="s">
        <v>24</v>
      </c>
      <c r="D386" s="1" t="s">
        <v>5</v>
      </c>
      <c r="E386" s="1" t="s">
        <v>3</v>
      </c>
      <c r="F386" s="3">
        <v>49279</v>
      </c>
      <c r="G386" s="1">
        <v>169.6</v>
      </c>
      <c r="J386" s="1">
        <f t="shared" ref="J386:J449" si="37">MONTH(F386)</f>
        <v>12</v>
      </c>
      <c r="K386" s="1">
        <f t="shared" ref="K386:K449" si="38">YEAR(F386)</f>
        <v>2034</v>
      </c>
      <c r="L386" s="1" t="str">
        <f t="shared" ref="L386:L449" si="39">D386&amp;INDEX($U$1:$W$4,MATCH($M386,$U$1:$U$4,0),MATCH(L$1,$U$1:$W$1,0))</f>
        <v>MKT.EX.COB._.___.COB-Wtr</v>
      </c>
      <c r="M386" s="1" t="str">
        <f t="shared" ref="M386:M449" si="40">INDEX($Q$1:$S$13,MATCH($J386,$Q$1:$Q$13,0),MATCH(M$1,$Q$1:$S$1,0))</f>
        <v>FOT Winter December-January</v>
      </c>
      <c r="N386" s="1">
        <f t="shared" ref="N386:N449" si="41">INDEX($U$1:$W$4,MATCH($M386,$U$1:$U$4,0),MATCH(N$1,$U$1:$W$1,0))</f>
        <v>1488</v>
      </c>
      <c r="O386" s="1">
        <f t="shared" ref="O386:O449" si="42">IF(N386=0,0,(G386*1000)/N386)</f>
        <v>113.97849462365592</v>
      </c>
    </row>
    <row r="387" spans="1:15" x14ac:dyDescent="0.25">
      <c r="A387" s="1" t="s">
        <v>26</v>
      </c>
      <c r="B387" s="1" t="s">
        <v>2</v>
      </c>
      <c r="C387" s="1" t="s">
        <v>24</v>
      </c>
      <c r="D387" s="1" t="s">
        <v>5</v>
      </c>
      <c r="E387" s="1" t="s">
        <v>3</v>
      </c>
      <c r="F387" s="3">
        <v>49310</v>
      </c>
      <c r="G387" s="1">
        <v>137.47999999999999</v>
      </c>
      <c r="J387" s="1">
        <f t="shared" si="37"/>
        <v>1</v>
      </c>
      <c r="K387" s="1">
        <f t="shared" si="38"/>
        <v>2035</v>
      </c>
      <c r="L387" s="1" t="str">
        <f t="shared" si="39"/>
        <v>MKT.EX.COB._.___.COB-Wtr</v>
      </c>
      <c r="M387" s="1" t="str">
        <f t="shared" si="40"/>
        <v>FOT Winter December-January</v>
      </c>
      <c r="N387" s="1">
        <f t="shared" si="41"/>
        <v>1488</v>
      </c>
      <c r="O387" s="1">
        <f t="shared" si="42"/>
        <v>92.392473118279568</v>
      </c>
    </row>
    <row r="388" spans="1:15" x14ac:dyDescent="0.25">
      <c r="A388" s="1" t="s">
        <v>26</v>
      </c>
      <c r="B388" s="1" t="s">
        <v>2</v>
      </c>
      <c r="C388" s="1" t="s">
        <v>24</v>
      </c>
      <c r="D388" s="1" t="s">
        <v>5</v>
      </c>
      <c r="E388" s="1" t="s">
        <v>3</v>
      </c>
      <c r="F388" s="3">
        <v>49341</v>
      </c>
      <c r="G388" s="1">
        <v>107.65</v>
      </c>
      <c r="J388" s="1">
        <f t="shared" si="37"/>
        <v>2</v>
      </c>
      <c r="K388" s="1">
        <f t="shared" si="38"/>
        <v>2035</v>
      </c>
      <c r="L388" s="1" t="str">
        <f t="shared" si="39"/>
        <v>MKT.EX.COB._.___.COB</v>
      </c>
      <c r="M388" s="1" t="str">
        <f t="shared" si="40"/>
        <v>FOT Other months</v>
      </c>
      <c r="N388" s="1">
        <f t="shared" si="41"/>
        <v>0</v>
      </c>
      <c r="O388" s="1">
        <f t="shared" si="42"/>
        <v>0</v>
      </c>
    </row>
    <row r="389" spans="1:15" x14ac:dyDescent="0.25">
      <c r="A389" s="1" t="s">
        <v>26</v>
      </c>
      <c r="B389" s="1" t="s">
        <v>2</v>
      </c>
      <c r="C389" s="1" t="s">
        <v>24</v>
      </c>
      <c r="D389" s="1" t="s">
        <v>5</v>
      </c>
      <c r="E389" s="1" t="s">
        <v>3</v>
      </c>
      <c r="F389" s="3">
        <v>49369</v>
      </c>
      <c r="G389" s="1">
        <v>51.94</v>
      </c>
      <c r="J389" s="1">
        <f t="shared" si="37"/>
        <v>3</v>
      </c>
      <c r="K389" s="1">
        <f t="shared" si="38"/>
        <v>2035</v>
      </c>
      <c r="L389" s="1" t="str">
        <f t="shared" si="39"/>
        <v>MKT.EX.COB._.___.COB</v>
      </c>
      <c r="M389" s="1" t="str">
        <f t="shared" si="40"/>
        <v>FOT Other months</v>
      </c>
      <c r="N389" s="1">
        <f t="shared" si="41"/>
        <v>0</v>
      </c>
      <c r="O389" s="1">
        <f t="shared" si="42"/>
        <v>0</v>
      </c>
    </row>
    <row r="390" spans="1:15" x14ac:dyDescent="0.25">
      <c r="A390" s="1" t="s">
        <v>26</v>
      </c>
      <c r="B390" s="1" t="s">
        <v>2</v>
      </c>
      <c r="C390" s="1" t="s">
        <v>24</v>
      </c>
      <c r="D390" s="1" t="s">
        <v>5</v>
      </c>
      <c r="E390" s="1" t="s">
        <v>3</v>
      </c>
      <c r="F390" s="3">
        <v>49400</v>
      </c>
      <c r="G390" s="1">
        <v>3.33</v>
      </c>
      <c r="J390" s="1">
        <f t="shared" si="37"/>
        <v>4</v>
      </c>
      <c r="K390" s="1">
        <f t="shared" si="38"/>
        <v>2035</v>
      </c>
      <c r="L390" s="1" t="str">
        <f t="shared" si="39"/>
        <v>MKT.EX.COB._.___.COB</v>
      </c>
      <c r="M390" s="1" t="str">
        <f t="shared" si="40"/>
        <v>FOT Other months</v>
      </c>
      <c r="N390" s="1">
        <f t="shared" si="41"/>
        <v>0</v>
      </c>
      <c r="O390" s="1">
        <f t="shared" si="42"/>
        <v>0</v>
      </c>
    </row>
    <row r="391" spans="1:15" x14ac:dyDescent="0.25">
      <c r="A391" s="1" t="s">
        <v>26</v>
      </c>
      <c r="B391" s="1" t="s">
        <v>2</v>
      </c>
      <c r="C391" s="1" t="s">
        <v>24</v>
      </c>
      <c r="D391" s="1" t="s">
        <v>5</v>
      </c>
      <c r="E391" s="1" t="s">
        <v>3</v>
      </c>
      <c r="F391" s="3">
        <v>49430</v>
      </c>
      <c r="G391" s="1">
        <v>0</v>
      </c>
      <c r="J391" s="1">
        <f t="shared" si="37"/>
        <v>5</v>
      </c>
      <c r="K391" s="1">
        <f t="shared" si="38"/>
        <v>2035</v>
      </c>
      <c r="L391" s="1" t="str">
        <f t="shared" si="39"/>
        <v>MKT.EX.COB._.___.COB</v>
      </c>
      <c r="M391" s="1" t="str">
        <f t="shared" si="40"/>
        <v>FOT Other months</v>
      </c>
      <c r="N391" s="1">
        <f t="shared" si="41"/>
        <v>0</v>
      </c>
      <c r="O391" s="1">
        <f t="shared" si="42"/>
        <v>0</v>
      </c>
    </row>
    <row r="392" spans="1:15" x14ac:dyDescent="0.25">
      <c r="A392" s="1" t="s">
        <v>26</v>
      </c>
      <c r="B392" s="1" t="s">
        <v>2</v>
      </c>
      <c r="C392" s="1" t="s">
        <v>24</v>
      </c>
      <c r="D392" s="1" t="s">
        <v>5</v>
      </c>
      <c r="E392" s="1" t="s">
        <v>3</v>
      </c>
      <c r="F392" s="3">
        <v>49461</v>
      </c>
      <c r="G392" s="1">
        <v>0</v>
      </c>
      <c r="J392" s="1">
        <f t="shared" si="37"/>
        <v>6</v>
      </c>
      <c r="K392" s="1">
        <f t="shared" si="38"/>
        <v>2035</v>
      </c>
      <c r="L392" s="1" t="str">
        <f t="shared" si="39"/>
        <v>MKT.EX.COB._.___.COB</v>
      </c>
      <c r="M392" s="1" t="str">
        <f t="shared" si="40"/>
        <v>FOT Summer June-Sept</v>
      </c>
      <c r="N392" s="1">
        <f t="shared" si="41"/>
        <v>2928</v>
      </c>
      <c r="O392" s="1">
        <f t="shared" si="42"/>
        <v>0</v>
      </c>
    </row>
    <row r="393" spans="1:15" x14ac:dyDescent="0.25">
      <c r="A393" s="1" t="s">
        <v>26</v>
      </c>
      <c r="B393" s="1" t="s">
        <v>2</v>
      </c>
      <c r="C393" s="1" t="s">
        <v>24</v>
      </c>
      <c r="D393" s="1" t="s">
        <v>5</v>
      </c>
      <c r="E393" s="1" t="s">
        <v>3</v>
      </c>
      <c r="F393" s="3">
        <v>49491</v>
      </c>
      <c r="G393" s="1">
        <v>0</v>
      </c>
      <c r="J393" s="1">
        <f t="shared" si="37"/>
        <v>7</v>
      </c>
      <c r="K393" s="1">
        <f t="shared" si="38"/>
        <v>2035</v>
      </c>
      <c r="L393" s="1" t="str">
        <f t="shared" si="39"/>
        <v>MKT.EX.COB._.___.COB</v>
      </c>
      <c r="M393" s="1" t="str">
        <f t="shared" si="40"/>
        <v>FOT Summer June-Sept</v>
      </c>
      <c r="N393" s="1">
        <f t="shared" si="41"/>
        <v>2928</v>
      </c>
      <c r="O393" s="1">
        <f t="shared" si="42"/>
        <v>0</v>
      </c>
    </row>
    <row r="394" spans="1:15" x14ac:dyDescent="0.25">
      <c r="A394" s="1" t="s">
        <v>26</v>
      </c>
      <c r="B394" s="1" t="s">
        <v>2</v>
      </c>
      <c r="C394" s="1" t="s">
        <v>24</v>
      </c>
      <c r="D394" s="1" t="s">
        <v>5</v>
      </c>
      <c r="E394" s="1" t="s">
        <v>3</v>
      </c>
      <c r="F394" s="3">
        <v>49522</v>
      </c>
      <c r="G394" s="1">
        <v>0</v>
      </c>
      <c r="J394" s="1">
        <f t="shared" si="37"/>
        <v>8</v>
      </c>
      <c r="K394" s="1">
        <f t="shared" si="38"/>
        <v>2035</v>
      </c>
      <c r="L394" s="1" t="str">
        <f t="shared" si="39"/>
        <v>MKT.EX.COB._.___.COB</v>
      </c>
      <c r="M394" s="1" t="str">
        <f t="shared" si="40"/>
        <v>FOT Summer June-Sept</v>
      </c>
      <c r="N394" s="1">
        <f t="shared" si="41"/>
        <v>2928</v>
      </c>
      <c r="O394" s="1">
        <f t="shared" si="42"/>
        <v>0</v>
      </c>
    </row>
    <row r="395" spans="1:15" x14ac:dyDescent="0.25">
      <c r="A395" s="1" t="s">
        <v>26</v>
      </c>
      <c r="B395" s="1" t="s">
        <v>2</v>
      </c>
      <c r="C395" s="1" t="s">
        <v>24</v>
      </c>
      <c r="D395" s="1" t="s">
        <v>5</v>
      </c>
      <c r="E395" s="1" t="s">
        <v>3</v>
      </c>
      <c r="F395" s="3">
        <v>49553</v>
      </c>
      <c r="G395" s="1">
        <v>113.51</v>
      </c>
      <c r="J395" s="1">
        <f t="shared" si="37"/>
        <v>9</v>
      </c>
      <c r="K395" s="1">
        <f t="shared" si="38"/>
        <v>2035</v>
      </c>
      <c r="L395" s="1" t="str">
        <f t="shared" si="39"/>
        <v>MKT.EX.COB._.___.COB</v>
      </c>
      <c r="M395" s="1" t="str">
        <f t="shared" si="40"/>
        <v>FOT Summer June-Sept</v>
      </c>
      <c r="N395" s="1">
        <f t="shared" si="41"/>
        <v>2928</v>
      </c>
      <c r="O395" s="1">
        <f t="shared" si="42"/>
        <v>38.767076502732237</v>
      </c>
    </row>
    <row r="396" spans="1:15" x14ac:dyDescent="0.25">
      <c r="A396" s="1" t="s">
        <v>26</v>
      </c>
      <c r="B396" s="1" t="s">
        <v>2</v>
      </c>
      <c r="C396" s="1" t="s">
        <v>24</v>
      </c>
      <c r="D396" s="1" t="s">
        <v>5</v>
      </c>
      <c r="E396" s="1" t="s">
        <v>3</v>
      </c>
      <c r="F396" s="3">
        <v>49583</v>
      </c>
      <c r="G396" s="1">
        <v>124.16</v>
      </c>
      <c r="J396" s="1">
        <f t="shared" si="37"/>
        <v>10</v>
      </c>
      <c r="K396" s="1">
        <f t="shared" si="38"/>
        <v>2035</v>
      </c>
      <c r="L396" s="1" t="str">
        <f t="shared" si="39"/>
        <v>MKT.EX.COB._.___.COB</v>
      </c>
      <c r="M396" s="1" t="str">
        <f t="shared" si="40"/>
        <v>FOT Other months</v>
      </c>
      <c r="N396" s="1">
        <f t="shared" si="41"/>
        <v>0</v>
      </c>
      <c r="O396" s="1">
        <f t="shared" si="42"/>
        <v>0</v>
      </c>
    </row>
    <row r="397" spans="1:15" x14ac:dyDescent="0.25">
      <c r="A397" s="1" t="s">
        <v>26</v>
      </c>
      <c r="B397" s="1" t="s">
        <v>2</v>
      </c>
      <c r="C397" s="1" t="s">
        <v>24</v>
      </c>
      <c r="D397" s="1" t="s">
        <v>5</v>
      </c>
      <c r="E397" s="1" t="s">
        <v>3</v>
      </c>
      <c r="F397" s="3">
        <v>49614</v>
      </c>
      <c r="G397" s="1">
        <v>171.93</v>
      </c>
      <c r="J397" s="1">
        <f t="shared" si="37"/>
        <v>11</v>
      </c>
      <c r="K397" s="1">
        <f t="shared" si="38"/>
        <v>2035</v>
      </c>
      <c r="L397" s="1" t="str">
        <f t="shared" si="39"/>
        <v>MKT.EX.COB._.___.COB</v>
      </c>
      <c r="M397" s="1" t="str">
        <f t="shared" si="40"/>
        <v>FOT Other months</v>
      </c>
      <c r="N397" s="1">
        <f t="shared" si="41"/>
        <v>0</v>
      </c>
      <c r="O397" s="1">
        <f t="shared" si="42"/>
        <v>0</v>
      </c>
    </row>
    <row r="398" spans="1:15" x14ac:dyDescent="0.25">
      <c r="A398" s="1" t="s">
        <v>26</v>
      </c>
      <c r="B398" s="1" t="s">
        <v>2</v>
      </c>
      <c r="C398" s="1" t="s">
        <v>24</v>
      </c>
      <c r="D398" s="1" t="s">
        <v>5</v>
      </c>
      <c r="E398" s="1" t="s">
        <v>3</v>
      </c>
      <c r="F398" s="3">
        <v>49644</v>
      </c>
      <c r="G398" s="1">
        <v>15.75</v>
      </c>
      <c r="J398" s="1">
        <f t="shared" si="37"/>
        <v>12</v>
      </c>
      <c r="K398" s="1">
        <f t="shared" si="38"/>
        <v>2035</v>
      </c>
      <c r="L398" s="1" t="str">
        <f t="shared" si="39"/>
        <v>MKT.EX.COB._.___.COB-Wtr</v>
      </c>
      <c r="M398" s="1" t="str">
        <f t="shared" si="40"/>
        <v>FOT Winter December-January</v>
      </c>
      <c r="N398" s="1">
        <f t="shared" si="41"/>
        <v>1488</v>
      </c>
      <c r="O398" s="1">
        <f t="shared" si="42"/>
        <v>10.584677419354838</v>
      </c>
    </row>
    <row r="399" spans="1:15" x14ac:dyDescent="0.25">
      <c r="A399" s="1" t="s">
        <v>26</v>
      </c>
      <c r="B399" s="1" t="s">
        <v>2</v>
      </c>
      <c r="C399" s="1" t="s">
        <v>24</v>
      </c>
      <c r="D399" s="1" t="s">
        <v>5</v>
      </c>
      <c r="E399" s="1" t="s">
        <v>3</v>
      </c>
      <c r="F399" s="3">
        <v>49675</v>
      </c>
      <c r="G399" s="1">
        <v>167.52</v>
      </c>
      <c r="J399" s="1">
        <f t="shared" si="37"/>
        <v>1</v>
      </c>
      <c r="K399" s="1">
        <f t="shared" si="38"/>
        <v>2036</v>
      </c>
      <c r="L399" s="1" t="str">
        <f t="shared" si="39"/>
        <v>MKT.EX.COB._.___.COB-Wtr</v>
      </c>
      <c r="M399" s="1" t="str">
        <f t="shared" si="40"/>
        <v>FOT Winter December-January</v>
      </c>
      <c r="N399" s="1">
        <f t="shared" si="41"/>
        <v>1488</v>
      </c>
      <c r="O399" s="1">
        <f t="shared" si="42"/>
        <v>112.58064516129032</v>
      </c>
    </row>
    <row r="400" spans="1:15" x14ac:dyDescent="0.25">
      <c r="A400" s="1" t="s">
        <v>26</v>
      </c>
      <c r="B400" s="1" t="s">
        <v>2</v>
      </c>
      <c r="C400" s="1" t="s">
        <v>24</v>
      </c>
      <c r="D400" s="1" t="s">
        <v>5</v>
      </c>
      <c r="E400" s="1" t="s">
        <v>3</v>
      </c>
      <c r="F400" s="3">
        <v>49706</v>
      </c>
      <c r="G400" s="1">
        <v>128.87</v>
      </c>
      <c r="J400" s="1">
        <f t="shared" si="37"/>
        <v>2</v>
      </c>
      <c r="K400" s="1">
        <f t="shared" si="38"/>
        <v>2036</v>
      </c>
      <c r="L400" s="1" t="str">
        <f t="shared" si="39"/>
        <v>MKT.EX.COB._.___.COB</v>
      </c>
      <c r="M400" s="1" t="str">
        <f t="shared" si="40"/>
        <v>FOT Other months</v>
      </c>
      <c r="N400" s="1">
        <f t="shared" si="41"/>
        <v>0</v>
      </c>
      <c r="O400" s="1">
        <f t="shared" si="42"/>
        <v>0</v>
      </c>
    </row>
    <row r="401" spans="1:15" x14ac:dyDescent="0.25">
      <c r="A401" s="1" t="s">
        <v>26</v>
      </c>
      <c r="B401" s="1" t="s">
        <v>2</v>
      </c>
      <c r="C401" s="1" t="s">
        <v>24</v>
      </c>
      <c r="D401" s="1" t="s">
        <v>5</v>
      </c>
      <c r="E401" s="1" t="s">
        <v>3</v>
      </c>
      <c r="F401" s="3">
        <v>49735</v>
      </c>
      <c r="G401" s="1">
        <v>100.26</v>
      </c>
      <c r="J401" s="1">
        <f t="shared" si="37"/>
        <v>3</v>
      </c>
      <c r="K401" s="1">
        <f t="shared" si="38"/>
        <v>2036</v>
      </c>
      <c r="L401" s="1" t="str">
        <f t="shared" si="39"/>
        <v>MKT.EX.COB._.___.COB</v>
      </c>
      <c r="M401" s="1" t="str">
        <f t="shared" si="40"/>
        <v>FOT Other months</v>
      </c>
      <c r="N401" s="1">
        <f t="shared" si="41"/>
        <v>0</v>
      </c>
      <c r="O401" s="1">
        <f t="shared" si="42"/>
        <v>0</v>
      </c>
    </row>
    <row r="402" spans="1:15" x14ac:dyDescent="0.25">
      <c r="A402" s="1" t="s">
        <v>26</v>
      </c>
      <c r="B402" s="1" t="s">
        <v>2</v>
      </c>
      <c r="C402" s="1" t="s">
        <v>24</v>
      </c>
      <c r="D402" s="1" t="s">
        <v>5</v>
      </c>
      <c r="E402" s="1" t="s">
        <v>3</v>
      </c>
      <c r="F402" s="3">
        <v>49766</v>
      </c>
      <c r="G402" s="1">
        <v>53.58</v>
      </c>
      <c r="J402" s="1">
        <f t="shared" si="37"/>
        <v>4</v>
      </c>
      <c r="K402" s="1">
        <f t="shared" si="38"/>
        <v>2036</v>
      </c>
      <c r="L402" s="1" t="str">
        <f t="shared" si="39"/>
        <v>MKT.EX.COB._.___.COB</v>
      </c>
      <c r="M402" s="1" t="str">
        <f t="shared" si="40"/>
        <v>FOT Other months</v>
      </c>
      <c r="N402" s="1">
        <f t="shared" si="41"/>
        <v>0</v>
      </c>
      <c r="O402" s="1">
        <f t="shared" si="42"/>
        <v>0</v>
      </c>
    </row>
    <row r="403" spans="1:15" x14ac:dyDescent="0.25">
      <c r="A403" s="1" t="s">
        <v>26</v>
      </c>
      <c r="B403" s="1" t="s">
        <v>2</v>
      </c>
      <c r="C403" s="1" t="s">
        <v>24</v>
      </c>
      <c r="D403" s="1" t="s">
        <v>5</v>
      </c>
      <c r="E403" s="1" t="s">
        <v>3</v>
      </c>
      <c r="F403" s="3">
        <v>49796</v>
      </c>
      <c r="G403" s="1">
        <v>4</v>
      </c>
      <c r="J403" s="1">
        <f t="shared" si="37"/>
        <v>5</v>
      </c>
      <c r="K403" s="1">
        <f t="shared" si="38"/>
        <v>2036</v>
      </c>
      <c r="L403" s="1" t="str">
        <f t="shared" si="39"/>
        <v>MKT.EX.COB._.___.COB</v>
      </c>
      <c r="M403" s="1" t="str">
        <f t="shared" si="40"/>
        <v>FOT Other months</v>
      </c>
      <c r="N403" s="1">
        <f t="shared" si="41"/>
        <v>0</v>
      </c>
      <c r="O403" s="1">
        <f t="shared" si="42"/>
        <v>0</v>
      </c>
    </row>
    <row r="404" spans="1:15" x14ac:dyDescent="0.25">
      <c r="A404" s="1" t="s">
        <v>26</v>
      </c>
      <c r="B404" s="1" t="s">
        <v>2</v>
      </c>
      <c r="C404" s="1" t="s">
        <v>24</v>
      </c>
      <c r="D404" s="1" t="s">
        <v>5</v>
      </c>
      <c r="E404" s="1" t="s">
        <v>3</v>
      </c>
      <c r="F404" s="3">
        <v>49827</v>
      </c>
      <c r="G404" s="1">
        <v>0</v>
      </c>
      <c r="J404" s="1">
        <f t="shared" si="37"/>
        <v>6</v>
      </c>
      <c r="K404" s="1">
        <f t="shared" si="38"/>
        <v>2036</v>
      </c>
      <c r="L404" s="1" t="str">
        <f t="shared" si="39"/>
        <v>MKT.EX.COB._.___.COB</v>
      </c>
      <c r="M404" s="1" t="str">
        <f t="shared" si="40"/>
        <v>FOT Summer June-Sept</v>
      </c>
      <c r="N404" s="1">
        <f t="shared" si="41"/>
        <v>2928</v>
      </c>
      <c r="O404" s="1">
        <f t="shared" si="42"/>
        <v>0</v>
      </c>
    </row>
    <row r="405" spans="1:15" x14ac:dyDescent="0.25">
      <c r="A405" s="1" t="s">
        <v>26</v>
      </c>
      <c r="B405" s="1" t="s">
        <v>2</v>
      </c>
      <c r="C405" s="1" t="s">
        <v>24</v>
      </c>
      <c r="D405" s="1" t="s">
        <v>5</v>
      </c>
      <c r="E405" s="1" t="s">
        <v>3</v>
      </c>
      <c r="F405" s="3">
        <v>49857</v>
      </c>
      <c r="G405" s="1">
        <v>0</v>
      </c>
      <c r="J405" s="1">
        <f t="shared" si="37"/>
        <v>7</v>
      </c>
      <c r="K405" s="1">
        <f t="shared" si="38"/>
        <v>2036</v>
      </c>
      <c r="L405" s="1" t="str">
        <f t="shared" si="39"/>
        <v>MKT.EX.COB._.___.COB</v>
      </c>
      <c r="M405" s="1" t="str">
        <f t="shared" si="40"/>
        <v>FOT Summer June-Sept</v>
      </c>
      <c r="N405" s="1">
        <f t="shared" si="41"/>
        <v>2928</v>
      </c>
      <c r="O405" s="1">
        <f t="shared" si="42"/>
        <v>0</v>
      </c>
    </row>
    <row r="406" spans="1:15" x14ac:dyDescent="0.25">
      <c r="A406" s="1" t="s">
        <v>26</v>
      </c>
      <c r="B406" s="1" t="s">
        <v>2</v>
      </c>
      <c r="C406" s="1" t="s">
        <v>24</v>
      </c>
      <c r="D406" s="1" t="s">
        <v>5</v>
      </c>
      <c r="E406" s="1" t="s">
        <v>3</v>
      </c>
      <c r="F406" s="3">
        <v>49888</v>
      </c>
      <c r="G406" s="1">
        <v>0</v>
      </c>
      <c r="J406" s="1">
        <f t="shared" si="37"/>
        <v>8</v>
      </c>
      <c r="K406" s="1">
        <f t="shared" si="38"/>
        <v>2036</v>
      </c>
      <c r="L406" s="1" t="str">
        <f t="shared" si="39"/>
        <v>MKT.EX.COB._.___.COB</v>
      </c>
      <c r="M406" s="1" t="str">
        <f t="shared" si="40"/>
        <v>FOT Summer June-Sept</v>
      </c>
      <c r="N406" s="1">
        <f t="shared" si="41"/>
        <v>2928</v>
      </c>
      <c r="O406" s="1">
        <f t="shared" si="42"/>
        <v>0</v>
      </c>
    </row>
    <row r="407" spans="1:15" x14ac:dyDescent="0.25">
      <c r="A407" s="1" t="s">
        <v>26</v>
      </c>
      <c r="B407" s="1" t="s">
        <v>2</v>
      </c>
      <c r="C407" s="1" t="s">
        <v>24</v>
      </c>
      <c r="D407" s="1" t="s">
        <v>5</v>
      </c>
      <c r="E407" s="1" t="s">
        <v>3</v>
      </c>
      <c r="F407" s="3">
        <v>49919</v>
      </c>
      <c r="G407" s="1">
        <v>0</v>
      </c>
      <c r="J407" s="1">
        <f t="shared" si="37"/>
        <v>9</v>
      </c>
      <c r="K407" s="1">
        <f t="shared" si="38"/>
        <v>2036</v>
      </c>
      <c r="L407" s="1" t="str">
        <f t="shared" si="39"/>
        <v>MKT.EX.COB._.___.COB</v>
      </c>
      <c r="M407" s="1" t="str">
        <f t="shared" si="40"/>
        <v>FOT Summer June-Sept</v>
      </c>
      <c r="N407" s="1">
        <f t="shared" si="41"/>
        <v>2928</v>
      </c>
      <c r="O407" s="1">
        <f t="shared" si="42"/>
        <v>0</v>
      </c>
    </row>
    <row r="408" spans="1:15" x14ac:dyDescent="0.25">
      <c r="A408" s="1" t="s">
        <v>26</v>
      </c>
      <c r="B408" s="1" t="s">
        <v>2</v>
      </c>
      <c r="C408" s="1" t="s">
        <v>24</v>
      </c>
      <c r="D408" s="1" t="s">
        <v>5</v>
      </c>
      <c r="E408" s="1" t="s">
        <v>3</v>
      </c>
      <c r="F408" s="3">
        <v>49949</v>
      </c>
      <c r="G408" s="1">
        <v>120.99</v>
      </c>
      <c r="J408" s="1">
        <f t="shared" si="37"/>
        <v>10</v>
      </c>
      <c r="K408" s="1">
        <f t="shared" si="38"/>
        <v>2036</v>
      </c>
      <c r="L408" s="1" t="str">
        <f t="shared" si="39"/>
        <v>MKT.EX.COB._.___.COB</v>
      </c>
      <c r="M408" s="1" t="str">
        <f t="shared" si="40"/>
        <v>FOT Other months</v>
      </c>
      <c r="N408" s="1">
        <f t="shared" si="41"/>
        <v>0</v>
      </c>
      <c r="O408" s="1">
        <f t="shared" si="42"/>
        <v>0</v>
      </c>
    </row>
    <row r="409" spans="1:15" x14ac:dyDescent="0.25">
      <c r="A409" s="1" t="s">
        <v>26</v>
      </c>
      <c r="B409" s="1" t="s">
        <v>2</v>
      </c>
      <c r="C409" s="1" t="s">
        <v>24</v>
      </c>
      <c r="D409" s="1" t="s">
        <v>5</v>
      </c>
      <c r="E409" s="1" t="s">
        <v>3</v>
      </c>
      <c r="F409" s="3">
        <v>49980</v>
      </c>
      <c r="G409" s="1">
        <v>122.66</v>
      </c>
      <c r="J409" s="1">
        <f t="shared" si="37"/>
        <v>11</v>
      </c>
      <c r="K409" s="1">
        <f t="shared" si="38"/>
        <v>2036</v>
      </c>
      <c r="L409" s="1" t="str">
        <f t="shared" si="39"/>
        <v>MKT.EX.COB._.___.COB</v>
      </c>
      <c r="M409" s="1" t="str">
        <f t="shared" si="40"/>
        <v>FOT Other months</v>
      </c>
      <c r="N409" s="1">
        <f t="shared" si="41"/>
        <v>0</v>
      </c>
      <c r="O409" s="1">
        <f t="shared" si="42"/>
        <v>0</v>
      </c>
    </row>
    <row r="410" spans="1:15" x14ac:dyDescent="0.25">
      <c r="A410" s="1" t="s">
        <v>26</v>
      </c>
      <c r="B410" s="1" t="s">
        <v>2</v>
      </c>
      <c r="C410" s="1" t="s">
        <v>24</v>
      </c>
      <c r="D410" s="1" t="s">
        <v>5</v>
      </c>
      <c r="E410" s="1" t="s">
        <v>3</v>
      </c>
      <c r="F410" s="3">
        <v>50010</v>
      </c>
      <c r="G410" s="1">
        <v>170.17</v>
      </c>
      <c r="J410" s="1">
        <f t="shared" si="37"/>
        <v>12</v>
      </c>
      <c r="K410" s="1">
        <f t="shared" si="38"/>
        <v>2036</v>
      </c>
      <c r="L410" s="1" t="str">
        <f t="shared" si="39"/>
        <v>MKT.EX.COB._.___.COB-Wtr</v>
      </c>
      <c r="M410" s="1" t="str">
        <f t="shared" si="40"/>
        <v>FOT Winter December-January</v>
      </c>
      <c r="N410" s="1">
        <f t="shared" si="41"/>
        <v>1488</v>
      </c>
      <c r="O410" s="1">
        <f t="shared" si="42"/>
        <v>114.36155913978494</v>
      </c>
    </row>
    <row r="411" spans="1:15" x14ac:dyDescent="0.25">
      <c r="A411" s="1" t="s">
        <v>26</v>
      </c>
      <c r="B411" s="1" t="s">
        <v>2</v>
      </c>
      <c r="C411" s="1" t="s">
        <v>24</v>
      </c>
      <c r="D411" s="1" t="s">
        <v>5</v>
      </c>
      <c r="E411" s="1" t="s">
        <v>3</v>
      </c>
      <c r="F411" s="3">
        <v>50041</v>
      </c>
      <c r="G411" s="1">
        <v>15.75</v>
      </c>
      <c r="J411" s="1">
        <f t="shared" si="37"/>
        <v>1</v>
      </c>
      <c r="K411" s="1">
        <f t="shared" si="38"/>
        <v>2037</v>
      </c>
      <c r="L411" s="1" t="str">
        <f t="shared" si="39"/>
        <v>MKT.EX.COB._.___.COB-Wtr</v>
      </c>
      <c r="M411" s="1" t="str">
        <f t="shared" si="40"/>
        <v>FOT Winter December-January</v>
      </c>
      <c r="N411" s="1">
        <f t="shared" si="41"/>
        <v>1488</v>
      </c>
      <c r="O411" s="1">
        <f t="shared" si="42"/>
        <v>10.584677419354838</v>
      </c>
    </row>
    <row r="412" spans="1:15" x14ac:dyDescent="0.25">
      <c r="A412" s="1" t="s">
        <v>26</v>
      </c>
      <c r="B412" s="1" t="s">
        <v>2</v>
      </c>
      <c r="C412" s="1" t="s">
        <v>24</v>
      </c>
      <c r="D412" s="1" t="s">
        <v>5</v>
      </c>
      <c r="E412" s="1" t="s">
        <v>3</v>
      </c>
      <c r="F412" s="3">
        <v>50072</v>
      </c>
      <c r="G412" s="1">
        <v>168.14</v>
      </c>
      <c r="J412" s="1">
        <f t="shared" si="37"/>
        <v>2</v>
      </c>
      <c r="K412" s="1">
        <f t="shared" si="38"/>
        <v>2037</v>
      </c>
      <c r="L412" s="1" t="str">
        <f t="shared" si="39"/>
        <v>MKT.EX.COB._.___.COB</v>
      </c>
      <c r="M412" s="1" t="str">
        <f t="shared" si="40"/>
        <v>FOT Other months</v>
      </c>
      <c r="N412" s="1">
        <f t="shared" si="41"/>
        <v>0</v>
      </c>
      <c r="O412" s="1">
        <f t="shared" si="42"/>
        <v>0</v>
      </c>
    </row>
    <row r="413" spans="1:15" x14ac:dyDescent="0.25">
      <c r="A413" s="1" t="s">
        <v>26</v>
      </c>
      <c r="B413" s="1" t="s">
        <v>2</v>
      </c>
      <c r="C413" s="1" t="s">
        <v>24</v>
      </c>
      <c r="D413" s="1" t="s">
        <v>5</v>
      </c>
      <c r="E413" s="1" t="s">
        <v>3</v>
      </c>
      <c r="F413" s="3">
        <v>50100</v>
      </c>
      <c r="G413" s="1">
        <v>135.44</v>
      </c>
      <c r="J413" s="1">
        <f t="shared" si="37"/>
        <v>3</v>
      </c>
      <c r="K413" s="1">
        <f t="shared" si="38"/>
        <v>2037</v>
      </c>
      <c r="L413" s="1" t="str">
        <f t="shared" si="39"/>
        <v>MKT.EX.COB._.___.COB</v>
      </c>
      <c r="M413" s="1" t="str">
        <f t="shared" si="40"/>
        <v>FOT Other months</v>
      </c>
      <c r="N413" s="1">
        <f t="shared" si="41"/>
        <v>0</v>
      </c>
      <c r="O413" s="1">
        <f t="shared" si="42"/>
        <v>0</v>
      </c>
    </row>
    <row r="414" spans="1:15" x14ac:dyDescent="0.25">
      <c r="A414" s="1" t="s">
        <v>26</v>
      </c>
      <c r="B414" s="1" t="s">
        <v>2</v>
      </c>
      <c r="C414" s="1" t="s">
        <v>24</v>
      </c>
      <c r="D414" s="1" t="s">
        <v>5</v>
      </c>
      <c r="E414" s="1" t="s">
        <v>3</v>
      </c>
      <c r="F414" s="3">
        <v>50131</v>
      </c>
      <c r="G414" s="1">
        <v>91.15</v>
      </c>
      <c r="J414" s="1">
        <f t="shared" si="37"/>
        <v>4</v>
      </c>
      <c r="K414" s="1">
        <f t="shared" si="38"/>
        <v>2037</v>
      </c>
      <c r="L414" s="1" t="str">
        <f t="shared" si="39"/>
        <v>MKT.EX.COB._.___.COB</v>
      </c>
      <c r="M414" s="1" t="str">
        <f t="shared" si="40"/>
        <v>FOT Other months</v>
      </c>
      <c r="N414" s="1">
        <f t="shared" si="41"/>
        <v>0</v>
      </c>
      <c r="O414" s="1">
        <f t="shared" si="42"/>
        <v>0</v>
      </c>
    </row>
    <row r="415" spans="1:15" x14ac:dyDescent="0.25">
      <c r="A415" s="1" t="s">
        <v>26</v>
      </c>
      <c r="B415" s="1" t="s">
        <v>2</v>
      </c>
      <c r="C415" s="1" t="s">
        <v>24</v>
      </c>
      <c r="D415" s="1" t="s">
        <v>5</v>
      </c>
      <c r="E415" s="1" t="s">
        <v>3</v>
      </c>
      <c r="F415" s="3">
        <v>50161</v>
      </c>
      <c r="G415" s="1">
        <v>50.25</v>
      </c>
      <c r="J415" s="1">
        <f t="shared" si="37"/>
        <v>5</v>
      </c>
      <c r="K415" s="1">
        <f t="shared" si="38"/>
        <v>2037</v>
      </c>
      <c r="L415" s="1" t="str">
        <f t="shared" si="39"/>
        <v>MKT.EX.COB._.___.COB</v>
      </c>
      <c r="M415" s="1" t="str">
        <f t="shared" si="40"/>
        <v>FOT Other months</v>
      </c>
      <c r="N415" s="1">
        <f t="shared" si="41"/>
        <v>0</v>
      </c>
      <c r="O415" s="1">
        <f t="shared" si="42"/>
        <v>0</v>
      </c>
    </row>
    <row r="416" spans="1:15" x14ac:dyDescent="0.25">
      <c r="A416" s="1" t="s">
        <v>26</v>
      </c>
      <c r="B416" s="1" t="s">
        <v>2</v>
      </c>
      <c r="C416" s="1" t="s">
        <v>24</v>
      </c>
      <c r="D416" s="1" t="s">
        <v>5</v>
      </c>
      <c r="E416" s="1" t="s">
        <v>3</v>
      </c>
      <c r="F416" s="3">
        <v>50192</v>
      </c>
      <c r="G416" s="1">
        <v>2.41</v>
      </c>
      <c r="J416" s="1">
        <f t="shared" si="37"/>
        <v>6</v>
      </c>
      <c r="K416" s="1">
        <f t="shared" si="38"/>
        <v>2037</v>
      </c>
      <c r="L416" s="1" t="str">
        <f t="shared" si="39"/>
        <v>MKT.EX.COB._.___.COB</v>
      </c>
      <c r="M416" s="1" t="str">
        <f t="shared" si="40"/>
        <v>FOT Summer June-Sept</v>
      </c>
      <c r="N416" s="1">
        <f t="shared" si="41"/>
        <v>2928</v>
      </c>
      <c r="O416" s="1">
        <f t="shared" si="42"/>
        <v>0.82308743169398912</v>
      </c>
    </row>
    <row r="417" spans="1:15" x14ac:dyDescent="0.25">
      <c r="A417" s="1" t="s">
        <v>26</v>
      </c>
      <c r="B417" s="1" t="s">
        <v>2</v>
      </c>
      <c r="C417" s="1" t="s">
        <v>24</v>
      </c>
      <c r="D417" s="1" t="s">
        <v>5</v>
      </c>
      <c r="E417" s="1" t="s">
        <v>3</v>
      </c>
      <c r="F417" s="3">
        <v>50222</v>
      </c>
      <c r="G417" s="1">
        <v>0</v>
      </c>
      <c r="J417" s="1">
        <f t="shared" si="37"/>
        <v>7</v>
      </c>
      <c r="K417" s="1">
        <f t="shared" si="38"/>
        <v>2037</v>
      </c>
      <c r="L417" s="1" t="str">
        <f t="shared" si="39"/>
        <v>MKT.EX.COB._.___.COB</v>
      </c>
      <c r="M417" s="1" t="str">
        <f t="shared" si="40"/>
        <v>FOT Summer June-Sept</v>
      </c>
      <c r="N417" s="1">
        <f t="shared" si="41"/>
        <v>2928</v>
      </c>
      <c r="O417" s="1">
        <f t="shared" si="42"/>
        <v>0</v>
      </c>
    </row>
    <row r="418" spans="1:15" x14ac:dyDescent="0.25">
      <c r="A418" s="1" t="s">
        <v>26</v>
      </c>
      <c r="B418" s="1" t="s">
        <v>2</v>
      </c>
      <c r="C418" s="1" t="s">
        <v>24</v>
      </c>
      <c r="D418" s="1" t="s">
        <v>5</v>
      </c>
      <c r="E418" s="1" t="s">
        <v>3</v>
      </c>
      <c r="F418" s="3">
        <v>50253</v>
      </c>
      <c r="G418" s="1">
        <v>0</v>
      </c>
      <c r="J418" s="1">
        <f t="shared" si="37"/>
        <v>8</v>
      </c>
      <c r="K418" s="1">
        <f t="shared" si="38"/>
        <v>2037</v>
      </c>
      <c r="L418" s="1" t="str">
        <f t="shared" si="39"/>
        <v>MKT.EX.COB._.___.COB</v>
      </c>
      <c r="M418" s="1" t="str">
        <f t="shared" si="40"/>
        <v>FOT Summer June-Sept</v>
      </c>
      <c r="N418" s="1">
        <f t="shared" si="41"/>
        <v>2928</v>
      </c>
      <c r="O418" s="1">
        <f t="shared" si="42"/>
        <v>0</v>
      </c>
    </row>
    <row r="419" spans="1:15" x14ac:dyDescent="0.25">
      <c r="A419" s="1" t="s">
        <v>26</v>
      </c>
      <c r="B419" s="1" t="s">
        <v>2</v>
      </c>
      <c r="C419" s="1" t="s">
        <v>24</v>
      </c>
      <c r="D419" s="1" t="s">
        <v>5</v>
      </c>
      <c r="E419" s="1" t="s">
        <v>3</v>
      </c>
      <c r="F419" s="3">
        <v>50284</v>
      </c>
      <c r="G419" s="1">
        <v>0</v>
      </c>
      <c r="J419" s="1">
        <f t="shared" si="37"/>
        <v>9</v>
      </c>
      <c r="K419" s="1">
        <f t="shared" si="38"/>
        <v>2037</v>
      </c>
      <c r="L419" s="1" t="str">
        <f t="shared" si="39"/>
        <v>MKT.EX.COB._.___.COB</v>
      </c>
      <c r="M419" s="1" t="str">
        <f t="shared" si="40"/>
        <v>FOT Summer June-Sept</v>
      </c>
      <c r="N419" s="1">
        <f t="shared" si="41"/>
        <v>2928</v>
      </c>
      <c r="O419" s="1">
        <f t="shared" si="42"/>
        <v>0</v>
      </c>
    </row>
    <row r="420" spans="1:15" x14ac:dyDescent="0.25">
      <c r="A420" s="1" t="s">
        <v>26</v>
      </c>
      <c r="B420" s="1" t="s">
        <v>2</v>
      </c>
      <c r="C420" s="1" t="s">
        <v>24</v>
      </c>
      <c r="D420" s="1" t="s">
        <v>5</v>
      </c>
      <c r="E420" s="1" t="s">
        <v>3</v>
      </c>
      <c r="F420" s="3">
        <v>50314</v>
      </c>
      <c r="G420" s="1">
        <v>0</v>
      </c>
      <c r="J420" s="1">
        <f t="shared" si="37"/>
        <v>10</v>
      </c>
      <c r="K420" s="1">
        <f t="shared" si="38"/>
        <v>2037</v>
      </c>
      <c r="L420" s="1" t="str">
        <f t="shared" si="39"/>
        <v>MKT.EX.COB._.___.COB</v>
      </c>
      <c r="M420" s="1" t="str">
        <f t="shared" si="40"/>
        <v>FOT Other months</v>
      </c>
      <c r="N420" s="1">
        <f t="shared" si="41"/>
        <v>0</v>
      </c>
      <c r="O420" s="1">
        <f t="shared" si="42"/>
        <v>0</v>
      </c>
    </row>
    <row r="421" spans="1:15" x14ac:dyDescent="0.25">
      <c r="A421" s="1" t="s">
        <v>26</v>
      </c>
      <c r="B421" s="1" t="s">
        <v>2</v>
      </c>
      <c r="C421" s="1" t="s">
        <v>24</v>
      </c>
      <c r="D421" s="1" t="s">
        <v>5</v>
      </c>
      <c r="E421" s="1" t="s">
        <v>3</v>
      </c>
      <c r="F421" s="3">
        <v>50345</v>
      </c>
      <c r="G421" s="1">
        <v>115.64</v>
      </c>
      <c r="J421" s="1">
        <f t="shared" si="37"/>
        <v>11</v>
      </c>
      <c r="K421" s="1">
        <f t="shared" si="38"/>
        <v>2037</v>
      </c>
      <c r="L421" s="1" t="str">
        <f t="shared" si="39"/>
        <v>MKT.EX.COB._.___.COB</v>
      </c>
      <c r="M421" s="1" t="str">
        <f t="shared" si="40"/>
        <v>FOT Other months</v>
      </c>
      <c r="N421" s="1">
        <f t="shared" si="41"/>
        <v>0</v>
      </c>
      <c r="O421" s="1">
        <f t="shared" si="42"/>
        <v>0</v>
      </c>
    </row>
    <row r="422" spans="1:15" x14ac:dyDescent="0.25">
      <c r="A422" s="1" t="s">
        <v>26</v>
      </c>
      <c r="B422" s="1" t="s">
        <v>2</v>
      </c>
      <c r="C422" s="1" t="s">
        <v>24</v>
      </c>
      <c r="D422" s="1" t="s">
        <v>5</v>
      </c>
      <c r="E422" s="1" t="s">
        <v>3</v>
      </c>
      <c r="F422" s="3">
        <v>50375</v>
      </c>
      <c r="G422" s="1">
        <v>119.38</v>
      </c>
      <c r="J422" s="1">
        <f t="shared" si="37"/>
        <v>12</v>
      </c>
      <c r="K422" s="1">
        <f t="shared" si="38"/>
        <v>2037</v>
      </c>
      <c r="L422" s="1" t="str">
        <f t="shared" si="39"/>
        <v>MKT.EX.COB._.___.COB-Wtr</v>
      </c>
      <c r="M422" s="1" t="str">
        <f t="shared" si="40"/>
        <v>FOT Winter December-January</v>
      </c>
      <c r="N422" s="1">
        <f t="shared" si="41"/>
        <v>1488</v>
      </c>
      <c r="O422" s="1">
        <f t="shared" si="42"/>
        <v>80.228494623655919</v>
      </c>
    </row>
    <row r="423" spans="1:15" x14ac:dyDescent="0.25">
      <c r="A423" s="1" t="s">
        <v>26</v>
      </c>
      <c r="B423" s="1" t="s">
        <v>2</v>
      </c>
      <c r="C423" s="1" t="s">
        <v>24</v>
      </c>
      <c r="D423" s="1" t="s">
        <v>5</v>
      </c>
      <c r="E423" s="1" t="s">
        <v>3</v>
      </c>
      <c r="F423" s="3">
        <v>50406</v>
      </c>
      <c r="G423" s="1">
        <v>171.78</v>
      </c>
      <c r="J423" s="1">
        <f t="shared" si="37"/>
        <v>1</v>
      </c>
      <c r="K423" s="1">
        <f t="shared" si="38"/>
        <v>2038</v>
      </c>
      <c r="L423" s="1" t="str">
        <f t="shared" si="39"/>
        <v>MKT.EX.COB._.___.COB-Wtr</v>
      </c>
      <c r="M423" s="1" t="str">
        <f t="shared" si="40"/>
        <v>FOT Winter December-January</v>
      </c>
      <c r="N423" s="1">
        <f t="shared" si="41"/>
        <v>1488</v>
      </c>
      <c r="O423" s="1">
        <f t="shared" si="42"/>
        <v>115.44354838709677</v>
      </c>
    </row>
    <row r="424" spans="1:15" x14ac:dyDescent="0.25">
      <c r="A424" s="1" t="s">
        <v>26</v>
      </c>
      <c r="B424" s="1" t="s">
        <v>2</v>
      </c>
      <c r="C424" s="1" t="s">
        <v>24</v>
      </c>
      <c r="D424" s="1" t="s">
        <v>5</v>
      </c>
      <c r="E424" s="1" t="s">
        <v>3</v>
      </c>
      <c r="F424" s="3">
        <v>50437</v>
      </c>
      <c r="G424" s="1">
        <v>16.010000000000002</v>
      </c>
      <c r="J424" s="1">
        <f t="shared" si="37"/>
        <v>2</v>
      </c>
      <c r="K424" s="1">
        <f t="shared" si="38"/>
        <v>2038</v>
      </c>
      <c r="L424" s="1" t="str">
        <f t="shared" si="39"/>
        <v>MKT.EX.COB._.___.COB</v>
      </c>
      <c r="M424" s="1" t="str">
        <f t="shared" si="40"/>
        <v>FOT Other months</v>
      </c>
      <c r="N424" s="1">
        <f t="shared" si="41"/>
        <v>0</v>
      </c>
      <c r="O424" s="1">
        <f t="shared" si="42"/>
        <v>0</v>
      </c>
    </row>
    <row r="425" spans="1:15" x14ac:dyDescent="0.25">
      <c r="A425" s="1" t="s">
        <v>26</v>
      </c>
      <c r="B425" s="1" t="s">
        <v>2</v>
      </c>
      <c r="C425" s="1" t="s">
        <v>24</v>
      </c>
      <c r="D425" s="1" t="s">
        <v>5</v>
      </c>
      <c r="E425" s="1" t="s">
        <v>3</v>
      </c>
      <c r="F425" s="3">
        <v>50465</v>
      </c>
      <c r="G425" s="1">
        <v>172.52</v>
      </c>
      <c r="J425" s="1">
        <f t="shared" si="37"/>
        <v>3</v>
      </c>
      <c r="K425" s="1">
        <f t="shared" si="38"/>
        <v>2038</v>
      </c>
      <c r="L425" s="1" t="str">
        <f t="shared" si="39"/>
        <v>MKT.EX.COB._.___.COB</v>
      </c>
      <c r="M425" s="1" t="str">
        <f t="shared" si="40"/>
        <v>FOT Other months</v>
      </c>
      <c r="N425" s="1">
        <f t="shared" si="41"/>
        <v>0</v>
      </c>
      <c r="O425" s="1">
        <f t="shared" si="42"/>
        <v>0</v>
      </c>
    </row>
    <row r="426" spans="1:15" x14ac:dyDescent="0.25">
      <c r="A426" s="1" t="s">
        <v>26</v>
      </c>
      <c r="B426" s="1" t="s">
        <v>2</v>
      </c>
      <c r="C426" s="1" t="s">
        <v>24</v>
      </c>
      <c r="D426" s="1" t="s">
        <v>5</v>
      </c>
      <c r="E426" s="1" t="s">
        <v>3</v>
      </c>
      <c r="F426" s="3">
        <v>50496</v>
      </c>
      <c r="G426" s="1">
        <v>141</v>
      </c>
      <c r="J426" s="1">
        <f t="shared" si="37"/>
        <v>4</v>
      </c>
      <c r="K426" s="1">
        <f t="shared" si="38"/>
        <v>2038</v>
      </c>
      <c r="L426" s="1" t="str">
        <f t="shared" si="39"/>
        <v>MKT.EX.COB._.___.COB</v>
      </c>
      <c r="M426" s="1" t="str">
        <f t="shared" si="40"/>
        <v>FOT Other months</v>
      </c>
      <c r="N426" s="1">
        <f t="shared" si="41"/>
        <v>0</v>
      </c>
      <c r="O426" s="1">
        <f t="shared" si="42"/>
        <v>0</v>
      </c>
    </row>
    <row r="427" spans="1:15" x14ac:dyDescent="0.25">
      <c r="A427" s="1" t="s">
        <v>26</v>
      </c>
      <c r="B427" s="1" t="s">
        <v>2</v>
      </c>
      <c r="C427" s="1" t="s">
        <v>24</v>
      </c>
      <c r="D427" s="1" t="s">
        <v>5</v>
      </c>
      <c r="E427" s="1" t="s">
        <v>3</v>
      </c>
      <c r="F427" s="3">
        <v>50526</v>
      </c>
      <c r="G427" s="1">
        <v>103.76</v>
      </c>
      <c r="J427" s="1">
        <f t="shared" si="37"/>
        <v>5</v>
      </c>
      <c r="K427" s="1">
        <f t="shared" si="38"/>
        <v>2038</v>
      </c>
      <c r="L427" s="1" t="str">
        <f t="shared" si="39"/>
        <v>MKT.EX.COB._.___.COB</v>
      </c>
      <c r="M427" s="1" t="str">
        <f t="shared" si="40"/>
        <v>FOT Other months</v>
      </c>
      <c r="N427" s="1">
        <f t="shared" si="41"/>
        <v>0</v>
      </c>
      <c r="O427" s="1">
        <f t="shared" si="42"/>
        <v>0</v>
      </c>
    </row>
    <row r="428" spans="1:15" x14ac:dyDescent="0.25">
      <c r="A428" s="1" t="s">
        <v>26</v>
      </c>
      <c r="B428" s="1" t="s">
        <v>2</v>
      </c>
      <c r="C428" s="1" t="s">
        <v>24</v>
      </c>
      <c r="D428" s="1" t="s">
        <v>5</v>
      </c>
      <c r="E428" s="1" t="s">
        <v>3</v>
      </c>
      <c r="F428" s="3">
        <v>50557</v>
      </c>
      <c r="G428" s="1">
        <v>44.76</v>
      </c>
      <c r="J428" s="1">
        <f t="shared" si="37"/>
        <v>6</v>
      </c>
      <c r="K428" s="1">
        <f t="shared" si="38"/>
        <v>2038</v>
      </c>
      <c r="L428" s="1" t="str">
        <f t="shared" si="39"/>
        <v>MKT.EX.COB._.___.COB</v>
      </c>
      <c r="M428" s="1" t="str">
        <f t="shared" si="40"/>
        <v>FOT Summer June-Sept</v>
      </c>
      <c r="N428" s="1">
        <f t="shared" si="41"/>
        <v>2928</v>
      </c>
      <c r="O428" s="1">
        <f t="shared" si="42"/>
        <v>15.28688524590164</v>
      </c>
    </row>
    <row r="429" spans="1:15" x14ac:dyDescent="0.25">
      <c r="A429" s="1" t="s">
        <v>26</v>
      </c>
      <c r="B429" s="1" t="s">
        <v>2</v>
      </c>
      <c r="C429" s="1" t="s">
        <v>24</v>
      </c>
      <c r="D429" s="1" t="s">
        <v>5</v>
      </c>
      <c r="E429" s="1" t="s">
        <v>3</v>
      </c>
      <c r="F429" s="3">
        <v>50587</v>
      </c>
      <c r="G429" s="1">
        <v>2.54</v>
      </c>
      <c r="J429" s="1">
        <f t="shared" si="37"/>
        <v>7</v>
      </c>
      <c r="K429" s="1">
        <f t="shared" si="38"/>
        <v>2038</v>
      </c>
      <c r="L429" s="1" t="str">
        <f t="shared" si="39"/>
        <v>MKT.EX.COB._.___.COB</v>
      </c>
      <c r="M429" s="1" t="str">
        <f t="shared" si="40"/>
        <v>FOT Summer June-Sept</v>
      </c>
      <c r="N429" s="1">
        <f t="shared" si="41"/>
        <v>2928</v>
      </c>
      <c r="O429" s="1">
        <f t="shared" si="42"/>
        <v>0.86748633879781423</v>
      </c>
    </row>
    <row r="430" spans="1:15" x14ac:dyDescent="0.25">
      <c r="A430" s="1" t="s">
        <v>26</v>
      </c>
      <c r="B430" s="1" t="s">
        <v>2</v>
      </c>
      <c r="C430" s="1" t="s">
        <v>24</v>
      </c>
      <c r="D430" s="1" t="s">
        <v>5</v>
      </c>
      <c r="E430" s="1" t="s">
        <v>3</v>
      </c>
      <c r="F430" s="3">
        <v>50618</v>
      </c>
      <c r="G430" s="1">
        <v>0</v>
      </c>
      <c r="J430" s="1">
        <f t="shared" si="37"/>
        <v>8</v>
      </c>
      <c r="K430" s="1">
        <f t="shared" si="38"/>
        <v>2038</v>
      </c>
      <c r="L430" s="1" t="str">
        <f t="shared" si="39"/>
        <v>MKT.EX.COB._.___.COB</v>
      </c>
      <c r="M430" s="1" t="str">
        <f t="shared" si="40"/>
        <v>FOT Summer June-Sept</v>
      </c>
      <c r="N430" s="1">
        <f t="shared" si="41"/>
        <v>2928</v>
      </c>
      <c r="O430" s="1">
        <f t="shared" si="42"/>
        <v>0</v>
      </c>
    </row>
    <row r="431" spans="1:15" x14ac:dyDescent="0.25">
      <c r="A431" s="1" t="s">
        <v>26</v>
      </c>
      <c r="B431" s="1" t="s">
        <v>2</v>
      </c>
      <c r="C431" s="1" t="s">
        <v>24</v>
      </c>
      <c r="D431" s="1" t="s">
        <v>5</v>
      </c>
      <c r="E431" s="1" t="s">
        <v>3</v>
      </c>
      <c r="F431" s="3">
        <v>50649</v>
      </c>
      <c r="G431" s="1">
        <v>0</v>
      </c>
      <c r="J431" s="1">
        <f t="shared" si="37"/>
        <v>9</v>
      </c>
      <c r="K431" s="1">
        <f t="shared" si="38"/>
        <v>2038</v>
      </c>
      <c r="L431" s="1" t="str">
        <f t="shared" si="39"/>
        <v>MKT.EX.COB._.___.COB</v>
      </c>
      <c r="M431" s="1" t="str">
        <f t="shared" si="40"/>
        <v>FOT Summer June-Sept</v>
      </c>
      <c r="N431" s="1">
        <f t="shared" si="41"/>
        <v>2928</v>
      </c>
      <c r="O431" s="1">
        <f t="shared" si="42"/>
        <v>0</v>
      </c>
    </row>
    <row r="432" spans="1:15" x14ac:dyDescent="0.25">
      <c r="A432" s="1" t="s">
        <v>26</v>
      </c>
      <c r="B432" s="1" t="s">
        <v>2</v>
      </c>
      <c r="C432" s="1" t="s">
        <v>24</v>
      </c>
      <c r="D432" s="1" t="s">
        <v>5</v>
      </c>
      <c r="E432" s="1" t="s">
        <v>3</v>
      </c>
      <c r="F432" s="3">
        <v>50679</v>
      </c>
      <c r="G432" s="1">
        <v>0</v>
      </c>
      <c r="J432" s="1">
        <f t="shared" si="37"/>
        <v>10</v>
      </c>
      <c r="K432" s="1">
        <f t="shared" si="38"/>
        <v>2038</v>
      </c>
      <c r="L432" s="1" t="str">
        <f t="shared" si="39"/>
        <v>MKT.EX.COB._.___.COB</v>
      </c>
      <c r="M432" s="1" t="str">
        <f t="shared" si="40"/>
        <v>FOT Other months</v>
      </c>
      <c r="N432" s="1">
        <f t="shared" si="41"/>
        <v>0</v>
      </c>
      <c r="O432" s="1">
        <f t="shared" si="42"/>
        <v>0</v>
      </c>
    </row>
    <row r="433" spans="1:15" x14ac:dyDescent="0.25">
      <c r="A433" s="1" t="s">
        <v>26</v>
      </c>
      <c r="B433" s="1" t="s">
        <v>2</v>
      </c>
      <c r="C433" s="1" t="s">
        <v>24</v>
      </c>
      <c r="D433" s="1" t="s">
        <v>5</v>
      </c>
      <c r="E433" s="1" t="s">
        <v>3</v>
      </c>
      <c r="F433" s="3">
        <v>50710</v>
      </c>
      <c r="G433" s="1">
        <v>0</v>
      </c>
      <c r="J433" s="1">
        <f t="shared" si="37"/>
        <v>11</v>
      </c>
      <c r="K433" s="1">
        <f t="shared" si="38"/>
        <v>2038</v>
      </c>
      <c r="L433" s="1" t="str">
        <f t="shared" si="39"/>
        <v>MKT.EX.COB._.___.COB</v>
      </c>
      <c r="M433" s="1" t="str">
        <f t="shared" si="40"/>
        <v>FOT Other months</v>
      </c>
      <c r="N433" s="1">
        <f t="shared" si="41"/>
        <v>0</v>
      </c>
      <c r="O433" s="1">
        <f t="shared" si="42"/>
        <v>0</v>
      </c>
    </row>
    <row r="434" spans="1:15" x14ac:dyDescent="0.25">
      <c r="A434" s="1" t="s">
        <v>26</v>
      </c>
      <c r="B434" s="1" t="s">
        <v>2</v>
      </c>
      <c r="C434" s="1" t="s">
        <v>24</v>
      </c>
      <c r="D434" s="1" t="s">
        <v>5</v>
      </c>
      <c r="E434" s="1" t="s">
        <v>3</v>
      </c>
      <c r="F434" s="3">
        <v>50740</v>
      </c>
      <c r="G434" s="1">
        <v>128.62</v>
      </c>
      <c r="J434" s="1">
        <f t="shared" si="37"/>
        <v>12</v>
      </c>
      <c r="K434" s="1">
        <f t="shared" si="38"/>
        <v>2038</v>
      </c>
      <c r="L434" s="1" t="str">
        <f t="shared" si="39"/>
        <v>MKT.EX.COB._.___.COB-Wtr</v>
      </c>
      <c r="M434" s="1" t="str">
        <f t="shared" si="40"/>
        <v>FOT Winter December-January</v>
      </c>
      <c r="N434" s="1">
        <f t="shared" si="41"/>
        <v>1488</v>
      </c>
      <c r="O434" s="1">
        <f t="shared" si="42"/>
        <v>86.438172043010752</v>
      </c>
    </row>
    <row r="435" spans="1:15" x14ac:dyDescent="0.25">
      <c r="A435" s="1" t="s">
        <v>26</v>
      </c>
      <c r="B435" s="1" t="s">
        <v>2</v>
      </c>
      <c r="C435" s="1" t="s">
        <v>24</v>
      </c>
      <c r="D435" s="1" t="s">
        <v>5</v>
      </c>
      <c r="E435" s="1" t="s">
        <v>3</v>
      </c>
      <c r="F435" s="3">
        <v>50771</v>
      </c>
      <c r="G435" s="1">
        <v>129.12</v>
      </c>
      <c r="J435" s="1">
        <f t="shared" si="37"/>
        <v>1</v>
      </c>
      <c r="K435" s="1">
        <f t="shared" si="38"/>
        <v>2039</v>
      </c>
      <c r="L435" s="1" t="str">
        <f t="shared" si="39"/>
        <v>MKT.EX.COB._.___.COB-Wtr</v>
      </c>
      <c r="M435" s="1" t="str">
        <f t="shared" si="40"/>
        <v>FOT Winter December-January</v>
      </c>
      <c r="N435" s="1">
        <f t="shared" si="41"/>
        <v>1488</v>
      </c>
      <c r="O435" s="1">
        <f t="shared" si="42"/>
        <v>86.774193548387103</v>
      </c>
    </row>
    <row r="436" spans="1:15" x14ac:dyDescent="0.25">
      <c r="A436" s="1" t="s">
        <v>26</v>
      </c>
      <c r="B436" s="1" t="s">
        <v>2</v>
      </c>
      <c r="C436" s="1" t="s">
        <v>24</v>
      </c>
      <c r="D436" s="1" t="s">
        <v>5</v>
      </c>
      <c r="E436" s="1" t="s">
        <v>3</v>
      </c>
      <c r="F436" s="3">
        <v>50802</v>
      </c>
      <c r="G436" s="1">
        <v>174.84</v>
      </c>
      <c r="J436" s="1">
        <f t="shared" si="37"/>
        <v>2</v>
      </c>
      <c r="K436" s="1">
        <f t="shared" si="38"/>
        <v>2039</v>
      </c>
      <c r="L436" s="1" t="str">
        <f t="shared" si="39"/>
        <v>MKT.EX.COB._.___.COB</v>
      </c>
      <c r="M436" s="1" t="str">
        <f t="shared" si="40"/>
        <v>FOT Other months</v>
      </c>
      <c r="N436" s="1">
        <f t="shared" si="41"/>
        <v>0</v>
      </c>
      <c r="O436" s="1">
        <f t="shared" si="42"/>
        <v>0</v>
      </c>
    </row>
    <row r="437" spans="1:15" x14ac:dyDescent="0.25">
      <c r="A437" s="1" t="s">
        <v>26</v>
      </c>
      <c r="B437" s="1" t="s">
        <v>2</v>
      </c>
      <c r="C437" s="1" t="s">
        <v>24</v>
      </c>
      <c r="D437" s="1" t="s">
        <v>5</v>
      </c>
      <c r="E437" s="1" t="s">
        <v>3</v>
      </c>
      <c r="F437" s="3">
        <v>50830</v>
      </c>
      <c r="G437" s="1">
        <v>16.579999999999998</v>
      </c>
      <c r="J437" s="1">
        <f t="shared" si="37"/>
        <v>3</v>
      </c>
      <c r="K437" s="1">
        <f t="shared" si="38"/>
        <v>2039</v>
      </c>
      <c r="L437" s="1" t="str">
        <f t="shared" si="39"/>
        <v>MKT.EX.COB._.___.COB</v>
      </c>
      <c r="M437" s="1" t="str">
        <f t="shared" si="40"/>
        <v>FOT Other months</v>
      </c>
      <c r="N437" s="1">
        <f t="shared" si="41"/>
        <v>0</v>
      </c>
      <c r="O437" s="1">
        <f t="shared" si="42"/>
        <v>0</v>
      </c>
    </row>
    <row r="438" spans="1:15" x14ac:dyDescent="0.25">
      <c r="A438" s="1" t="s">
        <v>26</v>
      </c>
      <c r="B438" s="1" t="s">
        <v>2</v>
      </c>
      <c r="C438" s="1" t="s">
        <v>24</v>
      </c>
      <c r="D438" s="1" t="s">
        <v>5</v>
      </c>
      <c r="E438" s="1" t="s">
        <v>3</v>
      </c>
      <c r="F438" s="3">
        <v>50861</v>
      </c>
      <c r="G438" s="1">
        <v>173.26</v>
      </c>
      <c r="J438" s="1">
        <f t="shared" si="37"/>
        <v>4</v>
      </c>
      <c r="K438" s="1">
        <f t="shared" si="38"/>
        <v>2039</v>
      </c>
      <c r="L438" s="1" t="str">
        <f t="shared" si="39"/>
        <v>MKT.EX.COB._.___.COB</v>
      </c>
      <c r="M438" s="1" t="str">
        <f t="shared" si="40"/>
        <v>FOT Other months</v>
      </c>
      <c r="N438" s="1">
        <f t="shared" si="41"/>
        <v>0</v>
      </c>
      <c r="O438" s="1">
        <f t="shared" si="42"/>
        <v>0</v>
      </c>
    </row>
    <row r="439" spans="1:15" x14ac:dyDescent="0.25">
      <c r="A439" s="1" t="s">
        <v>26</v>
      </c>
      <c r="B439" s="1" t="s">
        <v>2</v>
      </c>
      <c r="C439" s="1" t="s">
        <v>24</v>
      </c>
      <c r="D439" s="1" t="s">
        <v>5</v>
      </c>
      <c r="E439" s="1" t="s">
        <v>3</v>
      </c>
      <c r="F439" s="3">
        <v>50891</v>
      </c>
      <c r="G439" s="1">
        <v>147.11000000000001</v>
      </c>
      <c r="J439" s="1">
        <f t="shared" si="37"/>
        <v>5</v>
      </c>
      <c r="K439" s="1">
        <f t="shared" si="38"/>
        <v>2039</v>
      </c>
      <c r="L439" s="1" t="str">
        <f t="shared" si="39"/>
        <v>MKT.EX.COB._.___.COB</v>
      </c>
      <c r="M439" s="1" t="str">
        <f t="shared" si="40"/>
        <v>FOT Other months</v>
      </c>
      <c r="N439" s="1">
        <f t="shared" si="41"/>
        <v>0</v>
      </c>
      <c r="O439" s="1">
        <f t="shared" si="42"/>
        <v>0</v>
      </c>
    </row>
    <row r="440" spans="1:15" x14ac:dyDescent="0.25">
      <c r="A440" s="1" t="s">
        <v>26</v>
      </c>
      <c r="B440" s="1" t="s">
        <v>2</v>
      </c>
      <c r="C440" s="1" t="s">
        <v>24</v>
      </c>
      <c r="D440" s="1" t="s">
        <v>5</v>
      </c>
      <c r="E440" s="1" t="s">
        <v>3</v>
      </c>
      <c r="F440" s="3">
        <v>50922</v>
      </c>
      <c r="G440" s="1">
        <v>125.65</v>
      </c>
      <c r="J440" s="1">
        <f t="shared" si="37"/>
        <v>6</v>
      </c>
      <c r="K440" s="1">
        <f t="shared" si="38"/>
        <v>2039</v>
      </c>
      <c r="L440" s="1" t="str">
        <f t="shared" si="39"/>
        <v>MKT.EX.COB._.___.COB</v>
      </c>
      <c r="M440" s="1" t="str">
        <f t="shared" si="40"/>
        <v>FOT Summer June-Sept</v>
      </c>
      <c r="N440" s="1">
        <f t="shared" si="41"/>
        <v>2928</v>
      </c>
      <c r="O440" s="1">
        <f t="shared" si="42"/>
        <v>42.913251366120221</v>
      </c>
    </row>
    <row r="441" spans="1:15" x14ac:dyDescent="0.25">
      <c r="A441" s="1" t="s">
        <v>26</v>
      </c>
      <c r="B441" s="1" t="s">
        <v>2</v>
      </c>
      <c r="C441" s="1" t="s">
        <v>24</v>
      </c>
      <c r="D441" s="1" t="s">
        <v>5</v>
      </c>
      <c r="E441" s="1" t="s">
        <v>3</v>
      </c>
      <c r="F441" s="3">
        <v>50952</v>
      </c>
      <c r="G441" s="1">
        <v>61.19</v>
      </c>
      <c r="J441" s="1">
        <f t="shared" si="37"/>
        <v>7</v>
      </c>
      <c r="K441" s="1">
        <f t="shared" si="38"/>
        <v>2039</v>
      </c>
      <c r="L441" s="1" t="str">
        <f t="shared" si="39"/>
        <v>MKT.EX.COB._.___.COB</v>
      </c>
      <c r="M441" s="1" t="str">
        <f t="shared" si="40"/>
        <v>FOT Summer June-Sept</v>
      </c>
      <c r="N441" s="1">
        <f t="shared" si="41"/>
        <v>2928</v>
      </c>
      <c r="O441" s="1">
        <f t="shared" si="42"/>
        <v>20.898224043715846</v>
      </c>
    </row>
    <row r="442" spans="1:15" x14ac:dyDescent="0.25">
      <c r="A442" s="1" t="s">
        <v>26</v>
      </c>
      <c r="B442" s="1" t="s">
        <v>2</v>
      </c>
      <c r="C442" s="1" t="s">
        <v>24</v>
      </c>
      <c r="D442" s="1" t="s">
        <v>5</v>
      </c>
      <c r="E442" s="1" t="s">
        <v>3</v>
      </c>
      <c r="F442" s="3">
        <v>50983</v>
      </c>
      <c r="G442" s="1">
        <v>3.61</v>
      </c>
      <c r="J442" s="1">
        <f t="shared" si="37"/>
        <v>8</v>
      </c>
      <c r="K442" s="1">
        <f t="shared" si="38"/>
        <v>2039</v>
      </c>
      <c r="L442" s="1" t="str">
        <f t="shared" si="39"/>
        <v>MKT.EX.COB._.___.COB</v>
      </c>
      <c r="M442" s="1" t="str">
        <f t="shared" si="40"/>
        <v>FOT Summer June-Sept</v>
      </c>
      <c r="N442" s="1">
        <f t="shared" si="41"/>
        <v>2928</v>
      </c>
      <c r="O442" s="1">
        <f t="shared" si="42"/>
        <v>1.2329234972677596</v>
      </c>
    </row>
    <row r="443" spans="1:15" x14ac:dyDescent="0.25">
      <c r="A443" s="1" t="s">
        <v>26</v>
      </c>
      <c r="B443" s="1" t="s">
        <v>2</v>
      </c>
      <c r="C443" s="1" t="s">
        <v>24</v>
      </c>
      <c r="D443" s="1" t="s">
        <v>5</v>
      </c>
      <c r="E443" s="1" t="s">
        <v>3</v>
      </c>
      <c r="F443" s="3">
        <v>51014</v>
      </c>
      <c r="G443" s="1">
        <v>0</v>
      </c>
      <c r="J443" s="1">
        <f t="shared" si="37"/>
        <v>9</v>
      </c>
      <c r="K443" s="1">
        <f t="shared" si="38"/>
        <v>2039</v>
      </c>
      <c r="L443" s="1" t="str">
        <f t="shared" si="39"/>
        <v>MKT.EX.COB._.___.COB</v>
      </c>
      <c r="M443" s="1" t="str">
        <f t="shared" si="40"/>
        <v>FOT Summer June-Sept</v>
      </c>
      <c r="N443" s="1">
        <f t="shared" si="41"/>
        <v>2928</v>
      </c>
      <c r="O443" s="1">
        <f t="shared" si="42"/>
        <v>0</v>
      </c>
    </row>
    <row r="444" spans="1:15" x14ac:dyDescent="0.25">
      <c r="A444" s="1" t="s">
        <v>26</v>
      </c>
      <c r="B444" s="1" t="s">
        <v>2</v>
      </c>
      <c r="C444" s="1" t="s">
        <v>24</v>
      </c>
      <c r="D444" s="1" t="s">
        <v>5</v>
      </c>
      <c r="E444" s="1" t="s">
        <v>3</v>
      </c>
      <c r="F444" s="3">
        <v>51044</v>
      </c>
      <c r="G444" s="1">
        <v>0</v>
      </c>
      <c r="J444" s="1">
        <f t="shared" si="37"/>
        <v>10</v>
      </c>
      <c r="K444" s="1">
        <f t="shared" si="38"/>
        <v>2039</v>
      </c>
      <c r="L444" s="1" t="str">
        <f t="shared" si="39"/>
        <v>MKT.EX.COB._.___.COB</v>
      </c>
      <c r="M444" s="1" t="str">
        <f t="shared" si="40"/>
        <v>FOT Other months</v>
      </c>
      <c r="N444" s="1">
        <f t="shared" si="41"/>
        <v>0</v>
      </c>
      <c r="O444" s="1">
        <f t="shared" si="42"/>
        <v>0</v>
      </c>
    </row>
    <row r="445" spans="1:15" x14ac:dyDescent="0.25">
      <c r="A445" s="1" t="s">
        <v>26</v>
      </c>
      <c r="B445" s="1" t="s">
        <v>2</v>
      </c>
      <c r="C445" s="1" t="s">
        <v>24</v>
      </c>
      <c r="D445" s="1" t="s">
        <v>5</v>
      </c>
      <c r="E445" s="1" t="s">
        <v>3</v>
      </c>
      <c r="F445" s="3">
        <v>51075</v>
      </c>
      <c r="G445" s="1">
        <v>0</v>
      </c>
      <c r="J445" s="1">
        <f t="shared" si="37"/>
        <v>11</v>
      </c>
      <c r="K445" s="1">
        <f t="shared" si="38"/>
        <v>2039</v>
      </c>
      <c r="L445" s="1" t="str">
        <f t="shared" si="39"/>
        <v>MKT.EX.COB._.___.COB</v>
      </c>
      <c r="M445" s="1" t="str">
        <f t="shared" si="40"/>
        <v>FOT Other months</v>
      </c>
      <c r="N445" s="1">
        <f t="shared" si="41"/>
        <v>0</v>
      </c>
      <c r="O445" s="1">
        <f t="shared" si="42"/>
        <v>0</v>
      </c>
    </row>
    <row r="446" spans="1:15" x14ac:dyDescent="0.25">
      <c r="A446" s="1" t="s">
        <v>26</v>
      </c>
      <c r="B446" s="1" t="s">
        <v>2</v>
      </c>
      <c r="C446" s="1" t="s">
        <v>24</v>
      </c>
      <c r="D446" s="1" t="s">
        <v>5</v>
      </c>
      <c r="E446" s="1" t="s">
        <v>3</v>
      </c>
      <c r="F446" s="3">
        <v>51105</v>
      </c>
      <c r="G446" s="1">
        <v>0</v>
      </c>
      <c r="J446" s="1">
        <f t="shared" si="37"/>
        <v>12</v>
      </c>
      <c r="K446" s="1">
        <f t="shared" si="38"/>
        <v>2039</v>
      </c>
      <c r="L446" s="1" t="str">
        <f t="shared" si="39"/>
        <v>MKT.EX.COB._.___.COB-Wtr</v>
      </c>
      <c r="M446" s="1" t="str">
        <f t="shared" si="40"/>
        <v>FOT Winter December-January</v>
      </c>
      <c r="N446" s="1">
        <f t="shared" si="41"/>
        <v>1488</v>
      </c>
      <c r="O446" s="1">
        <f t="shared" si="42"/>
        <v>0</v>
      </c>
    </row>
    <row r="447" spans="1:15" x14ac:dyDescent="0.25">
      <c r="A447" s="1" t="s">
        <v>26</v>
      </c>
      <c r="B447" s="1" t="s">
        <v>2</v>
      </c>
      <c r="C447" s="1" t="s">
        <v>24</v>
      </c>
      <c r="D447" s="1" t="s">
        <v>5</v>
      </c>
      <c r="E447" s="1" t="s">
        <v>3</v>
      </c>
      <c r="F447" s="3">
        <v>51136</v>
      </c>
      <c r="G447" s="1">
        <v>142.07</v>
      </c>
      <c r="J447" s="1">
        <f t="shared" si="37"/>
        <v>1</v>
      </c>
      <c r="K447" s="1">
        <f t="shared" si="38"/>
        <v>2040</v>
      </c>
      <c r="L447" s="1" t="str">
        <f t="shared" si="39"/>
        <v>MKT.EX.COB._.___.COB-Wtr</v>
      </c>
      <c r="M447" s="1" t="str">
        <f t="shared" si="40"/>
        <v>FOT Winter December-January</v>
      </c>
      <c r="N447" s="1">
        <f t="shared" si="41"/>
        <v>1488</v>
      </c>
      <c r="O447" s="1">
        <f t="shared" si="42"/>
        <v>95.477150537634415</v>
      </c>
    </row>
    <row r="448" spans="1:15" x14ac:dyDescent="0.25">
      <c r="A448" s="1" t="s">
        <v>26</v>
      </c>
      <c r="B448" s="1" t="s">
        <v>2</v>
      </c>
      <c r="C448" s="1" t="s">
        <v>24</v>
      </c>
      <c r="D448" s="1" t="s">
        <v>5</v>
      </c>
      <c r="E448" s="1" t="s">
        <v>3</v>
      </c>
      <c r="F448" s="3">
        <v>51167</v>
      </c>
      <c r="G448" s="1">
        <v>132.07</v>
      </c>
      <c r="J448" s="1">
        <f t="shared" si="37"/>
        <v>2</v>
      </c>
      <c r="K448" s="1">
        <f t="shared" si="38"/>
        <v>2040</v>
      </c>
      <c r="L448" s="1" t="str">
        <f t="shared" si="39"/>
        <v>MKT.EX.COB._.___.COB</v>
      </c>
      <c r="M448" s="1" t="str">
        <f t="shared" si="40"/>
        <v>FOT Other months</v>
      </c>
      <c r="N448" s="1">
        <f t="shared" si="41"/>
        <v>0</v>
      </c>
      <c r="O448" s="1">
        <f t="shared" si="42"/>
        <v>0</v>
      </c>
    </row>
    <row r="449" spans="1:15" x14ac:dyDescent="0.25">
      <c r="A449" s="1" t="s">
        <v>26</v>
      </c>
      <c r="B449" s="1" t="s">
        <v>2</v>
      </c>
      <c r="C449" s="1" t="s">
        <v>24</v>
      </c>
      <c r="D449" s="1" t="s">
        <v>5</v>
      </c>
      <c r="E449" s="1" t="s">
        <v>3</v>
      </c>
      <c r="F449" s="3">
        <v>51196</v>
      </c>
      <c r="G449" s="1">
        <v>174.84</v>
      </c>
      <c r="J449" s="1">
        <f t="shared" si="37"/>
        <v>3</v>
      </c>
      <c r="K449" s="1">
        <f t="shared" si="38"/>
        <v>2040</v>
      </c>
      <c r="L449" s="1" t="str">
        <f t="shared" si="39"/>
        <v>MKT.EX.COB._.___.COB</v>
      </c>
      <c r="M449" s="1" t="str">
        <f t="shared" si="40"/>
        <v>FOT Other months</v>
      </c>
      <c r="N449" s="1">
        <f t="shared" si="41"/>
        <v>0</v>
      </c>
      <c r="O449" s="1">
        <f t="shared" si="42"/>
        <v>0</v>
      </c>
    </row>
    <row r="450" spans="1:15" x14ac:dyDescent="0.25">
      <c r="A450" s="1" t="s">
        <v>26</v>
      </c>
      <c r="B450" s="1" t="s">
        <v>2</v>
      </c>
      <c r="C450" s="1" t="s">
        <v>24</v>
      </c>
      <c r="D450" s="1" t="s">
        <v>5</v>
      </c>
      <c r="E450" s="1" t="s">
        <v>3</v>
      </c>
      <c r="F450" s="3">
        <v>51227</v>
      </c>
      <c r="G450" s="1">
        <v>16.489999999999998</v>
      </c>
      <c r="J450" s="1">
        <f t="shared" ref="J450:J513" si="43">MONTH(F450)</f>
        <v>4</v>
      </c>
      <c r="K450" s="1">
        <f t="shared" ref="K450:K513" si="44">YEAR(F450)</f>
        <v>2040</v>
      </c>
      <c r="L450" s="1" t="str">
        <f t="shared" ref="L450:L513" si="45">D450&amp;INDEX($U$1:$W$4,MATCH($M450,$U$1:$U$4,0),MATCH(L$1,$U$1:$W$1,0))</f>
        <v>MKT.EX.COB._.___.COB</v>
      </c>
      <c r="M450" s="1" t="str">
        <f t="shared" ref="M450:M513" si="46">INDEX($Q$1:$S$13,MATCH($J450,$Q$1:$Q$13,0),MATCH(M$1,$Q$1:$S$1,0))</f>
        <v>FOT Other months</v>
      </c>
      <c r="N450" s="1">
        <f t="shared" ref="N450:N513" si="47">INDEX($U$1:$W$4,MATCH($M450,$U$1:$U$4,0),MATCH(N$1,$U$1:$W$1,0))</f>
        <v>0</v>
      </c>
      <c r="O450" s="1">
        <f t="shared" ref="O450:O513" si="48">IF(N450=0,0,(G450*1000)/N450)</f>
        <v>0</v>
      </c>
    </row>
    <row r="451" spans="1:15" x14ac:dyDescent="0.25">
      <c r="A451" s="1" t="s">
        <v>26</v>
      </c>
      <c r="B451" s="1" t="s">
        <v>2</v>
      </c>
      <c r="C451" s="1" t="s">
        <v>24</v>
      </c>
      <c r="D451" s="1" t="s">
        <v>5</v>
      </c>
      <c r="E451" s="1" t="s">
        <v>3</v>
      </c>
      <c r="F451" s="3">
        <v>51257</v>
      </c>
      <c r="G451" s="1">
        <v>173.34</v>
      </c>
      <c r="J451" s="1">
        <f t="shared" si="43"/>
        <v>5</v>
      </c>
      <c r="K451" s="1">
        <f t="shared" si="44"/>
        <v>2040</v>
      </c>
      <c r="L451" s="1" t="str">
        <f t="shared" si="45"/>
        <v>MKT.EX.COB._.___.COB</v>
      </c>
      <c r="M451" s="1" t="str">
        <f t="shared" si="46"/>
        <v>FOT Other months</v>
      </c>
      <c r="N451" s="1">
        <f t="shared" si="47"/>
        <v>0</v>
      </c>
      <c r="O451" s="1">
        <f t="shared" si="48"/>
        <v>0</v>
      </c>
    </row>
    <row r="452" spans="1:15" x14ac:dyDescent="0.25">
      <c r="A452" s="1" t="s">
        <v>26</v>
      </c>
      <c r="B452" s="1" t="s">
        <v>2</v>
      </c>
      <c r="C452" s="1" t="s">
        <v>24</v>
      </c>
      <c r="D452" s="1" t="s">
        <v>5</v>
      </c>
      <c r="E452" s="1" t="s">
        <v>3</v>
      </c>
      <c r="F452" s="3">
        <v>51288</v>
      </c>
      <c r="G452" s="1">
        <v>147.34</v>
      </c>
      <c r="J452" s="1">
        <f t="shared" si="43"/>
        <v>6</v>
      </c>
      <c r="K452" s="1">
        <f t="shared" si="44"/>
        <v>2040</v>
      </c>
      <c r="L452" s="1" t="str">
        <f t="shared" si="45"/>
        <v>MKT.EX.COB._.___.COB</v>
      </c>
      <c r="M452" s="1" t="str">
        <f t="shared" si="46"/>
        <v>FOT Summer June-Sept</v>
      </c>
      <c r="N452" s="1">
        <f t="shared" si="47"/>
        <v>2928</v>
      </c>
      <c r="O452" s="1">
        <f t="shared" si="48"/>
        <v>50.321038251366119</v>
      </c>
    </row>
    <row r="453" spans="1:15" x14ac:dyDescent="0.25">
      <c r="A453" s="1" t="s">
        <v>26</v>
      </c>
      <c r="B453" s="1" t="s">
        <v>2</v>
      </c>
      <c r="C453" s="1" t="s">
        <v>24</v>
      </c>
      <c r="D453" s="1" t="s">
        <v>5</v>
      </c>
      <c r="E453" s="1" t="s">
        <v>3</v>
      </c>
      <c r="F453" s="3">
        <v>51318</v>
      </c>
      <c r="G453" s="1">
        <v>118.44</v>
      </c>
      <c r="J453" s="1">
        <f t="shared" si="43"/>
        <v>7</v>
      </c>
      <c r="K453" s="1">
        <f t="shared" si="44"/>
        <v>2040</v>
      </c>
      <c r="L453" s="1" t="str">
        <f t="shared" si="45"/>
        <v>MKT.EX.COB._.___.COB</v>
      </c>
      <c r="M453" s="1" t="str">
        <f t="shared" si="46"/>
        <v>FOT Summer June-Sept</v>
      </c>
      <c r="N453" s="1">
        <f t="shared" si="47"/>
        <v>2928</v>
      </c>
      <c r="O453" s="1">
        <f t="shared" si="48"/>
        <v>40.450819672131146</v>
      </c>
    </row>
    <row r="454" spans="1:15" x14ac:dyDescent="0.25">
      <c r="A454" s="1" t="s">
        <v>26</v>
      </c>
      <c r="B454" s="1" t="s">
        <v>2</v>
      </c>
      <c r="C454" s="1" t="s">
        <v>24</v>
      </c>
      <c r="D454" s="1" t="s">
        <v>5</v>
      </c>
      <c r="E454" s="1" t="s">
        <v>3</v>
      </c>
      <c r="F454" s="3">
        <v>51349</v>
      </c>
      <c r="G454" s="1">
        <v>56.5</v>
      </c>
      <c r="J454" s="1">
        <f t="shared" si="43"/>
        <v>8</v>
      </c>
      <c r="K454" s="1">
        <f t="shared" si="44"/>
        <v>2040</v>
      </c>
      <c r="L454" s="1" t="str">
        <f t="shared" si="45"/>
        <v>MKT.EX.COB._.___.COB</v>
      </c>
      <c r="M454" s="1" t="str">
        <f t="shared" si="46"/>
        <v>FOT Summer June-Sept</v>
      </c>
      <c r="N454" s="1">
        <f t="shared" si="47"/>
        <v>2928</v>
      </c>
      <c r="O454" s="1">
        <f t="shared" si="48"/>
        <v>19.296448087431695</v>
      </c>
    </row>
    <row r="455" spans="1:15" x14ac:dyDescent="0.25">
      <c r="A455" s="1" t="s">
        <v>26</v>
      </c>
      <c r="B455" s="1" t="s">
        <v>2</v>
      </c>
      <c r="C455" s="1" t="s">
        <v>24</v>
      </c>
      <c r="D455" s="1" t="s">
        <v>5</v>
      </c>
      <c r="E455" s="1" t="s">
        <v>3</v>
      </c>
      <c r="F455" s="3">
        <v>51380</v>
      </c>
      <c r="G455" s="1">
        <v>7.51</v>
      </c>
      <c r="J455" s="1">
        <f t="shared" si="43"/>
        <v>9</v>
      </c>
      <c r="K455" s="1">
        <f t="shared" si="44"/>
        <v>2040</v>
      </c>
      <c r="L455" s="1" t="str">
        <f t="shared" si="45"/>
        <v>MKT.EX.COB._.___.COB</v>
      </c>
      <c r="M455" s="1" t="str">
        <f t="shared" si="46"/>
        <v>FOT Summer June-Sept</v>
      </c>
      <c r="N455" s="1">
        <f t="shared" si="47"/>
        <v>2928</v>
      </c>
      <c r="O455" s="1">
        <f t="shared" si="48"/>
        <v>2.5648907103825138</v>
      </c>
    </row>
    <row r="456" spans="1:15" x14ac:dyDescent="0.25">
      <c r="A456" s="1" t="s">
        <v>26</v>
      </c>
      <c r="B456" s="1" t="s">
        <v>2</v>
      </c>
      <c r="C456" s="1" t="s">
        <v>24</v>
      </c>
      <c r="D456" s="1" t="s">
        <v>5</v>
      </c>
      <c r="E456" s="1" t="s">
        <v>3</v>
      </c>
      <c r="F456" s="3">
        <v>51410</v>
      </c>
      <c r="G456" s="1">
        <v>0</v>
      </c>
      <c r="J456" s="1">
        <f t="shared" si="43"/>
        <v>10</v>
      </c>
      <c r="K456" s="1">
        <f t="shared" si="44"/>
        <v>2040</v>
      </c>
      <c r="L456" s="1" t="str">
        <f t="shared" si="45"/>
        <v>MKT.EX.COB._.___.COB</v>
      </c>
      <c r="M456" s="1" t="str">
        <f t="shared" si="46"/>
        <v>FOT Other months</v>
      </c>
      <c r="N456" s="1">
        <f t="shared" si="47"/>
        <v>0</v>
      </c>
      <c r="O456" s="1">
        <f t="shared" si="48"/>
        <v>0</v>
      </c>
    </row>
    <row r="457" spans="1:15" x14ac:dyDescent="0.25">
      <c r="A457" s="1" t="s">
        <v>26</v>
      </c>
      <c r="B457" s="1" t="s">
        <v>2</v>
      </c>
      <c r="C457" s="1" t="s">
        <v>24</v>
      </c>
      <c r="D457" s="1" t="s">
        <v>5</v>
      </c>
      <c r="E457" s="1" t="s">
        <v>3</v>
      </c>
      <c r="F457" s="3">
        <v>51441</v>
      </c>
      <c r="G457" s="1">
        <v>0</v>
      </c>
      <c r="J457" s="1">
        <f t="shared" si="43"/>
        <v>11</v>
      </c>
      <c r="K457" s="1">
        <f t="shared" si="44"/>
        <v>2040</v>
      </c>
      <c r="L457" s="1" t="str">
        <f t="shared" si="45"/>
        <v>MKT.EX.COB._.___.COB</v>
      </c>
      <c r="M457" s="1" t="str">
        <f t="shared" si="46"/>
        <v>FOT Other months</v>
      </c>
      <c r="N457" s="1">
        <f t="shared" si="47"/>
        <v>0</v>
      </c>
      <c r="O457" s="1">
        <f t="shared" si="48"/>
        <v>0</v>
      </c>
    </row>
    <row r="458" spans="1:15" x14ac:dyDescent="0.25">
      <c r="A458" s="1" t="s">
        <v>26</v>
      </c>
      <c r="B458" s="1" t="s">
        <v>2</v>
      </c>
      <c r="C458" s="1" t="s">
        <v>24</v>
      </c>
      <c r="D458" s="1" t="s">
        <v>5</v>
      </c>
      <c r="E458" s="1" t="s">
        <v>3</v>
      </c>
      <c r="F458" s="3">
        <v>51471</v>
      </c>
      <c r="G458" s="1">
        <v>0</v>
      </c>
      <c r="J458" s="1">
        <f t="shared" si="43"/>
        <v>12</v>
      </c>
      <c r="K458" s="1">
        <f t="shared" si="44"/>
        <v>2040</v>
      </c>
      <c r="L458" s="1" t="str">
        <f t="shared" si="45"/>
        <v>MKT.EX.COB._.___.COB-Wtr</v>
      </c>
      <c r="M458" s="1" t="str">
        <f t="shared" si="46"/>
        <v>FOT Winter December-January</v>
      </c>
      <c r="N458" s="1">
        <f t="shared" si="47"/>
        <v>1488</v>
      </c>
      <c r="O458" s="1">
        <f t="shared" si="48"/>
        <v>0</v>
      </c>
    </row>
    <row r="459" spans="1:15" x14ac:dyDescent="0.25">
      <c r="A459" s="1" t="s">
        <v>26</v>
      </c>
      <c r="B459" s="1" t="s">
        <v>2</v>
      </c>
      <c r="C459" s="1" t="s">
        <v>24</v>
      </c>
      <c r="D459" s="1" t="s">
        <v>5</v>
      </c>
      <c r="E459" s="1" t="s">
        <v>3</v>
      </c>
      <c r="F459" s="3">
        <v>51502</v>
      </c>
      <c r="G459" s="1">
        <v>0</v>
      </c>
      <c r="J459" s="1">
        <f t="shared" si="43"/>
        <v>1</v>
      </c>
      <c r="K459" s="1">
        <f t="shared" si="44"/>
        <v>2041</v>
      </c>
      <c r="L459" s="1" t="str">
        <f t="shared" si="45"/>
        <v>MKT.EX.COB._.___.COB-Wtr</v>
      </c>
      <c r="M459" s="1" t="str">
        <f t="shared" si="46"/>
        <v>FOT Winter December-January</v>
      </c>
      <c r="N459" s="1">
        <f t="shared" si="47"/>
        <v>1488</v>
      </c>
      <c r="O459" s="1">
        <f t="shared" si="48"/>
        <v>0</v>
      </c>
    </row>
    <row r="460" spans="1:15" x14ac:dyDescent="0.25">
      <c r="A460" s="1" t="s">
        <v>26</v>
      </c>
      <c r="B460" s="1" t="s">
        <v>2</v>
      </c>
      <c r="C460" s="1" t="s">
        <v>24</v>
      </c>
      <c r="D460" s="1" t="s">
        <v>5</v>
      </c>
      <c r="E460" s="1" t="s">
        <v>3</v>
      </c>
      <c r="F460" s="3">
        <v>51533</v>
      </c>
      <c r="G460" s="1">
        <v>143.22999999999999</v>
      </c>
      <c r="J460" s="1">
        <f t="shared" si="43"/>
        <v>2</v>
      </c>
      <c r="K460" s="1">
        <f t="shared" si="44"/>
        <v>2041</v>
      </c>
      <c r="L460" s="1" t="str">
        <f t="shared" si="45"/>
        <v>MKT.EX.COB._.___.COB</v>
      </c>
      <c r="M460" s="1" t="str">
        <f t="shared" si="46"/>
        <v>FOT Other months</v>
      </c>
      <c r="N460" s="1">
        <f t="shared" si="47"/>
        <v>0</v>
      </c>
      <c r="O460" s="1">
        <f t="shared" si="48"/>
        <v>0</v>
      </c>
    </row>
    <row r="461" spans="1:15" x14ac:dyDescent="0.25">
      <c r="A461" s="1" t="s">
        <v>26</v>
      </c>
      <c r="B461" s="1" t="s">
        <v>2</v>
      </c>
      <c r="C461" s="1" t="s">
        <v>24</v>
      </c>
      <c r="D461" s="1" t="s">
        <v>5</v>
      </c>
      <c r="E461" s="1" t="s">
        <v>3</v>
      </c>
      <c r="F461" s="3">
        <v>51561</v>
      </c>
      <c r="G461" s="1">
        <v>131.19</v>
      </c>
      <c r="J461" s="1">
        <f t="shared" si="43"/>
        <v>3</v>
      </c>
      <c r="K461" s="1">
        <f t="shared" si="44"/>
        <v>2041</v>
      </c>
      <c r="L461" s="1" t="str">
        <f t="shared" si="45"/>
        <v>MKT.EX.COB._.___.COB</v>
      </c>
      <c r="M461" s="1" t="str">
        <f t="shared" si="46"/>
        <v>FOT Other months</v>
      </c>
      <c r="N461" s="1">
        <f t="shared" si="47"/>
        <v>0</v>
      </c>
      <c r="O461" s="1">
        <f t="shared" si="48"/>
        <v>0</v>
      </c>
    </row>
    <row r="462" spans="1:15" x14ac:dyDescent="0.25">
      <c r="A462" s="1" t="s">
        <v>26</v>
      </c>
      <c r="B462" s="1" t="s">
        <v>2</v>
      </c>
      <c r="C462" s="1" t="s">
        <v>24</v>
      </c>
      <c r="D462" s="1" t="s">
        <v>5</v>
      </c>
      <c r="E462" s="1" t="s">
        <v>3</v>
      </c>
      <c r="F462" s="3">
        <v>51592</v>
      </c>
      <c r="G462" s="1">
        <v>174.63</v>
      </c>
      <c r="J462" s="1">
        <f t="shared" si="43"/>
        <v>4</v>
      </c>
      <c r="K462" s="1">
        <f t="shared" si="44"/>
        <v>2041</v>
      </c>
      <c r="L462" s="1" t="str">
        <f t="shared" si="45"/>
        <v>MKT.EX.COB._.___.COB</v>
      </c>
      <c r="M462" s="1" t="str">
        <f t="shared" si="46"/>
        <v>FOT Other months</v>
      </c>
      <c r="N462" s="1">
        <f t="shared" si="47"/>
        <v>0</v>
      </c>
      <c r="O462" s="1">
        <f t="shared" si="48"/>
        <v>0</v>
      </c>
    </row>
    <row r="463" spans="1:15" x14ac:dyDescent="0.25">
      <c r="A463" s="1" t="s">
        <v>26</v>
      </c>
      <c r="B463" s="1" t="s">
        <v>2</v>
      </c>
      <c r="C463" s="1" t="s">
        <v>24</v>
      </c>
      <c r="D463" s="1" t="s">
        <v>5</v>
      </c>
      <c r="E463" s="1" t="s">
        <v>3</v>
      </c>
      <c r="F463" s="3">
        <v>51622</v>
      </c>
      <c r="G463" s="1">
        <v>16.45</v>
      </c>
      <c r="J463" s="1">
        <f t="shared" si="43"/>
        <v>5</v>
      </c>
      <c r="K463" s="1">
        <f t="shared" si="44"/>
        <v>2041</v>
      </c>
      <c r="L463" s="1" t="str">
        <f t="shared" si="45"/>
        <v>MKT.EX.COB._.___.COB</v>
      </c>
      <c r="M463" s="1" t="str">
        <f t="shared" si="46"/>
        <v>FOT Other months</v>
      </c>
      <c r="N463" s="1">
        <f t="shared" si="47"/>
        <v>0</v>
      </c>
      <c r="O463" s="1">
        <f t="shared" si="48"/>
        <v>0</v>
      </c>
    </row>
    <row r="464" spans="1:15" x14ac:dyDescent="0.25">
      <c r="A464" s="1" t="s">
        <v>26</v>
      </c>
      <c r="B464" s="1" t="s">
        <v>2</v>
      </c>
      <c r="C464" s="1" t="s">
        <v>24</v>
      </c>
      <c r="D464" s="1" t="s">
        <v>5</v>
      </c>
      <c r="E464" s="1" t="s">
        <v>3</v>
      </c>
      <c r="F464" s="3">
        <v>51653</v>
      </c>
      <c r="G464" s="1">
        <v>173.27</v>
      </c>
      <c r="J464" s="1">
        <f t="shared" si="43"/>
        <v>6</v>
      </c>
      <c r="K464" s="1">
        <f t="shared" si="44"/>
        <v>2041</v>
      </c>
      <c r="L464" s="1" t="str">
        <f t="shared" si="45"/>
        <v>MKT.EX.COB._.___.COB</v>
      </c>
      <c r="M464" s="1" t="str">
        <f t="shared" si="46"/>
        <v>FOT Summer June-Sept</v>
      </c>
      <c r="N464" s="1">
        <f t="shared" si="47"/>
        <v>2928</v>
      </c>
      <c r="O464" s="1">
        <f t="shared" si="48"/>
        <v>59.176912568306008</v>
      </c>
    </row>
    <row r="465" spans="1:15" x14ac:dyDescent="0.25">
      <c r="A465" s="1" t="s">
        <v>26</v>
      </c>
      <c r="B465" s="1" t="s">
        <v>2</v>
      </c>
      <c r="C465" s="1" t="s">
        <v>24</v>
      </c>
      <c r="D465" s="1" t="s">
        <v>5</v>
      </c>
      <c r="E465" s="1" t="s">
        <v>3</v>
      </c>
      <c r="F465" s="3">
        <v>51683</v>
      </c>
      <c r="G465" s="1">
        <v>149.46</v>
      </c>
      <c r="J465" s="1">
        <f t="shared" si="43"/>
        <v>7</v>
      </c>
      <c r="K465" s="1">
        <f t="shared" si="44"/>
        <v>2041</v>
      </c>
      <c r="L465" s="1" t="str">
        <f t="shared" si="45"/>
        <v>MKT.EX.COB._.___.COB</v>
      </c>
      <c r="M465" s="1" t="str">
        <f t="shared" si="46"/>
        <v>FOT Summer June-Sept</v>
      </c>
      <c r="N465" s="1">
        <f t="shared" si="47"/>
        <v>2928</v>
      </c>
      <c r="O465" s="1">
        <f t="shared" si="48"/>
        <v>51.045081967213115</v>
      </c>
    </row>
    <row r="466" spans="1:15" x14ac:dyDescent="0.25">
      <c r="A466" s="1" t="s">
        <v>26</v>
      </c>
      <c r="B466" s="1" t="s">
        <v>2</v>
      </c>
      <c r="C466" s="1" t="s">
        <v>24</v>
      </c>
      <c r="D466" s="1" t="s">
        <v>5</v>
      </c>
      <c r="E466" s="1" t="s">
        <v>3</v>
      </c>
      <c r="F466" s="3">
        <v>51714</v>
      </c>
      <c r="G466" s="1">
        <v>89.77</v>
      </c>
      <c r="J466" s="1">
        <f t="shared" si="43"/>
        <v>8</v>
      </c>
      <c r="K466" s="1">
        <f t="shared" si="44"/>
        <v>2041</v>
      </c>
      <c r="L466" s="1" t="str">
        <f t="shared" si="45"/>
        <v>MKT.EX.COB._.___.COB</v>
      </c>
      <c r="M466" s="1" t="str">
        <f t="shared" si="46"/>
        <v>FOT Summer June-Sept</v>
      </c>
      <c r="N466" s="1">
        <f t="shared" si="47"/>
        <v>2928</v>
      </c>
      <c r="O466" s="1">
        <f t="shared" si="48"/>
        <v>30.659153005464482</v>
      </c>
    </row>
    <row r="467" spans="1:15" x14ac:dyDescent="0.25">
      <c r="A467" s="1" t="s">
        <v>26</v>
      </c>
      <c r="B467" s="1" t="s">
        <v>2</v>
      </c>
      <c r="C467" s="1" t="s">
        <v>24</v>
      </c>
      <c r="D467" s="1" t="s">
        <v>5</v>
      </c>
      <c r="E467" s="1" t="s">
        <v>3</v>
      </c>
      <c r="F467" s="3">
        <v>51745</v>
      </c>
      <c r="G467" s="1">
        <v>57.55</v>
      </c>
      <c r="J467" s="1">
        <f t="shared" si="43"/>
        <v>9</v>
      </c>
      <c r="K467" s="1">
        <f t="shared" si="44"/>
        <v>2041</v>
      </c>
      <c r="L467" s="1" t="str">
        <f t="shared" si="45"/>
        <v>MKT.EX.COB._.___.COB</v>
      </c>
      <c r="M467" s="1" t="str">
        <f t="shared" si="46"/>
        <v>FOT Summer June-Sept</v>
      </c>
      <c r="N467" s="1">
        <f t="shared" si="47"/>
        <v>2928</v>
      </c>
      <c r="O467" s="1">
        <f t="shared" si="48"/>
        <v>19.655054644808743</v>
      </c>
    </row>
    <row r="468" spans="1:15" x14ac:dyDescent="0.25">
      <c r="A468" s="1" t="s">
        <v>26</v>
      </c>
      <c r="B468" s="1" t="s">
        <v>2</v>
      </c>
      <c r="C468" s="1" t="s">
        <v>24</v>
      </c>
      <c r="D468" s="1" t="s">
        <v>5</v>
      </c>
      <c r="E468" s="1" t="s">
        <v>3</v>
      </c>
      <c r="F468" s="3">
        <v>51775</v>
      </c>
      <c r="G468" s="1">
        <v>6.35</v>
      </c>
      <c r="J468" s="1">
        <f t="shared" si="43"/>
        <v>10</v>
      </c>
      <c r="K468" s="1">
        <f t="shared" si="44"/>
        <v>2041</v>
      </c>
      <c r="L468" s="1" t="str">
        <f t="shared" si="45"/>
        <v>MKT.EX.COB._.___.COB</v>
      </c>
      <c r="M468" s="1" t="str">
        <f t="shared" si="46"/>
        <v>FOT Other months</v>
      </c>
      <c r="N468" s="1">
        <f t="shared" si="47"/>
        <v>0</v>
      </c>
      <c r="O468" s="1">
        <f t="shared" si="48"/>
        <v>0</v>
      </c>
    </row>
    <row r="469" spans="1:15" x14ac:dyDescent="0.25">
      <c r="A469" s="1" t="s">
        <v>26</v>
      </c>
      <c r="B469" s="1" t="s">
        <v>2</v>
      </c>
      <c r="C469" s="1" t="s">
        <v>24</v>
      </c>
      <c r="D469" s="1" t="s">
        <v>5</v>
      </c>
      <c r="E469" s="1" t="s">
        <v>3</v>
      </c>
      <c r="F469" s="3">
        <v>51806</v>
      </c>
      <c r="G469" s="1">
        <v>0</v>
      </c>
      <c r="J469" s="1">
        <f t="shared" si="43"/>
        <v>11</v>
      </c>
      <c r="K469" s="1">
        <f t="shared" si="44"/>
        <v>2041</v>
      </c>
      <c r="L469" s="1" t="str">
        <f t="shared" si="45"/>
        <v>MKT.EX.COB._.___.COB</v>
      </c>
      <c r="M469" s="1" t="str">
        <f t="shared" si="46"/>
        <v>FOT Other months</v>
      </c>
      <c r="N469" s="1">
        <f t="shared" si="47"/>
        <v>0</v>
      </c>
      <c r="O469" s="1">
        <f t="shared" si="48"/>
        <v>0</v>
      </c>
    </row>
    <row r="470" spans="1:15" x14ac:dyDescent="0.25">
      <c r="A470" s="1" t="s">
        <v>26</v>
      </c>
      <c r="B470" s="1" t="s">
        <v>2</v>
      </c>
      <c r="C470" s="1" t="s">
        <v>24</v>
      </c>
      <c r="D470" s="1" t="s">
        <v>5</v>
      </c>
      <c r="E470" s="1" t="s">
        <v>3</v>
      </c>
      <c r="F470" s="3">
        <v>51836</v>
      </c>
      <c r="G470" s="1">
        <v>0</v>
      </c>
      <c r="J470" s="1">
        <f t="shared" si="43"/>
        <v>12</v>
      </c>
      <c r="K470" s="1">
        <f t="shared" si="44"/>
        <v>2041</v>
      </c>
      <c r="L470" s="1" t="str">
        <f t="shared" si="45"/>
        <v>MKT.EX.COB._.___.COB-Wtr</v>
      </c>
      <c r="M470" s="1" t="str">
        <f t="shared" si="46"/>
        <v>FOT Winter December-January</v>
      </c>
      <c r="N470" s="1">
        <f t="shared" si="47"/>
        <v>1488</v>
      </c>
      <c r="O470" s="1">
        <f t="shared" si="48"/>
        <v>0</v>
      </c>
    </row>
    <row r="471" spans="1:15" x14ac:dyDescent="0.25">
      <c r="A471" s="1" t="s">
        <v>26</v>
      </c>
      <c r="B471" s="1" t="s">
        <v>2</v>
      </c>
      <c r="C471" s="1" t="s">
        <v>24</v>
      </c>
      <c r="D471" s="1" t="s">
        <v>5</v>
      </c>
      <c r="E471" s="1" t="s">
        <v>3</v>
      </c>
      <c r="F471" s="3">
        <v>51867</v>
      </c>
      <c r="G471" s="1">
        <v>0</v>
      </c>
      <c r="J471" s="1">
        <f t="shared" si="43"/>
        <v>1</v>
      </c>
      <c r="K471" s="1">
        <f t="shared" si="44"/>
        <v>2042</v>
      </c>
      <c r="L471" s="1" t="str">
        <f t="shared" si="45"/>
        <v>MKT.EX.COB._.___.COB-Wtr</v>
      </c>
      <c r="M471" s="1" t="str">
        <f t="shared" si="46"/>
        <v>FOT Winter December-January</v>
      </c>
      <c r="N471" s="1">
        <f t="shared" si="47"/>
        <v>1488</v>
      </c>
      <c r="O471" s="1">
        <f t="shared" si="48"/>
        <v>0</v>
      </c>
    </row>
    <row r="472" spans="1:15" x14ac:dyDescent="0.25">
      <c r="A472" s="1" t="s">
        <v>26</v>
      </c>
      <c r="B472" s="1" t="s">
        <v>2</v>
      </c>
      <c r="C472" s="1" t="s">
        <v>24</v>
      </c>
      <c r="D472" s="1" t="s">
        <v>5</v>
      </c>
      <c r="E472" s="1" t="s">
        <v>3</v>
      </c>
      <c r="F472" s="3">
        <v>51898</v>
      </c>
      <c r="G472" s="1">
        <v>0</v>
      </c>
      <c r="J472" s="1">
        <f t="shared" si="43"/>
        <v>2</v>
      </c>
      <c r="K472" s="1">
        <f t="shared" si="44"/>
        <v>2042</v>
      </c>
      <c r="L472" s="1" t="str">
        <f t="shared" si="45"/>
        <v>MKT.EX.COB._.___.COB</v>
      </c>
      <c r="M472" s="1" t="str">
        <f t="shared" si="46"/>
        <v>FOT Other months</v>
      </c>
      <c r="N472" s="1">
        <f t="shared" si="47"/>
        <v>0</v>
      </c>
      <c r="O472" s="1">
        <f t="shared" si="48"/>
        <v>0</v>
      </c>
    </row>
    <row r="473" spans="1:15" x14ac:dyDescent="0.25">
      <c r="A473" s="1" t="s">
        <v>26</v>
      </c>
      <c r="B473" s="1" t="s">
        <v>2</v>
      </c>
      <c r="C473" s="1" t="s">
        <v>24</v>
      </c>
      <c r="D473" s="1" t="s">
        <v>5</v>
      </c>
      <c r="E473" s="1" t="s">
        <v>3</v>
      </c>
      <c r="F473" s="3">
        <v>51926</v>
      </c>
      <c r="G473" s="1">
        <v>129.18</v>
      </c>
      <c r="J473" s="1">
        <f t="shared" si="43"/>
        <v>3</v>
      </c>
      <c r="K473" s="1">
        <f t="shared" si="44"/>
        <v>2042</v>
      </c>
      <c r="L473" s="1" t="str">
        <f t="shared" si="45"/>
        <v>MKT.EX.COB._.___.COB</v>
      </c>
      <c r="M473" s="1" t="str">
        <f t="shared" si="46"/>
        <v>FOT Other months</v>
      </c>
      <c r="N473" s="1">
        <f t="shared" si="47"/>
        <v>0</v>
      </c>
      <c r="O473" s="1">
        <f t="shared" si="48"/>
        <v>0</v>
      </c>
    </row>
    <row r="474" spans="1:15" x14ac:dyDescent="0.25">
      <c r="A474" s="1" t="s">
        <v>26</v>
      </c>
      <c r="B474" s="1" t="s">
        <v>2</v>
      </c>
      <c r="C474" s="1" t="s">
        <v>24</v>
      </c>
      <c r="D474" s="1" t="s">
        <v>5</v>
      </c>
      <c r="E474" s="1" t="s">
        <v>3</v>
      </c>
      <c r="F474" s="3">
        <v>51957</v>
      </c>
      <c r="G474" s="1">
        <v>131.78</v>
      </c>
      <c r="J474" s="1">
        <f t="shared" si="43"/>
        <v>4</v>
      </c>
      <c r="K474" s="1">
        <f t="shared" si="44"/>
        <v>2042</v>
      </c>
      <c r="L474" s="1" t="str">
        <f t="shared" si="45"/>
        <v>MKT.EX.COB._.___.COB</v>
      </c>
      <c r="M474" s="1" t="str">
        <f t="shared" si="46"/>
        <v>FOT Other months</v>
      </c>
      <c r="N474" s="1">
        <f t="shared" si="47"/>
        <v>0</v>
      </c>
      <c r="O474" s="1">
        <f t="shared" si="48"/>
        <v>0</v>
      </c>
    </row>
    <row r="475" spans="1:15" x14ac:dyDescent="0.25">
      <c r="A475" s="1" t="s">
        <v>26</v>
      </c>
      <c r="B475" s="1" t="s">
        <v>2</v>
      </c>
      <c r="C475" s="1" t="s">
        <v>24</v>
      </c>
      <c r="D475" s="1" t="s">
        <v>5</v>
      </c>
      <c r="E475" s="1" t="s">
        <v>3</v>
      </c>
      <c r="F475" s="3">
        <v>51987</v>
      </c>
      <c r="G475" s="1">
        <v>173.97</v>
      </c>
      <c r="J475" s="1">
        <f t="shared" si="43"/>
        <v>5</v>
      </c>
      <c r="K475" s="1">
        <f t="shared" si="44"/>
        <v>2042</v>
      </c>
      <c r="L475" s="1" t="str">
        <f t="shared" si="45"/>
        <v>MKT.EX.COB._.___.COB</v>
      </c>
      <c r="M475" s="1" t="str">
        <f t="shared" si="46"/>
        <v>FOT Other months</v>
      </c>
      <c r="N475" s="1">
        <f t="shared" si="47"/>
        <v>0</v>
      </c>
      <c r="O475" s="1">
        <f t="shared" si="48"/>
        <v>0</v>
      </c>
    </row>
    <row r="476" spans="1:15" x14ac:dyDescent="0.25">
      <c r="A476" s="1" t="s">
        <v>26</v>
      </c>
      <c r="B476" s="1" t="s">
        <v>2</v>
      </c>
      <c r="C476" s="1" t="s">
        <v>24</v>
      </c>
      <c r="D476" s="1" t="s">
        <v>5</v>
      </c>
      <c r="E476" s="1" t="s">
        <v>3</v>
      </c>
      <c r="F476" s="3">
        <v>52018</v>
      </c>
      <c r="G476" s="1">
        <v>16.8</v>
      </c>
      <c r="J476" s="1">
        <f t="shared" si="43"/>
        <v>6</v>
      </c>
      <c r="K476" s="1">
        <f t="shared" si="44"/>
        <v>2042</v>
      </c>
      <c r="L476" s="1" t="str">
        <f t="shared" si="45"/>
        <v>MKT.EX.COB._.___.COB</v>
      </c>
      <c r="M476" s="1" t="str">
        <f t="shared" si="46"/>
        <v>FOT Summer June-Sept</v>
      </c>
      <c r="N476" s="1">
        <f t="shared" si="47"/>
        <v>2928</v>
      </c>
      <c r="O476" s="1">
        <f t="shared" si="48"/>
        <v>5.7377049180327866</v>
      </c>
    </row>
    <row r="477" spans="1:15" x14ac:dyDescent="0.25">
      <c r="A477" s="1" t="s">
        <v>26</v>
      </c>
      <c r="B477" s="1" t="s">
        <v>2</v>
      </c>
      <c r="C477" s="1" t="s">
        <v>24</v>
      </c>
      <c r="D477" s="1" t="s">
        <v>5</v>
      </c>
      <c r="E477" s="1" t="s">
        <v>3</v>
      </c>
      <c r="F477" s="3">
        <v>52048</v>
      </c>
      <c r="G477" s="1">
        <v>173.72</v>
      </c>
      <c r="J477" s="1">
        <f t="shared" si="43"/>
        <v>7</v>
      </c>
      <c r="K477" s="1">
        <f t="shared" si="44"/>
        <v>2042</v>
      </c>
      <c r="L477" s="1" t="str">
        <f t="shared" si="45"/>
        <v>MKT.EX.COB._.___.COB</v>
      </c>
      <c r="M477" s="1" t="str">
        <f t="shared" si="46"/>
        <v>FOT Summer June-Sept</v>
      </c>
      <c r="N477" s="1">
        <f t="shared" si="47"/>
        <v>2928</v>
      </c>
      <c r="O477" s="1">
        <f t="shared" si="48"/>
        <v>59.330601092896174</v>
      </c>
    </row>
    <row r="478" spans="1:15" x14ac:dyDescent="0.25">
      <c r="A478" s="1" t="s">
        <v>26</v>
      </c>
      <c r="B478" s="1" t="s">
        <v>2</v>
      </c>
      <c r="C478" s="1" t="s">
        <v>24</v>
      </c>
      <c r="D478" s="1" t="s">
        <v>5</v>
      </c>
      <c r="E478" s="1" t="s">
        <v>3</v>
      </c>
      <c r="F478" s="3">
        <v>52079</v>
      </c>
      <c r="G478" s="1">
        <v>141.41999999999999</v>
      </c>
      <c r="J478" s="1">
        <f t="shared" si="43"/>
        <v>8</v>
      </c>
      <c r="K478" s="1">
        <f t="shared" si="44"/>
        <v>2042</v>
      </c>
      <c r="L478" s="1" t="str">
        <f t="shared" si="45"/>
        <v>MKT.EX.COB._.___.COB</v>
      </c>
      <c r="M478" s="1" t="str">
        <f t="shared" si="46"/>
        <v>FOT Summer June-Sept</v>
      </c>
      <c r="N478" s="1">
        <f t="shared" si="47"/>
        <v>2928</v>
      </c>
      <c r="O478" s="1">
        <f t="shared" si="48"/>
        <v>48.299180327868854</v>
      </c>
    </row>
    <row r="479" spans="1:15" x14ac:dyDescent="0.25">
      <c r="A479" s="1" t="s">
        <v>26</v>
      </c>
      <c r="B479" s="1" t="s">
        <v>2</v>
      </c>
      <c r="C479" s="1" t="s">
        <v>24</v>
      </c>
      <c r="D479" s="1" t="s">
        <v>5</v>
      </c>
      <c r="E479" s="1" t="s">
        <v>3</v>
      </c>
      <c r="F479" s="3">
        <v>52110</v>
      </c>
      <c r="G479" s="1">
        <v>63.17</v>
      </c>
      <c r="J479" s="1">
        <f t="shared" si="43"/>
        <v>9</v>
      </c>
      <c r="K479" s="1">
        <f t="shared" si="44"/>
        <v>2042</v>
      </c>
      <c r="L479" s="1" t="str">
        <f t="shared" si="45"/>
        <v>MKT.EX.COB._.___.COB</v>
      </c>
      <c r="M479" s="1" t="str">
        <f t="shared" si="46"/>
        <v>FOT Summer June-Sept</v>
      </c>
      <c r="N479" s="1">
        <f t="shared" si="47"/>
        <v>2928</v>
      </c>
      <c r="O479" s="1">
        <f t="shared" si="48"/>
        <v>21.574453551912569</v>
      </c>
    </row>
    <row r="480" spans="1:15" x14ac:dyDescent="0.25">
      <c r="A480" s="1" t="s">
        <v>26</v>
      </c>
      <c r="B480" s="1" t="s">
        <v>2</v>
      </c>
      <c r="C480" s="1" t="s">
        <v>24</v>
      </c>
      <c r="D480" s="1" t="s">
        <v>5</v>
      </c>
      <c r="E480" s="1" t="s">
        <v>3</v>
      </c>
      <c r="F480" s="3">
        <v>52140</v>
      </c>
      <c r="G480" s="1">
        <v>51.19</v>
      </c>
      <c r="J480" s="1">
        <f t="shared" si="43"/>
        <v>10</v>
      </c>
      <c r="K480" s="1">
        <f t="shared" si="44"/>
        <v>2042</v>
      </c>
      <c r="L480" s="1" t="str">
        <f t="shared" si="45"/>
        <v>MKT.EX.COB._.___.COB</v>
      </c>
      <c r="M480" s="1" t="str">
        <f t="shared" si="46"/>
        <v>FOT Other months</v>
      </c>
      <c r="N480" s="1">
        <f t="shared" si="47"/>
        <v>0</v>
      </c>
      <c r="O480" s="1">
        <f t="shared" si="48"/>
        <v>0</v>
      </c>
    </row>
    <row r="481" spans="1:15" x14ac:dyDescent="0.25">
      <c r="A481" s="1" t="s">
        <v>26</v>
      </c>
      <c r="B481" s="1" t="s">
        <v>2</v>
      </c>
      <c r="C481" s="1" t="s">
        <v>24</v>
      </c>
      <c r="D481" s="1" t="s">
        <v>5</v>
      </c>
      <c r="E481" s="1" t="s">
        <v>3</v>
      </c>
      <c r="F481" s="3">
        <v>52171</v>
      </c>
      <c r="G481" s="1">
        <v>5.73</v>
      </c>
      <c r="J481" s="1">
        <f t="shared" si="43"/>
        <v>11</v>
      </c>
      <c r="K481" s="1">
        <f t="shared" si="44"/>
        <v>2042</v>
      </c>
      <c r="L481" s="1" t="str">
        <f t="shared" si="45"/>
        <v>MKT.EX.COB._.___.COB</v>
      </c>
      <c r="M481" s="1" t="str">
        <f t="shared" si="46"/>
        <v>FOT Other months</v>
      </c>
      <c r="N481" s="1">
        <f t="shared" si="47"/>
        <v>0</v>
      </c>
      <c r="O481" s="1">
        <f t="shared" si="48"/>
        <v>0</v>
      </c>
    </row>
    <row r="482" spans="1:15" x14ac:dyDescent="0.25">
      <c r="A482" s="1" t="s">
        <v>26</v>
      </c>
      <c r="B482" s="1" t="s">
        <v>2</v>
      </c>
      <c r="C482" s="1" t="s">
        <v>24</v>
      </c>
      <c r="D482" s="1" t="s">
        <v>5</v>
      </c>
      <c r="E482" s="1" t="s">
        <v>3</v>
      </c>
      <c r="F482" s="3">
        <v>52201</v>
      </c>
      <c r="G482" s="1">
        <v>0</v>
      </c>
      <c r="J482" s="1">
        <f t="shared" si="43"/>
        <v>12</v>
      </c>
      <c r="K482" s="1">
        <f t="shared" si="44"/>
        <v>2042</v>
      </c>
      <c r="L482" s="1" t="str">
        <f t="shared" si="45"/>
        <v>MKT.EX.COB._.___.COB-Wtr</v>
      </c>
      <c r="M482" s="1" t="str">
        <f t="shared" si="46"/>
        <v>FOT Winter December-January</v>
      </c>
      <c r="N482" s="1">
        <f t="shared" si="47"/>
        <v>1488</v>
      </c>
      <c r="O482" s="1">
        <f t="shared" si="48"/>
        <v>0</v>
      </c>
    </row>
    <row r="483" spans="1:15" x14ac:dyDescent="0.25">
      <c r="A483" s="1" t="s">
        <v>26</v>
      </c>
      <c r="B483" s="1" t="s">
        <v>2</v>
      </c>
      <c r="C483" s="1" t="s">
        <v>24</v>
      </c>
      <c r="D483" s="1" t="s">
        <v>5</v>
      </c>
      <c r="E483" s="1" t="s">
        <v>3</v>
      </c>
      <c r="F483" s="3">
        <v>52232</v>
      </c>
      <c r="G483" s="1">
        <v>0</v>
      </c>
      <c r="J483" s="1">
        <f t="shared" si="43"/>
        <v>1</v>
      </c>
      <c r="K483" s="1">
        <f t="shared" si="44"/>
        <v>2043</v>
      </c>
      <c r="L483" s="1" t="str">
        <f t="shared" si="45"/>
        <v>MKT.EX.COB._.___.COB-Wtr</v>
      </c>
      <c r="M483" s="1" t="str">
        <f t="shared" si="46"/>
        <v>FOT Winter December-January</v>
      </c>
      <c r="N483" s="1">
        <f t="shared" si="47"/>
        <v>1488</v>
      </c>
      <c r="O483" s="1">
        <f t="shared" si="48"/>
        <v>0</v>
      </c>
    </row>
    <row r="484" spans="1:15" x14ac:dyDescent="0.25">
      <c r="A484" s="1" t="s">
        <v>26</v>
      </c>
      <c r="B484" s="1" t="s">
        <v>2</v>
      </c>
      <c r="C484" s="1" t="s">
        <v>24</v>
      </c>
      <c r="D484" s="1" t="s">
        <v>6</v>
      </c>
      <c r="E484" s="1" t="s">
        <v>3</v>
      </c>
      <c r="F484" s="3">
        <v>44927</v>
      </c>
      <c r="G484" s="1">
        <v>53.03</v>
      </c>
      <c r="J484" s="1">
        <f t="shared" si="43"/>
        <v>1</v>
      </c>
      <c r="K484" s="1">
        <f t="shared" si="44"/>
        <v>2023</v>
      </c>
      <c r="L484" s="1" t="str">
        <f t="shared" si="45"/>
        <v>MKT.EX.MDC._.___.MidC-Wtr</v>
      </c>
      <c r="M484" s="1" t="str">
        <f t="shared" si="46"/>
        <v>FOT Winter December-January</v>
      </c>
      <c r="N484" s="1">
        <f t="shared" si="47"/>
        <v>1488</v>
      </c>
      <c r="O484" s="1">
        <f t="shared" si="48"/>
        <v>35.638440860215056</v>
      </c>
    </row>
    <row r="485" spans="1:15" x14ac:dyDescent="0.25">
      <c r="A485" s="1" t="s">
        <v>26</v>
      </c>
      <c r="B485" s="1" t="s">
        <v>2</v>
      </c>
      <c r="C485" s="1" t="s">
        <v>24</v>
      </c>
      <c r="D485" s="1" t="s">
        <v>6</v>
      </c>
      <c r="E485" s="1" t="s">
        <v>3</v>
      </c>
      <c r="F485" s="3">
        <v>44958</v>
      </c>
      <c r="G485" s="1">
        <v>41.21</v>
      </c>
      <c r="J485" s="1">
        <f t="shared" si="43"/>
        <v>2</v>
      </c>
      <c r="K485" s="1">
        <f t="shared" si="44"/>
        <v>2023</v>
      </c>
      <c r="L485" s="1" t="str">
        <f t="shared" si="45"/>
        <v>MKT.EX.MDC._.___.MidC</v>
      </c>
      <c r="M485" s="1" t="str">
        <f t="shared" si="46"/>
        <v>FOT Other months</v>
      </c>
      <c r="N485" s="1">
        <f t="shared" si="47"/>
        <v>0</v>
      </c>
      <c r="O485" s="1">
        <f t="shared" si="48"/>
        <v>0</v>
      </c>
    </row>
    <row r="486" spans="1:15" x14ac:dyDescent="0.25">
      <c r="A486" s="1" t="s">
        <v>26</v>
      </c>
      <c r="B486" s="1" t="s">
        <v>2</v>
      </c>
      <c r="C486" s="1" t="s">
        <v>24</v>
      </c>
      <c r="D486" s="1" t="s">
        <v>6</v>
      </c>
      <c r="E486" s="1" t="s">
        <v>3</v>
      </c>
      <c r="F486" s="3">
        <v>44986</v>
      </c>
      <c r="G486" s="1">
        <v>206.91</v>
      </c>
      <c r="J486" s="1">
        <f t="shared" si="43"/>
        <v>3</v>
      </c>
      <c r="K486" s="1">
        <f t="shared" si="44"/>
        <v>2023</v>
      </c>
      <c r="L486" s="1" t="str">
        <f t="shared" si="45"/>
        <v>MKT.EX.MDC._.___.MidC</v>
      </c>
      <c r="M486" s="1" t="str">
        <f t="shared" si="46"/>
        <v>FOT Other months</v>
      </c>
      <c r="N486" s="1">
        <f t="shared" si="47"/>
        <v>0</v>
      </c>
      <c r="O486" s="1">
        <f t="shared" si="48"/>
        <v>0</v>
      </c>
    </row>
    <row r="487" spans="1:15" x14ac:dyDescent="0.25">
      <c r="A487" s="1" t="s">
        <v>26</v>
      </c>
      <c r="B487" s="1" t="s">
        <v>2</v>
      </c>
      <c r="C487" s="1" t="s">
        <v>24</v>
      </c>
      <c r="D487" s="1" t="s">
        <v>6</v>
      </c>
      <c r="E487" s="1" t="s">
        <v>3</v>
      </c>
      <c r="F487" s="3">
        <v>45017</v>
      </c>
      <c r="G487" s="1">
        <v>225.36</v>
      </c>
      <c r="J487" s="1">
        <f t="shared" si="43"/>
        <v>4</v>
      </c>
      <c r="K487" s="1">
        <f t="shared" si="44"/>
        <v>2023</v>
      </c>
      <c r="L487" s="1" t="str">
        <f t="shared" si="45"/>
        <v>MKT.EX.MDC._.___.MidC</v>
      </c>
      <c r="M487" s="1" t="str">
        <f t="shared" si="46"/>
        <v>FOT Other months</v>
      </c>
      <c r="N487" s="1">
        <f t="shared" si="47"/>
        <v>0</v>
      </c>
      <c r="O487" s="1">
        <f t="shared" si="48"/>
        <v>0</v>
      </c>
    </row>
    <row r="488" spans="1:15" x14ac:dyDescent="0.25">
      <c r="A488" s="1" t="s">
        <v>26</v>
      </c>
      <c r="B488" s="1" t="s">
        <v>2</v>
      </c>
      <c r="C488" s="1" t="s">
        <v>24</v>
      </c>
      <c r="D488" s="1" t="s">
        <v>6</v>
      </c>
      <c r="E488" s="1" t="s">
        <v>3</v>
      </c>
      <c r="F488" s="3">
        <v>45047</v>
      </c>
      <c r="G488" s="1">
        <v>376.01</v>
      </c>
      <c r="J488" s="1">
        <f t="shared" si="43"/>
        <v>5</v>
      </c>
      <c r="K488" s="1">
        <f t="shared" si="44"/>
        <v>2023</v>
      </c>
      <c r="L488" s="1" t="str">
        <f t="shared" si="45"/>
        <v>MKT.EX.MDC._.___.MidC</v>
      </c>
      <c r="M488" s="1" t="str">
        <f t="shared" si="46"/>
        <v>FOT Other months</v>
      </c>
      <c r="N488" s="1">
        <f t="shared" si="47"/>
        <v>0</v>
      </c>
      <c r="O488" s="1">
        <f t="shared" si="48"/>
        <v>0</v>
      </c>
    </row>
    <row r="489" spans="1:15" x14ac:dyDescent="0.25">
      <c r="A489" s="1" t="s">
        <v>26</v>
      </c>
      <c r="B489" s="1" t="s">
        <v>2</v>
      </c>
      <c r="C489" s="1" t="s">
        <v>24</v>
      </c>
      <c r="D489" s="1" t="s">
        <v>6</v>
      </c>
      <c r="E489" s="1" t="s">
        <v>3</v>
      </c>
      <c r="F489" s="3">
        <v>45078</v>
      </c>
      <c r="G489" s="1">
        <v>581.29999999999995</v>
      </c>
      <c r="J489" s="1">
        <f t="shared" si="43"/>
        <v>6</v>
      </c>
      <c r="K489" s="1">
        <f t="shared" si="44"/>
        <v>2023</v>
      </c>
      <c r="L489" s="1" t="str">
        <f t="shared" si="45"/>
        <v>MKT.EX.MDC._.___.MidC</v>
      </c>
      <c r="M489" s="1" t="str">
        <f t="shared" si="46"/>
        <v>FOT Summer June-Sept</v>
      </c>
      <c r="N489" s="1">
        <f t="shared" si="47"/>
        <v>2928</v>
      </c>
      <c r="O489" s="1">
        <f t="shared" si="48"/>
        <v>198.53142076502732</v>
      </c>
    </row>
    <row r="490" spans="1:15" x14ac:dyDescent="0.25">
      <c r="A490" s="1" t="s">
        <v>26</v>
      </c>
      <c r="B490" s="1" t="s">
        <v>2</v>
      </c>
      <c r="C490" s="1" t="s">
        <v>24</v>
      </c>
      <c r="D490" s="1" t="s">
        <v>6</v>
      </c>
      <c r="E490" s="1" t="s">
        <v>3</v>
      </c>
      <c r="F490" s="3">
        <v>45108</v>
      </c>
      <c r="G490" s="1">
        <v>609.08000000000004</v>
      </c>
      <c r="J490" s="1">
        <f t="shared" si="43"/>
        <v>7</v>
      </c>
      <c r="K490" s="1">
        <f t="shared" si="44"/>
        <v>2023</v>
      </c>
      <c r="L490" s="1" t="str">
        <f t="shared" si="45"/>
        <v>MKT.EX.MDC._.___.MidC</v>
      </c>
      <c r="M490" s="1" t="str">
        <f t="shared" si="46"/>
        <v>FOT Summer June-Sept</v>
      </c>
      <c r="N490" s="1">
        <f t="shared" si="47"/>
        <v>2928</v>
      </c>
      <c r="O490" s="1">
        <f t="shared" si="48"/>
        <v>208.01912568306011</v>
      </c>
    </row>
    <row r="491" spans="1:15" x14ac:dyDescent="0.25">
      <c r="A491" s="1" t="s">
        <v>26</v>
      </c>
      <c r="B491" s="1" t="s">
        <v>2</v>
      </c>
      <c r="C491" s="1" t="s">
        <v>24</v>
      </c>
      <c r="D491" s="1" t="s">
        <v>6</v>
      </c>
      <c r="E491" s="1" t="s">
        <v>3</v>
      </c>
      <c r="F491" s="3">
        <v>45139</v>
      </c>
      <c r="G491" s="1">
        <v>572.58000000000004</v>
      </c>
      <c r="J491" s="1">
        <f t="shared" si="43"/>
        <v>8</v>
      </c>
      <c r="K491" s="1">
        <f t="shared" si="44"/>
        <v>2023</v>
      </c>
      <c r="L491" s="1" t="str">
        <f t="shared" si="45"/>
        <v>MKT.EX.MDC._.___.MidC</v>
      </c>
      <c r="M491" s="1" t="str">
        <f t="shared" si="46"/>
        <v>FOT Summer June-Sept</v>
      </c>
      <c r="N491" s="1">
        <f t="shared" si="47"/>
        <v>2928</v>
      </c>
      <c r="O491" s="1">
        <f t="shared" si="48"/>
        <v>195.55327868852459</v>
      </c>
    </row>
    <row r="492" spans="1:15" x14ac:dyDescent="0.25">
      <c r="A492" s="1" t="s">
        <v>26</v>
      </c>
      <c r="B492" s="1" t="s">
        <v>2</v>
      </c>
      <c r="C492" s="1" t="s">
        <v>24</v>
      </c>
      <c r="D492" s="1" t="s">
        <v>6</v>
      </c>
      <c r="E492" s="1" t="s">
        <v>3</v>
      </c>
      <c r="F492" s="3">
        <v>45170</v>
      </c>
      <c r="G492" s="1">
        <v>336.61</v>
      </c>
      <c r="J492" s="1">
        <f t="shared" si="43"/>
        <v>9</v>
      </c>
      <c r="K492" s="1">
        <f t="shared" si="44"/>
        <v>2023</v>
      </c>
      <c r="L492" s="1" t="str">
        <f t="shared" si="45"/>
        <v>MKT.EX.MDC._.___.MidC</v>
      </c>
      <c r="M492" s="1" t="str">
        <f t="shared" si="46"/>
        <v>FOT Summer June-Sept</v>
      </c>
      <c r="N492" s="1">
        <f t="shared" si="47"/>
        <v>2928</v>
      </c>
      <c r="O492" s="1">
        <f t="shared" si="48"/>
        <v>114.96243169398907</v>
      </c>
    </row>
    <row r="493" spans="1:15" x14ac:dyDescent="0.25">
      <c r="A493" s="1" t="s">
        <v>26</v>
      </c>
      <c r="B493" s="1" t="s">
        <v>2</v>
      </c>
      <c r="C493" s="1" t="s">
        <v>24</v>
      </c>
      <c r="D493" s="1" t="s">
        <v>6</v>
      </c>
      <c r="E493" s="1" t="s">
        <v>3</v>
      </c>
      <c r="F493" s="3">
        <v>45200</v>
      </c>
      <c r="G493" s="1">
        <v>112.16</v>
      </c>
      <c r="J493" s="1">
        <f t="shared" si="43"/>
        <v>10</v>
      </c>
      <c r="K493" s="1">
        <f t="shared" si="44"/>
        <v>2023</v>
      </c>
      <c r="L493" s="1" t="str">
        <f t="shared" si="45"/>
        <v>MKT.EX.MDC._.___.MidC</v>
      </c>
      <c r="M493" s="1" t="str">
        <f t="shared" si="46"/>
        <v>FOT Other months</v>
      </c>
      <c r="N493" s="1">
        <f t="shared" si="47"/>
        <v>0</v>
      </c>
      <c r="O493" s="1">
        <f t="shared" si="48"/>
        <v>0</v>
      </c>
    </row>
    <row r="494" spans="1:15" x14ac:dyDescent="0.25">
      <c r="A494" s="1" t="s">
        <v>26</v>
      </c>
      <c r="B494" s="1" t="s">
        <v>2</v>
      </c>
      <c r="C494" s="1" t="s">
        <v>24</v>
      </c>
      <c r="D494" s="1" t="s">
        <v>6</v>
      </c>
      <c r="E494" s="1" t="s">
        <v>3</v>
      </c>
      <c r="F494" s="3">
        <v>45231</v>
      </c>
      <c r="G494" s="1">
        <v>27.18</v>
      </c>
      <c r="J494" s="1">
        <f t="shared" si="43"/>
        <v>11</v>
      </c>
      <c r="K494" s="1">
        <f t="shared" si="44"/>
        <v>2023</v>
      </c>
      <c r="L494" s="1" t="str">
        <f t="shared" si="45"/>
        <v>MKT.EX.MDC._.___.MidC</v>
      </c>
      <c r="M494" s="1" t="str">
        <f t="shared" si="46"/>
        <v>FOT Other months</v>
      </c>
      <c r="N494" s="1">
        <f t="shared" si="47"/>
        <v>0</v>
      </c>
      <c r="O494" s="1">
        <f t="shared" si="48"/>
        <v>0</v>
      </c>
    </row>
    <row r="495" spans="1:15" x14ac:dyDescent="0.25">
      <c r="A495" s="1" t="s">
        <v>26</v>
      </c>
      <c r="B495" s="1" t="s">
        <v>2</v>
      </c>
      <c r="C495" s="1" t="s">
        <v>24</v>
      </c>
      <c r="D495" s="1" t="s">
        <v>6</v>
      </c>
      <c r="E495" s="1" t="s">
        <v>3</v>
      </c>
      <c r="F495" s="3">
        <v>45261</v>
      </c>
      <c r="G495" s="1">
        <v>59.05</v>
      </c>
      <c r="J495" s="1">
        <f t="shared" si="43"/>
        <v>12</v>
      </c>
      <c r="K495" s="1">
        <f t="shared" si="44"/>
        <v>2023</v>
      </c>
      <c r="L495" s="1" t="str">
        <f t="shared" si="45"/>
        <v>MKT.EX.MDC._.___.MidC-Wtr</v>
      </c>
      <c r="M495" s="1" t="str">
        <f t="shared" si="46"/>
        <v>FOT Winter December-January</v>
      </c>
      <c r="N495" s="1">
        <f t="shared" si="47"/>
        <v>1488</v>
      </c>
      <c r="O495" s="1">
        <f t="shared" si="48"/>
        <v>39.68413978494624</v>
      </c>
    </row>
    <row r="496" spans="1:15" x14ac:dyDescent="0.25">
      <c r="A496" s="1" t="s">
        <v>26</v>
      </c>
      <c r="B496" s="1" t="s">
        <v>2</v>
      </c>
      <c r="C496" s="1" t="s">
        <v>24</v>
      </c>
      <c r="D496" s="1" t="s">
        <v>6</v>
      </c>
      <c r="E496" s="1" t="s">
        <v>3</v>
      </c>
      <c r="F496" s="3">
        <v>45292</v>
      </c>
      <c r="G496" s="1">
        <v>25.28</v>
      </c>
      <c r="J496" s="1">
        <f t="shared" si="43"/>
        <v>1</v>
      </c>
      <c r="K496" s="1">
        <f t="shared" si="44"/>
        <v>2024</v>
      </c>
      <c r="L496" s="1" t="str">
        <f t="shared" si="45"/>
        <v>MKT.EX.MDC._.___.MidC-Wtr</v>
      </c>
      <c r="M496" s="1" t="str">
        <f t="shared" si="46"/>
        <v>FOT Winter December-January</v>
      </c>
      <c r="N496" s="1">
        <f t="shared" si="47"/>
        <v>1488</v>
      </c>
      <c r="O496" s="1">
        <f t="shared" si="48"/>
        <v>16.989247311827956</v>
      </c>
    </row>
    <row r="497" spans="1:15" x14ac:dyDescent="0.25">
      <c r="A497" s="1" t="s">
        <v>26</v>
      </c>
      <c r="B497" s="1" t="s">
        <v>2</v>
      </c>
      <c r="C497" s="1" t="s">
        <v>24</v>
      </c>
      <c r="D497" s="1" t="s">
        <v>6</v>
      </c>
      <c r="E497" s="1" t="s">
        <v>3</v>
      </c>
      <c r="F497" s="3">
        <v>45323</v>
      </c>
      <c r="G497" s="1">
        <v>233.85</v>
      </c>
      <c r="J497" s="1">
        <f t="shared" si="43"/>
        <v>2</v>
      </c>
      <c r="K497" s="1">
        <f t="shared" si="44"/>
        <v>2024</v>
      </c>
      <c r="L497" s="1" t="str">
        <f t="shared" si="45"/>
        <v>MKT.EX.MDC._.___.MidC</v>
      </c>
      <c r="M497" s="1" t="str">
        <f t="shared" si="46"/>
        <v>FOT Other months</v>
      </c>
      <c r="N497" s="1">
        <f t="shared" si="47"/>
        <v>0</v>
      </c>
      <c r="O497" s="1">
        <f t="shared" si="48"/>
        <v>0</v>
      </c>
    </row>
    <row r="498" spans="1:15" x14ac:dyDescent="0.25">
      <c r="A498" s="1" t="s">
        <v>26</v>
      </c>
      <c r="B498" s="1" t="s">
        <v>2</v>
      </c>
      <c r="C498" s="1" t="s">
        <v>24</v>
      </c>
      <c r="D498" s="1" t="s">
        <v>6</v>
      </c>
      <c r="E498" s="1" t="s">
        <v>3</v>
      </c>
      <c r="F498" s="3">
        <v>45352</v>
      </c>
      <c r="G498" s="1">
        <v>323.76</v>
      </c>
      <c r="J498" s="1">
        <f t="shared" si="43"/>
        <v>3</v>
      </c>
      <c r="K498" s="1">
        <f t="shared" si="44"/>
        <v>2024</v>
      </c>
      <c r="L498" s="1" t="str">
        <f t="shared" si="45"/>
        <v>MKT.EX.MDC._.___.MidC</v>
      </c>
      <c r="M498" s="1" t="str">
        <f t="shared" si="46"/>
        <v>FOT Other months</v>
      </c>
      <c r="N498" s="1">
        <f t="shared" si="47"/>
        <v>0</v>
      </c>
      <c r="O498" s="1">
        <f t="shared" si="48"/>
        <v>0</v>
      </c>
    </row>
    <row r="499" spans="1:15" x14ac:dyDescent="0.25">
      <c r="A499" s="1" t="s">
        <v>26</v>
      </c>
      <c r="B499" s="1" t="s">
        <v>2</v>
      </c>
      <c r="C499" s="1" t="s">
        <v>24</v>
      </c>
      <c r="D499" s="1" t="s">
        <v>6</v>
      </c>
      <c r="E499" s="1" t="s">
        <v>3</v>
      </c>
      <c r="F499" s="3">
        <v>45383</v>
      </c>
      <c r="G499" s="1">
        <v>316.62</v>
      </c>
      <c r="J499" s="1">
        <f t="shared" si="43"/>
        <v>4</v>
      </c>
      <c r="K499" s="1">
        <f t="shared" si="44"/>
        <v>2024</v>
      </c>
      <c r="L499" s="1" t="str">
        <f t="shared" si="45"/>
        <v>MKT.EX.MDC._.___.MidC</v>
      </c>
      <c r="M499" s="1" t="str">
        <f t="shared" si="46"/>
        <v>FOT Other months</v>
      </c>
      <c r="N499" s="1">
        <f t="shared" si="47"/>
        <v>0</v>
      </c>
      <c r="O499" s="1">
        <f t="shared" si="48"/>
        <v>0</v>
      </c>
    </row>
    <row r="500" spans="1:15" x14ac:dyDescent="0.25">
      <c r="A500" s="1" t="s">
        <v>26</v>
      </c>
      <c r="B500" s="1" t="s">
        <v>2</v>
      </c>
      <c r="C500" s="1" t="s">
        <v>24</v>
      </c>
      <c r="D500" s="1" t="s">
        <v>6</v>
      </c>
      <c r="E500" s="1" t="s">
        <v>3</v>
      </c>
      <c r="F500" s="3">
        <v>45413</v>
      </c>
      <c r="G500" s="1">
        <v>473.22</v>
      </c>
      <c r="J500" s="1">
        <f t="shared" si="43"/>
        <v>5</v>
      </c>
      <c r="K500" s="1">
        <f t="shared" si="44"/>
        <v>2024</v>
      </c>
      <c r="L500" s="1" t="str">
        <f t="shared" si="45"/>
        <v>MKT.EX.MDC._.___.MidC</v>
      </c>
      <c r="M500" s="1" t="str">
        <f t="shared" si="46"/>
        <v>FOT Other months</v>
      </c>
      <c r="N500" s="1">
        <f t="shared" si="47"/>
        <v>0</v>
      </c>
      <c r="O500" s="1">
        <f t="shared" si="48"/>
        <v>0</v>
      </c>
    </row>
    <row r="501" spans="1:15" x14ac:dyDescent="0.25">
      <c r="A501" s="1" t="s">
        <v>26</v>
      </c>
      <c r="B501" s="1" t="s">
        <v>2</v>
      </c>
      <c r="C501" s="1" t="s">
        <v>24</v>
      </c>
      <c r="D501" s="1" t="s">
        <v>6</v>
      </c>
      <c r="E501" s="1" t="s">
        <v>3</v>
      </c>
      <c r="F501" s="3">
        <v>45444</v>
      </c>
      <c r="G501" s="1">
        <v>736.25</v>
      </c>
      <c r="J501" s="1">
        <f t="shared" si="43"/>
        <v>6</v>
      </c>
      <c r="K501" s="1">
        <f t="shared" si="44"/>
        <v>2024</v>
      </c>
      <c r="L501" s="1" t="str">
        <f t="shared" si="45"/>
        <v>MKT.EX.MDC._.___.MidC</v>
      </c>
      <c r="M501" s="1" t="str">
        <f t="shared" si="46"/>
        <v>FOT Summer June-Sept</v>
      </c>
      <c r="N501" s="1">
        <f t="shared" si="47"/>
        <v>2928</v>
      </c>
      <c r="O501" s="1">
        <f t="shared" si="48"/>
        <v>251.45150273224044</v>
      </c>
    </row>
    <row r="502" spans="1:15" x14ac:dyDescent="0.25">
      <c r="A502" s="1" t="s">
        <v>26</v>
      </c>
      <c r="B502" s="1" t="s">
        <v>2</v>
      </c>
      <c r="C502" s="1" t="s">
        <v>24</v>
      </c>
      <c r="D502" s="1" t="s">
        <v>6</v>
      </c>
      <c r="E502" s="1" t="s">
        <v>3</v>
      </c>
      <c r="F502" s="3">
        <v>45474</v>
      </c>
      <c r="G502" s="1">
        <v>689.83</v>
      </c>
      <c r="J502" s="1">
        <f t="shared" si="43"/>
        <v>7</v>
      </c>
      <c r="K502" s="1">
        <f t="shared" si="44"/>
        <v>2024</v>
      </c>
      <c r="L502" s="1" t="str">
        <f t="shared" si="45"/>
        <v>MKT.EX.MDC._.___.MidC</v>
      </c>
      <c r="M502" s="1" t="str">
        <f t="shared" si="46"/>
        <v>FOT Summer June-Sept</v>
      </c>
      <c r="N502" s="1">
        <f t="shared" si="47"/>
        <v>2928</v>
      </c>
      <c r="O502" s="1">
        <f t="shared" si="48"/>
        <v>235.59767759562843</v>
      </c>
    </row>
    <row r="503" spans="1:15" x14ac:dyDescent="0.25">
      <c r="A503" s="1" t="s">
        <v>26</v>
      </c>
      <c r="B503" s="1" t="s">
        <v>2</v>
      </c>
      <c r="C503" s="1" t="s">
        <v>24</v>
      </c>
      <c r="D503" s="1" t="s">
        <v>6</v>
      </c>
      <c r="E503" s="1" t="s">
        <v>3</v>
      </c>
      <c r="F503" s="3">
        <v>45505</v>
      </c>
      <c r="G503" s="1">
        <v>733.07</v>
      </c>
      <c r="J503" s="1">
        <f t="shared" si="43"/>
        <v>8</v>
      </c>
      <c r="K503" s="1">
        <f t="shared" si="44"/>
        <v>2024</v>
      </c>
      <c r="L503" s="1" t="str">
        <f t="shared" si="45"/>
        <v>MKT.EX.MDC._.___.MidC</v>
      </c>
      <c r="M503" s="1" t="str">
        <f t="shared" si="46"/>
        <v>FOT Summer June-Sept</v>
      </c>
      <c r="N503" s="1">
        <f t="shared" si="47"/>
        <v>2928</v>
      </c>
      <c r="O503" s="1">
        <f t="shared" si="48"/>
        <v>250.36543715846994</v>
      </c>
    </row>
    <row r="504" spans="1:15" x14ac:dyDescent="0.25">
      <c r="A504" s="1" t="s">
        <v>26</v>
      </c>
      <c r="B504" s="1" t="s">
        <v>2</v>
      </c>
      <c r="C504" s="1" t="s">
        <v>24</v>
      </c>
      <c r="D504" s="1" t="s">
        <v>6</v>
      </c>
      <c r="E504" s="1" t="s">
        <v>3</v>
      </c>
      <c r="F504" s="3">
        <v>45536</v>
      </c>
      <c r="G504" s="1">
        <v>538.65</v>
      </c>
      <c r="J504" s="1">
        <f t="shared" si="43"/>
        <v>9</v>
      </c>
      <c r="K504" s="1">
        <f t="shared" si="44"/>
        <v>2024</v>
      </c>
      <c r="L504" s="1" t="str">
        <f t="shared" si="45"/>
        <v>MKT.EX.MDC._.___.MidC</v>
      </c>
      <c r="M504" s="1" t="str">
        <f t="shared" si="46"/>
        <v>FOT Summer June-Sept</v>
      </c>
      <c r="N504" s="1">
        <f t="shared" si="47"/>
        <v>2928</v>
      </c>
      <c r="O504" s="1">
        <f t="shared" si="48"/>
        <v>183.96516393442624</v>
      </c>
    </row>
    <row r="505" spans="1:15" x14ac:dyDescent="0.25">
      <c r="A505" s="1" t="s">
        <v>26</v>
      </c>
      <c r="B505" s="1" t="s">
        <v>2</v>
      </c>
      <c r="C505" s="1" t="s">
        <v>24</v>
      </c>
      <c r="D505" s="1" t="s">
        <v>6</v>
      </c>
      <c r="E505" s="1" t="s">
        <v>3</v>
      </c>
      <c r="F505" s="3">
        <v>45566</v>
      </c>
      <c r="G505" s="1">
        <v>302.89999999999998</v>
      </c>
      <c r="J505" s="1">
        <f t="shared" si="43"/>
        <v>10</v>
      </c>
      <c r="K505" s="1">
        <f t="shared" si="44"/>
        <v>2024</v>
      </c>
      <c r="L505" s="1" t="str">
        <f t="shared" si="45"/>
        <v>MKT.EX.MDC._.___.MidC</v>
      </c>
      <c r="M505" s="1" t="str">
        <f t="shared" si="46"/>
        <v>FOT Other months</v>
      </c>
      <c r="N505" s="1">
        <f t="shared" si="47"/>
        <v>0</v>
      </c>
      <c r="O505" s="1">
        <f t="shared" si="48"/>
        <v>0</v>
      </c>
    </row>
    <row r="506" spans="1:15" x14ac:dyDescent="0.25">
      <c r="A506" s="1" t="s">
        <v>26</v>
      </c>
      <c r="B506" s="1" t="s">
        <v>2</v>
      </c>
      <c r="C506" s="1" t="s">
        <v>24</v>
      </c>
      <c r="D506" s="1" t="s">
        <v>6</v>
      </c>
      <c r="E506" s="1" t="s">
        <v>3</v>
      </c>
      <c r="F506" s="3">
        <v>45597</v>
      </c>
      <c r="G506" s="1">
        <v>227.8</v>
      </c>
      <c r="J506" s="1">
        <f t="shared" si="43"/>
        <v>11</v>
      </c>
      <c r="K506" s="1">
        <f t="shared" si="44"/>
        <v>2024</v>
      </c>
      <c r="L506" s="1" t="str">
        <f t="shared" si="45"/>
        <v>MKT.EX.MDC._.___.MidC</v>
      </c>
      <c r="M506" s="1" t="str">
        <f t="shared" si="46"/>
        <v>FOT Other months</v>
      </c>
      <c r="N506" s="1">
        <f t="shared" si="47"/>
        <v>0</v>
      </c>
      <c r="O506" s="1">
        <f t="shared" si="48"/>
        <v>0</v>
      </c>
    </row>
    <row r="507" spans="1:15" x14ac:dyDescent="0.25">
      <c r="A507" s="1" t="s">
        <v>26</v>
      </c>
      <c r="B507" s="1" t="s">
        <v>2</v>
      </c>
      <c r="C507" s="1" t="s">
        <v>24</v>
      </c>
      <c r="D507" s="1" t="s">
        <v>6</v>
      </c>
      <c r="E507" s="1" t="s">
        <v>3</v>
      </c>
      <c r="F507" s="3">
        <v>45627</v>
      </c>
      <c r="G507" s="1">
        <v>217.55</v>
      </c>
      <c r="J507" s="1">
        <f t="shared" si="43"/>
        <v>12</v>
      </c>
      <c r="K507" s="1">
        <f t="shared" si="44"/>
        <v>2024</v>
      </c>
      <c r="L507" s="1" t="str">
        <f t="shared" si="45"/>
        <v>MKT.EX.MDC._.___.MidC-Wtr</v>
      </c>
      <c r="M507" s="1" t="str">
        <f t="shared" si="46"/>
        <v>FOT Winter December-January</v>
      </c>
      <c r="N507" s="1">
        <f t="shared" si="47"/>
        <v>1488</v>
      </c>
      <c r="O507" s="1">
        <f t="shared" si="48"/>
        <v>146.2029569892473</v>
      </c>
    </row>
    <row r="508" spans="1:15" x14ac:dyDescent="0.25">
      <c r="A508" s="1" t="s">
        <v>26</v>
      </c>
      <c r="B508" s="1" t="s">
        <v>2</v>
      </c>
      <c r="C508" s="1" t="s">
        <v>24</v>
      </c>
      <c r="D508" s="1" t="s">
        <v>6</v>
      </c>
      <c r="E508" s="1" t="s">
        <v>3</v>
      </c>
      <c r="F508" s="3">
        <v>45658</v>
      </c>
      <c r="G508" s="1">
        <v>196.42</v>
      </c>
      <c r="J508" s="1">
        <f t="shared" si="43"/>
        <v>1</v>
      </c>
      <c r="K508" s="1">
        <f t="shared" si="44"/>
        <v>2025</v>
      </c>
      <c r="L508" s="1" t="str">
        <f t="shared" si="45"/>
        <v>MKT.EX.MDC._.___.MidC-Wtr</v>
      </c>
      <c r="M508" s="1" t="str">
        <f t="shared" si="46"/>
        <v>FOT Winter December-January</v>
      </c>
      <c r="N508" s="1">
        <f t="shared" si="47"/>
        <v>1488</v>
      </c>
      <c r="O508" s="1">
        <f t="shared" si="48"/>
        <v>132.00268817204301</v>
      </c>
    </row>
    <row r="509" spans="1:15" x14ac:dyDescent="0.25">
      <c r="A509" s="1" t="s">
        <v>26</v>
      </c>
      <c r="B509" s="1" t="s">
        <v>2</v>
      </c>
      <c r="C509" s="1" t="s">
        <v>24</v>
      </c>
      <c r="D509" s="1" t="s">
        <v>6</v>
      </c>
      <c r="E509" s="1" t="s">
        <v>3</v>
      </c>
      <c r="F509" s="3">
        <v>45689</v>
      </c>
      <c r="G509" s="1">
        <v>27.57</v>
      </c>
      <c r="J509" s="1">
        <f t="shared" si="43"/>
        <v>2</v>
      </c>
      <c r="K509" s="1">
        <f t="shared" si="44"/>
        <v>2025</v>
      </c>
      <c r="L509" s="1" t="str">
        <f t="shared" si="45"/>
        <v>MKT.EX.MDC._.___.MidC</v>
      </c>
      <c r="M509" s="1" t="str">
        <f t="shared" si="46"/>
        <v>FOT Other months</v>
      </c>
      <c r="N509" s="1">
        <f t="shared" si="47"/>
        <v>0</v>
      </c>
      <c r="O509" s="1">
        <f t="shared" si="48"/>
        <v>0</v>
      </c>
    </row>
    <row r="510" spans="1:15" x14ac:dyDescent="0.25">
      <c r="A510" s="1" t="s">
        <v>26</v>
      </c>
      <c r="B510" s="1" t="s">
        <v>2</v>
      </c>
      <c r="C510" s="1" t="s">
        <v>24</v>
      </c>
      <c r="D510" s="1" t="s">
        <v>6</v>
      </c>
      <c r="E510" s="1" t="s">
        <v>3</v>
      </c>
      <c r="F510" s="3">
        <v>45717</v>
      </c>
      <c r="G510" s="1">
        <v>339.07</v>
      </c>
      <c r="J510" s="1">
        <f t="shared" si="43"/>
        <v>3</v>
      </c>
      <c r="K510" s="1">
        <f t="shared" si="44"/>
        <v>2025</v>
      </c>
      <c r="L510" s="1" t="str">
        <f t="shared" si="45"/>
        <v>MKT.EX.MDC._.___.MidC</v>
      </c>
      <c r="M510" s="1" t="str">
        <f t="shared" si="46"/>
        <v>FOT Other months</v>
      </c>
      <c r="N510" s="1">
        <f t="shared" si="47"/>
        <v>0</v>
      </c>
      <c r="O510" s="1">
        <f t="shared" si="48"/>
        <v>0</v>
      </c>
    </row>
    <row r="511" spans="1:15" x14ac:dyDescent="0.25">
      <c r="A511" s="1" t="s">
        <v>26</v>
      </c>
      <c r="B511" s="1" t="s">
        <v>2</v>
      </c>
      <c r="C511" s="1" t="s">
        <v>24</v>
      </c>
      <c r="D511" s="1" t="s">
        <v>6</v>
      </c>
      <c r="E511" s="1" t="s">
        <v>3</v>
      </c>
      <c r="F511" s="3">
        <v>45748</v>
      </c>
      <c r="G511" s="1">
        <v>145.63</v>
      </c>
      <c r="J511" s="1">
        <f t="shared" si="43"/>
        <v>4</v>
      </c>
      <c r="K511" s="1">
        <f t="shared" si="44"/>
        <v>2025</v>
      </c>
      <c r="L511" s="1" t="str">
        <f t="shared" si="45"/>
        <v>MKT.EX.MDC._.___.MidC</v>
      </c>
      <c r="M511" s="1" t="str">
        <f t="shared" si="46"/>
        <v>FOT Other months</v>
      </c>
      <c r="N511" s="1">
        <f t="shared" si="47"/>
        <v>0</v>
      </c>
      <c r="O511" s="1">
        <f t="shared" si="48"/>
        <v>0</v>
      </c>
    </row>
    <row r="512" spans="1:15" x14ac:dyDescent="0.25">
      <c r="A512" s="1" t="s">
        <v>26</v>
      </c>
      <c r="B512" s="1" t="s">
        <v>2</v>
      </c>
      <c r="C512" s="1" t="s">
        <v>24</v>
      </c>
      <c r="D512" s="1" t="s">
        <v>6</v>
      </c>
      <c r="E512" s="1" t="s">
        <v>3</v>
      </c>
      <c r="F512" s="3">
        <v>45778</v>
      </c>
      <c r="G512" s="1">
        <v>234.08</v>
      </c>
      <c r="J512" s="1">
        <f t="shared" si="43"/>
        <v>5</v>
      </c>
      <c r="K512" s="1">
        <f t="shared" si="44"/>
        <v>2025</v>
      </c>
      <c r="L512" s="1" t="str">
        <f t="shared" si="45"/>
        <v>MKT.EX.MDC._.___.MidC</v>
      </c>
      <c r="M512" s="1" t="str">
        <f t="shared" si="46"/>
        <v>FOT Other months</v>
      </c>
      <c r="N512" s="1">
        <f t="shared" si="47"/>
        <v>0</v>
      </c>
      <c r="O512" s="1">
        <f t="shared" si="48"/>
        <v>0</v>
      </c>
    </row>
    <row r="513" spans="1:15" x14ac:dyDescent="0.25">
      <c r="A513" s="1" t="s">
        <v>26</v>
      </c>
      <c r="B513" s="1" t="s">
        <v>2</v>
      </c>
      <c r="C513" s="1" t="s">
        <v>24</v>
      </c>
      <c r="D513" s="1" t="s">
        <v>6</v>
      </c>
      <c r="E513" s="1" t="s">
        <v>3</v>
      </c>
      <c r="F513" s="3">
        <v>45809</v>
      </c>
      <c r="G513" s="1">
        <v>141.63999999999999</v>
      </c>
      <c r="J513" s="1">
        <f t="shared" si="43"/>
        <v>6</v>
      </c>
      <c r="K513" s="1">
        <f t="shared" si="44"/>
        <v>2025</v>
      </c>
      <c r="L513" s="1" t="str">
        <f t="shared" si="45"/>
        <v>MKT.EX.MDC._.___.MidC</v>
      </c>
      <c r="M513" s="1" t="str">
        <f t="shared" si="46"/>
        <v>FOT Summer June-Sept</v>
      </c>
      <c r="N513" s="1">
        <f t="shared" si="47"/>
        <v>2928</v>
      </c>
      <c r="O513" s="1">
        <f t="shared" si="48"/>
        <v>48.374316939890711</v>
      </c>
    </row>
    <row r="514" spans="1:15" x14ac:dyDescent="0.25">
      <c r="A514" s="1" t="s">
        <v>26</v>
      </c>
      <c r="B514" s="1" t="s">
        <v>2</v>
      </c>
      <c r="C514" s="1" t="s">
        <v>24</v>
      </c>
      <c r="D514" s="1" t="s">
        <v>6</v>
      </c>
      <c r="E514" s="1" t="s">
        <v>3</v>
      </c>
      <c r="F514" s="3">
        <v>45839</v>
      </c>
      <c r="G514" s="5">
        <v>1008.75</v>
      </c>
      <c r="J514" s="1">
        <f t="shared" ref="J514:J577" si="49">MONTH(F514)</f>
        <v>7</v>
      </c>
      <c r="K514" s="1">
        <f t="shared" ref="K514:K577" si="50">YEAR(F514)</f>
        <v>2025</v>
      </c>
      <c r="L514" s="1" t="str">
        <f t="shared" ref="L514:L577" si="51">D514&amp;INDEX($U$1:$W$4,MATCH($M514,$U$1:$U$4,0),MATCH(L$1,$U$1:$W$1,0))</f>
        <v>MKT.EX.MDC._.___.MidC</v>
      </c>
      <c r="M514" s="1" t="str">
        <f t="shared" ref="M514:M577" si="52">INDEX($Q$1:$S$13,MATCH($J514,$Q$1:$Q$13,0),MATCH(M$1,$Q$1:$S$1,0))</f>
        <v>FOT Summer June-Sept</v>
      </c>
      <c r="N514" s="1">
        <f t="shared" ref="N514:N577" si="53">INDEX($U$1:$W$4,MATCH($M514,$U$1:$U$4,0),MATCH(N$1,$U$1:$W$1,0))</f>
        <v>2928</v>
      </c>
      <c r="O514" s="1">
        <f t="shared" ref="O514:O577" si="54">IF(N514=0,0,(G514*1000)/N514)</f>
        <v>344.51844262295083</v>
      </c>
    </row>
    <row r="515" spans="1:15" x14ac:dyDescent="0.25">
      <c r="A515" s="1" t="s">
        <v>26</v>
      </c>
      <c r="B515" s="1" t="s">
        <v>2</v>
      </c>
      <c r="C515" s="1" t="s">
        <v>24</v>
      </c>
      <c r="D515" s="1" t="s">
        <v>6</v>
      </c>
      <c r="E515" s="1" t="s">
        <v>3</v>
      </c>
      <c r="F515" s="3">
        <v>45870</v>
      </c>
      <c r="G515" s="1">
        <v>371.72</v>
      </c>
      <c r="J515" s="1">
        <f t="shared" si="49"/>
        <v>8</v>
      </c>
      <c r="K515" s="1">
        <f t="shared" si="50"/>
        <v>2025</v>
      </c>
      <c r="L515" s="1" t="str">
        <f t="shared" si="51"/>
        <v>MKT.EX.MDC._.___.MidC</v>
      </c>
      <c r="M515" s="1" t="str">
        <f t="shared" si="52"/>
        <v>FOT Summer June-Sept</v>
      </c>
      <c r="N515" s="1">
        <f t="shared" si="53"/>
        <v>2928</v>
      </c>
      <c r="O515" s="1">
        <f t="shared" si="54"/>
        <v>126.9535519125683</v>
      </c>
    </row>
    <row r="516" spans="1:15" x14ac:dyDescent="0.25">
      <c r="A516" s="1" t="s">
        <v>26</v>
      </c>
      <c r="B516" s="1" t="s">
        <v>2</v>
      </c>
      <c r="C516" s="1" t="s">
        <v>24</v>
      </c>
      <c r="D516" s="1" t="s">
        <v>6</v>
      </c>
      <c r="E516" s="1" t="s">
        <v>3</v>
      </c>
      <c r="F516" s="3">
        <v>45901</v>
      </c>
      <c r="G516" s="1">
        <v>249.53</v>
      </c>
      <c r="J516" s="1">
        <f t="shared" si="49"/>
        <v>9</v>
      </c>
      <c r="K516" s="1">
        <f t="shared" si="50"/>
        <v>2025</v>
      </c>
      <c r="L516" s="1" t="str">
        <f t="shared" si="51"/>
        <v>MKT.EX.MDC._.___.MidC</v>
      </c>
      <c r="M516" s="1" t="str">
        <f t="shared" si="52"/>
        <v>FOT Summer June-Sept</v>
      </c>
      <c r="N516" s="1">
        <f t="shared" si="53"/>
        <v>2928</v>
      </c>
      <c r="O516" s="1">
        <f t="shared" si="54"/>
        <v>85.22199453551913</v>
      </c>
    </row>
    <row r="517" spans="1:15" x14ac:dyDescent="0.25">
      <c r="A517" s="1" t="s">
        <v>26</v>
      </c>
      <c r="B517" s="1" t="s">
        <v>2</v>
      </c>
      <c r="C517" s="1" t="s">
        <v>24</v>
      </c>
      <c r="D517" s="1" t="s">
        <v>6</v>
      </c>
      <c r="E517" s="1" t="s">
        <v>3</v>
      </c>
      <c r="F517" s="3">
        <v>45931</v>
      </c>
      <c r="G517" s="1">
        <v>208.91</v>
      </c>
      <c r="J517" s="1">
        <f t="shared" si="49"/>
        <v>10</v>
      </c>
      <c r="K517" s="1">
        <f t="shared" si="50"/>
        <v>2025</v>
      </c>
      <c r="L517" s="1" t="str">
        <f t="shared" si="51"/>
        <v>MKT.EX.MDC._.___.MidC</v>
      </c>
      <c r="M517" s="1" t="str">
        <f t="shared" si="52"/>
        <v>FOT Other months</v>
      </c>
      <c r="N517" s="1">
        <f t="shared" si="53"/>
        <v>0</v>
      </c>
      <c r="O517" s="1">
        <f t="shared" si="54"/>
        <v>0</v>
      </c>
    </row>
    <row r="518" spans="1:15" x14ac:dyDescent="0.25">
      <c r="A518" s="1" t="s">
        <v>26</v>
      </c>
      <c r="B518" s="1" t="s">
        <v>2</v>
      </c>
      <c r="C518" s="1" t="s">
        <v>24</v>
      </c>
      <c r="D518" s="1" t="s">
        <v>6</v>
      </c>
      <c r="E518" s="1" t="s">
        <v>3</v>
      </c>
      <c r="F518" s="3">
        <v>45962</v>
      </c>
      <c r="G518" s="1">
        <v>80.16</v>
      </c>
      <c r="J518" s="1">
        <f t="shared" si="49"/>
        <v>11</v>
      </c>
      <c r="K518" s="1">
        <f t="shared" si="50"/>
        <v>2025</v>
      </c>
      <c r="L518" s="1" t="str">
        <f t="shared" si="51"/>
        <v>MKT.EX.MDC._.___.MidC</v>
      </c>
      <c r="M518" s="1" t="str">
        <f t="shared" si="52"/>
        <v>FOT Other months</v>
      </c>
      <c r="N518" s="1">
        <f t="shared" si="53"/>
        <v>0</v>
      </c>
      <c r="O518" s="1">
        <f t="shared" si="54"/>
        <v>0</v>
      </c>
    </row>
    <row r="519" spans="1:15" x14ac:dyDescent="0.25">
      <c r="A519" s="1" t="s">
        <v>26</v>
      </c>
      <c r="B519" s="1" t="s">
        <v>2</v>
      </c>
      <c r="C519" s="1" t="s">
        <v>24</v>
      </c>
      <c r="D519" s="1" t="s">
        <v>6</v>
      </c>
      <c r="E519" s="1" t="s">
        <v>3</v>
      </c>
      <c r="F519" s="3">
        <v>45992</v>
      </c>
      <c r="G519" s="1">
        <v>27.09</v>
      </c>
      <c r="J519" s="1">
        <f t="shared" si="49"/>
        <v>12</v>
      </c>
      <c r="K519" s="1">
        <f t="shared" si="50"/>
        <v>2025</v>
      </c>
      <c r="L519" s="1" t="str">
        <f t="shared" si="51"/>
        <v>MKT.EX.MDC._.___.MidC-Wtr</v>
      </c>
      <c r="M519" s="1" t="str">
        <f t="shared" si="52"/>
        <v>FOT Winter December-January</v>
      </c>
      <c r="N519" s="1">
        <f t="shared" si="53"/>
        <v>1488</v>
      </c>
      <c r="O519" s="1">
        <f t="shared" si="54"/>
        <v>18.205645161290324</v>
      </c>
    </row>
    <row r="520" spans="1:15" x14ac:dyDescent="0.25">
      <c r="A520" s="1" t="s">
        <v>26</v>
      </c>
      <c r="B520" s="1" t="s">
        <v>2</v>
      </c>
      <c r="C520" s="1" t="s">
        <v>24</v>
      </c>
      <c r="D520" s="1" t="s">
        <v>6</v>
      </c>
      <c r="E520" s="1" t="s">
        <v>3</v>
      </c>
      <c r="F520" s="3">
        <v>46023</v>
      </c>
      <c r="G520" s="1">
        <v>85.83</v>
      </c>
      <c r="J520" s="1">
        <f t="shared" si="49"/>
        <v>1</v>
      </c>
      <c r="K520" s="1">
        <f t="shared" si="50"/>
        <v>2026</v>
      </c>
      <c r="L520" s="1" t="str">
        <f t="shared" si="51"/>
        <v>MKT.EX.MDC._.___.MidC-Wtr</v>
      </c>
      <c r="M520" s="1" t="str">
        <f t="shared" si="52"/>
        <v>FOT Winter December-January</v>
      </c>
      <c r="N520" s="1">
        <f t="shared" si="53"/>
        <v>1488</v>
      </c>
      <c r="O520" s="1">
        <f t="shared" si="54"/>
        <v>57.681451612903224</v>
      </c>
    </row>
    <row r="521" spans="1:15" x14ac:dyDescent="0.25">
      <c r="A521" s="1" t="s">
        <v>26</v>
      </c>
      <c r="B521" s="1" t="s">
        <v>2</v>
      </c>
      <c r="C521" s="1" t="s">
        <v>24</v>
      </c>
      <c r="D521" s="1" t="s">
        <v>6</v>
      </c>
      <c r="E521" s="1" t="s">
        <v>3</v>
      </c>
      <c r="F521" s="3">
        <v>46054</v>
      </c>
      <c r="G521" s="1">
        <v>134.99</v>
      </c>
      <c r="J521" s="1">
        <f t="shared" si="49"/>
        <v>2</v>
      </c>
      <c r="K521" s="1">
        <f t="shared" si="50"/>
        <v>2026</v>
      </c>
      <c r="L521" s="1" t="str">
        <f t="shared" si="51"/>
        <v>MKT.EX.MDC._.___.MidC</v>
      </c>
      <c r="M521" s="1" t="str">
        <f t="shared" si="52"/>
        <v>FOT Other months</v>
      </c>
      <c r="N521" s="1">
        <f t="shared" si="53"/>
        <v>0</v>
      </c>
      <c r="O521" s="1">
        <f t="shared" si="54"/>
        <v>0</v>
      </c>
    </row>
    <row r="522" spans="1:15" x14ac:dyDescent="0.25">
      <c r="A522" s="1" t="s">
        <v>26</v>
      </c>
      <c r="B522" s="1" t="s">
        <v>2</v>
      </c>
      <c r="C522" s="1" t="s">
        <v>24</v>
      </c>
      <c r="D522" s="1" t="s">
        <v>6</v>
      </c>
      <c r="E522" s="1" t="s">
        <v>3</v>
      </c>
      <c r="F522" s="3">
        <v>46082</v>
      </c>
      <c r="G522" s="1">
        <v>40.909999999999997</v>
      </c>
      <c r="J522" s="1">
        <f t="shared" si="49"/>
        <v>3</v>
      </c>
      <c r="K522" s="1">
        <f t="shared" si="50"/>
        <v>2026</v>
      </c>
      <c r="L522" s="1" t="str">
        <f t="shared" si="51"/>
        <v>MKT.EX.MDC._.___.MidC</v>
      </c>
      <c r="M522" s="1" t="str">
        <f t="shared" si="52"/>
        <v>FOT Other months</v>
      </c>
      <c r="N522" s="1">
        <f t="shared" si="53"/>
        <v>0</v>
      </c>
      <c r="O522" s="1">
        <f t="shared" si="54"/>
        <v>0</v>
      </c>
    </row>
    <row r="523" spans="1:15" x14ac:dyDescent="0.25">
      <c r="A523" s="1" t="s">
        <v>26</v>
      </c>
      <c r="B523" s="1" t="s">
        <v>2</v>
      </c>
      <c r="C523" s="1" t="s">
        <v>24</v>
      </c>
      <c r="D523" s="1" t="s">
        <v>6</v>
      </c>
      <c r="E523" s="1" t="s">
        <v>3</v>
      </c>
      <c r="F523" s="3">
        <v>46113</v>
      </c>
      <c r="G523" s="1">
        <v>359.78</v>
      </c>
      <c r="J523" s="1">
        <f t="shared" si="49"/>
        <v>4</v>
      </c>
      <c r="K523" s="1">
        <f t="shared" si="50"/>
        <v>2026</v>
      </c>
      <c r="L523" s="1" t="str">
        <f t="shared" si="51"/>
        <v>MKT.EX.MDC._.___.MidC</v>
      </c>
      <c r="M523" s="1" t="str">
        <f t="shared" si="52"/>
        <v>FOT Other months</v>
      </c>
      <c r="N523" s="1">
        <f t="shared" si="53"/>
        <v>0</v>
      </c>
      <c r="O523" s="1">
        <f t="shared" si="54"/>
        <v>0</v>
      </c>
    </row>
    <row r="524" spans="1:15" x14ac:dyDescent="0.25">
      <c r="A524" s="1" t="s">
        <v>26</v>
      </c>
      <c r="B524" s="1" t="s">
        <v>2</v>
      </c>
      <c r="C524" s="1" t="s">
        <v>24</v>
      </c>
      <c r="D524" s="1" t="s">
        <v>6</v>
      </c>
      <c r="E524" s="1" t="s">
        <v>3</v>
      </c>
      <c r="F524" s="3">
        <v>46143</v>
      </c>
      <c r="G524" s="1">
        <v>284.36</v>
      </c>
      <c r="J524" s="1">
        <f t="shared" si="49"/>
        <v>5</v>
      </c>
      <c r="K524" s="1">
        <f t="shared" si="50"/>
        <v>2026</v>
      </c>
      <c r="L524" s="1" t="str">
        <f t="shared" si="51"/>
        <v>MKT.EX.MDC._.___.MidC</v>
      </c>
      <c r="M524" s="1" t="str">
        <f t="shared" si="52"/>
        <v>FOT Other months</v>
      </c>
      <c r="N524" s="1">
        <f t="shared" si="53"/>
        <v>0</v>
      </c>
      <c r="O524" s="1">
        <f t="shared" si="54"/>
        <v>0</v>
      </c>
    </row>
    <row r="525" spans="1:15" x14ac:dyDescent="0.25">
      <c r="A525" s="1" t="s">
        <v>26</v>
      </c>
      <c r="B525" s="1" t="s">
        <v>2</v>
      </c>
      <c r="C525" s="1" t="s">
        <v>24</v>
      </c>
      <c r="D525" s="1" t="s">
        <v>6</v>
      </c>
      <c r="E525" s="1" t="s">
        <v>3</v>
      </c>
      <c r="F525" s="3">
        <v>46174</v>
      </c>
      <c r="G525" s="1">
        <v>339.54</v>
      </c>
      <c r="J525" s="1">
        <f t="shared" si="49"/>
        <v>6</v>
      </c>
      <c r="K525" s="1">
        <f t="shared" si="50"/>
        <v>2026</v>
      </c>
      <c r="L525" s="1" t="str">
        <f t="shared" si="51"/>
        <v>MKT.EX.MDC._.___.MidC</v>
      </c>
      <c r="M525" s="1" t="str">
        <f t="shared" si="52"/>
        <v>FOT Summer June-Sept</v>
      </c>
      <c r="N525" s="1">
        <f t="shared" si="53"/>
        <v>2928</v>
      </c>
      <c r="O525" s="1">
        <f t="shared" si="54"/>
        <v>115.96311475409836</v>
      </c>
    </row>
    <row r="526" spans="1:15" x14ac:dyDescent="0.25">
      <c r="A526" s="1" t="s">
        <v>26</v>
      </c>
      <c r="B526" s="1" t="s">
        <v>2</v>
      </c>
      <c r="C526" s="1" t="s">
        <v>24</v>
      </c>
      <c r="D526" s="1" t="s">
        <v>6</v>
      </c>
      <c r="E526" s="1" t="s">
        <v>3</v>
      </c>
      <c r="F526" s="3">
        <v>46204</v>
      </c>
      <c r="G526" s="1">
        <v>240.77</v>
      </c>
      <c r="J526" s="1">
        <f t="shared" si="49"/>
        <v>7</v>
      </c>
      <c r="K526" s="1">
        <f t="shared" si="50"/>
        <v>2026</v>
      </c>
      <c r="L526" s="1" t="str">
        <f t="shared" si="51"/>
        <v>MKT.EX.MDC._.___.MidC</v>
      </c>
      <c r="M526" s="1" t="str">
        <f t="shared" si="52"/>
        <v>FOT Summer June-Sept</v>
      </c>
      <c r="N526" s="1">
        <f t="shared" si="53"/>
        <v>2928</v>
      </c>
      <c r="O526" s="1">
        <f t="shared" si="54"/>
        <v>82.230191256830608</v>
      </c>
    </row>
    <row r="527" spans="1:15" x14ac:dyDescent="0.25">
      <c r="A527" s="1" t="s">
        <v>26</v>
      </c>
      <c r="B527" s="1" t="s">
        <v>2</v>
      </c>
      <c r="C527" s="1" t="s">
        <v>24</v>
      </c>
      <c r="D527" s="1" t="s">
        <v>6</v>
      </c>
      <c r="E527" s="1" t="s">
        <v>3</v>
      </c>
      <c r="F527" s="3">
        <v>46235</v>
      </c>
      <c r="G527" s="1">
        <v>906.34</v>
      </c>
      <c r="J527" s="1">
        <f t="shared" si="49"/>
        <v>8</v>
      </c>
      <c r="K527" s="1">
        <f t="shared" si="50"/>
        <v>2026</v>
      </c>
      <c r="L527" s="1" t="str">
        <f t="shared" si="51"/>
        <v>MKT.EX.MDC._.___.MidC</v>
      </c>
      <c r="M527" s="1" t="str">
        <f t="shared" si="52"/>
        <v>FOT Summer June-Sept</v>
      </c>
      <c r="N527" s="1">
        <f t="shared" si="53"/>
        <v>2928</v>
      </c>
      <c r="O527" s="1">
        <f t="shared" si="54"/>
        <v>309.54234972677597</v>
      </c>
    </row>
    <row r="528" spans="1:15" x14ac:dyDescent="0.25">
      <c r="A528" s="1" t="s">
        <v>26</v>
      </c>
      <c r="B528" s="1" t="s">
        <v>2</v>
      </c>
      <c r="C528" s="1" t="s">
        <v>24</v>
      </c>
      <c r="D528" s="1" t="s">
        <v>6</v>
      </c>
      <c r="E528" s="1" t="s">
        <v>3</v>
      </c>
      <c r="F528" s="3">
        <v>46266</v>
      </c>
      <c r="G528" s="1">
        <v>800.87</v>
      </c>
      <c r="J528" s="1">
        <f t="shared" si="49"/>
        <v>9</v>
      </c>
      <c r="K528" s="1">
        <f t="shared" si="50"/>
        <v>2026</v>
      </c>
      <c r="L528" s="1" t="str">
        <f t="shared" si="51"/>
        <v>MKT.EX.MDC._.___.MidC</v>
      </c>
      <c r="M528" s="1" t="str">
        <f t="shared" si="52"/>
        <v>FOT Summer June-Sept</v>
      </c>
      <c r="N528" s="1">
        <f t="shared" si="53"/>
        <v>2928</v>
      </c>
      <c r="O528" s="1">
        <f t="shared" si="54"/>
        <v>273.52117486338796</v>
      </c>
    </row>
    <row r="529" spans="1:15" x14ac:dyDescent="0.25">
      <c r="A529" s="1" t="s">
        <v>26</v>
      </c>
      <c r="B529" s="1" t="s">
        <v>2</v>
      </c>
      <c r="C529" s="1" t="s">
        <v>24</v>
      </c>
      <c r="D529" s="1" t="s">
        <v>6</v>
      </c>
      <c r="E529" s="1" t="s">
        <v>3</v>
      </c>
      <c r="F529" s="3">
        <v>46296</v>
      </c>
      <c r="G529" s="1">
        <v>626.15</v>
      </c>
      <c r="J529" s="1">
        <f t="shared" si="49"/>
        <v>10</v>
      </c>
      <c r="K529" s="1">
        <f t="shared" si="50"/>
        <v>2026</v>
      </c>
      <c r="L529" s="1" t="str">
        <f t="shared" si="51"/>
        <v>MKT.EX.MDC._.___.MidC</v>
      </c>
      <c r="M529" s="1" t="str">
        <f t="shared" si="52"/>
        <v>FOT Other months</v>
      </c>
      <c r="N529" s="1">
        <f t="shared" si="53"/>
        <v>0</v>
      </c>
      <c r="O529" s="1">
        <f t="shared" si="54"/>
        <v>0</v>
      </c>
    </row>
    <row r="530" spans="1:15" x14ac:dyDescent="0.25">
      <c r="A530" s="1" t="s">
        <v>26</v>
      </c>
      <c r="B530" s="1" t="s">
        <v>2</v>
      </c>
      <c r="C530" s="1" t="s">
        <v>24</v>
      </c>
      <c r="D530" s="1" t="s">
        <v>6</v>
      </c>
      <c r="E530" s="1" t="s">
        <v>3</v>
      </c>
      <c r="F530" s="3">
        <v>46327</v>
      </c>
      <c r="G530" s="1">
        <v>456.43</v>
      </c>
      <c r="J530" s="1">
        <f t="shared" si="49"/>
        <v>11</v>
      </c>
      <c r="K530" s="1">
        <f t="shared" si="50"/>
        <v>2026</v>
      </c>
      <c r="L530" s="1" t="str">
        <f t="shared" si="51"/>
        <v>MKT.EX.MDC._.___.MidC</v>
      </c>
      <c r="M530" s="1" t="str">
        <f t="shared" si="52"/>
        <v>FOT Other months</v>
      </c>
      <c r="N530" s="1">
        <f t="shared" si="53"/>
        <v>0</v>
      </c>
      <c r="O530" s="1">
        <f t="shared" si="54"/>
        <v>0</v>
      </c>
    </row>
    <row r="531" spans="1:15" x14ac:dyDescent="0.25">
      <c r="A531" s="1" t="s">
        <v>26</v>
      </c>
      <c r="B531" s="1" t="s">
        <v>2</v>
      </c>
      <c r="C531" s="1" t="s">
        <v>24</v>
      </c>
      <c r="D531" s="1" t="s">
        <v>6</v>
      </c>
      <c r="E531" s="1" t="s">
        <v>3</v>
      </c>
      <c r="F531" s="3">
        <v>46357</v>
      </c>
      <c r="G531" s="1">
        <v>330.55</v>
      </c>
      <c r="J531" s="1">
        <f t="shared" si="49"/>
        <v>12</v>
      </c>
      <c r="K531" s="1">
        <f t="shared" si="50"/>
        <v>2026</v>
      </c>
      <c r="L531" s="1" t="str">
        <f t="shared" si="51"/>
        <v>MKT.EX.MDC._.___.MidC-Wtr</v>
      </c>
      <c r="M531" s="1" t="str">
        <f t="shared" si="52"/>
        <v>FOT Winter December-January</v>
      </c>
      <c r="N531" s="1">
        <f t="shared" si="53"/>
        <v>1488</v>
      </c>
      <c r="O531" s="1">
        <f t="shared" si="54"/>
        <v>222.14381720430109</v>
      </c>
    </row>
    <row r="532" spans="1:15" x14ac:dyDescent="0.25">
      <c r="A532" s="1" t="s">
        <v>26</v>
      </c>
      <c r="B532" s="1" t="s">
        <v>2</v>
      </c>
      <c r="C532" s="1" t="s">
        <v>24</v>
      </c>
      <c r="D532" s="1" t="s">
        <v>6</v>
      </c>
      <c r="E532" s="1" t="s">
        <v>3</v>
      </c>
      <c r="F532" s="3">
        <v>46388</v>
      </c>
      <c r="G532" s="1">
        <v>95.54</v>
      </c>
      <c r="J532" s="1">
        <f t="shared" si="49"/>
        <v>1</v>
      </c>
      <c r="K532" s="1">
        <f t="shared" si="50"/>
        <v>2027</v>
      </c>
      <c r="L532" s="1" t="str">
        <f t="shared" si="51"/>
        <v>MKT.EX.MDC._.___.MidC-Wtr</v>
      </c>
      <c r="M532" s="1" t="str">
        <f t="shared" si="52"/>
        <v>FOT Winter December-January</v>
      </c>
      <c r="N532" s="1">
        <f t="shared" si="53"/>
        <v>1488</v>
      </c>
      <c r="O532" s="1">
        <f t="shared" si="54"/>
        <v>64.206989247311824</v>
      </c>
    </row>
    <row r="533" spans="1:15" x14ac:dyDescent="0.25">
      <c r="A533" s="1" t="s">
        <v>26</v>
      </c>
      <c r="B533" s="1" t="s">
        <v>2</v>
      </c>
      <c r="C533" s="1" t="s">
        <v>24</v>
      </c>
      <c r="D533" s="1" t="s">
        <v>6</v>
      </c>
      <c r="E533" s="1" t="s">
        <v>3</v>
      </c>
      <c r="F533" s="3">
        <v>46419</v>
      </c>
      <c r="G533" s="1">
        <v>184.49</v>
      </c>
      <c r="J533" s="1">
        <f t="shared" si="49"/>
        <v>2</v>
      </c>
      <c r="K533" s="1">
        <f t="shared" si="50"/>
        <v>2027</v>
      </c>
      <c r="L533" s="1" t="str">
        <f t="shared" si="51"/>
        <v>MKT.EX.MDC._.___.MidC</v>
      </c>
      <c r="M533" s="1" t="str">
        <f t="shared" si="52"/>
        <v>FOT Other months</v>
      </c>
      <c r="N533" s="1">
        <f t="shared" si="53"/>
        <v>0</v>
      </c>
      <c r="O533" s="1">
        <f t="shared" si="54"/>
        <v>0</v>
      </c>
    </row>
    <row r="534" spans="1:15" x14ac:dyDescent="0.25">
      <c r="A534" s="1" t="s">
        <v>26</v>
      </c>
      <c r="B534" s="1" t="s">
        <v>2</v>
      </c>
      <c r="C534" s="1" t="s">
        <v>24</v>
      </c>
      <c r="D534" s="1" t="s">
        <v>6</v>
      </c>
      <c r="E534" s="1" t="s">
        <v>3</v>
      </c>
      <c r="F534" s="3">
        <v>46447</v>
      </c>
      <c r="G534" s="1">
        <v>202.87</v>
      </c>
      <c r="J534" s="1">
        <f t="shared" si="49"/>
        <v>3</v>
      </c>
      <c r="K534" s="1">
        <f t="shared" si="50"/>
        <v>2027</v>
      </c>
      <c r="L534" s="1" t="str">
        <f t="shared" si="51"/>
        <v>MKT.EX.MDC._.___.MidC</v>
      </c>
      <c r="M534" s="1" t="str">
        <f t="shared" si="52"/>
        <v>FOT Other months</v>
      </c>
      <c r="N534" s="1">
        <f t="shared" si="53"/>
        <v>0</v>
      </c>
      <c r="O534" s="1">
        <f t="shared" si="54"/>
        <v>0</v>
      </c>
    </row>
    <row r="535" spans="1:15" x14ac:dyDescent="0.25">
      <c r="A535" s="1" t="s">
        <v>26</v>
      </c>
      <c r="B535" s="1" t="s">
        <v>2</v>
      </c>
      <c r="C535" s="1" t="s">
        <v>24</v>
      </c>
      <c r="D535" s="1" t="s">
        <v>6</v>
      </c>
      <c r="E535" s="1" t="s">
        <v>3</v>
      </c>
      <c r="F535" s="3">
        <v>46478</v>
      </c>
      <c r="G535" s="1">
        <v>56.92</v>
      </c>
      <c r="J535" s="1">
        <f t="shared" si="49"/>
        <v>4</v>
      </c>
      <c r="K535" s="1">
        <f t="shared" si="50"/>
        <v>2027</v>
      </c>
      <c r="L535" s="1" t="str">
        <f t="shared" si="51"/>
        <v>MKT.EX.MDC._.___.MidC</v>
      </c>
      <c r="M535" s="1" t="str">
        <f t="shared" si="52"/>
        <v>FOT Other months</v>
      </c>
      <c r="N535" s="1">
        <f t="shared" si="53"/>
        <v>0</v>
      </c>
      <c r="O535" s="1">
        <f t="shared" si="54"/>
        <v>0</v>
      </c>
    </row>
    <row r="536" spans="1:15" x14ac:dyDescent="0.25">
      <c r="A536" s="1" t="s">
        <v>26</v>
      </c>
      <c r="B536" s="1" t="s">
        <v>2</v>
      </c>
      <c r="C536" s="1" t="s">
        <v>24</v>
      </c>
      <c r="D536" s="1" t="s">
        <v>6</v>
      </c>
      <c r="E536" s="1" t="s">
        <v>3</v>
      </c>
      <c r="F536" s="3">
        <v>46508</v>
      </c>
      <c r="G536" s="1">
        <v>518.84</v>
      </c>
      <c r="J536" s="1">
        <f t="shared" si="49"/>
        <v>5</v>
      </c>
      <c r="K536" s="1">
        <f t="shared" si="50"/>
        <v>2027</v>
      </c>
      <c r="L536" s="1" t="str">
        <f t="shared" si="51"/>
        <v>MKT.EX.MDC._.___.MidC</v>
      </c>
      <c r="M536" s="1" t="str">
        <f t="shared" si="52"/>
        <v>FOT Other months</v>
      </c>
      <c r="N536" s="1">
        <f t="shared" si="53"/>
        <v>0</v>
      </c>
      <c r="O536" s="1">
        <f t="shared" si="54"/>
        <v>0</v>
      </c>
    </row>
    <row r="537" spans="1:15" x14ac:dyDescent="0.25">
      <c r="A537" s="1" t="s">
        <v>26</v>
      </c>
      <c r="B537" s="1" t="s">
        <v>2</v>
      </c>
      <c r="C537" s="1" t="s">
        <v>24</v>
      </c>
      <c r="D537" s="1" t="s">
        <v>6</v>
      </c>
      <c r="E537" s="1" t="s">
        <v>3</v>
      </c>
      <c r="F537" s="3">
        <v>46539</v>
      </c>
      <c r="G537" s="1">
        <v>324.63</v>
      </c>
      <c r="J537" s="1">
        <f t="shared" si="49"/>
        <v>6</v>
      </c>
      <c r="K537" s="1">
        <f t="shared" si="50"/>
        <v>2027</v>
      </c>
      <c r="L537" s="1" t="str">
        <f t="shared" si="51"/>
        <v>MKT.EX.MDC._.___.MidC</v>
      </c>
      <c r="M537" s="1" t="str">
        <f t="shared" si="52"/>
        <v>FOT Summer June-Sept</v>
      </c>
      <c r="N537" s="1">
        <f t="shared" si="53"/>
        <v>2928</v>
      </c>
      <c r="O537" s="1">
        <f t="shared" si="54"/>
        <v>110.87090163934427</v>
      </c>
    </row>
    <row r="538" spans="1:15" x14ac:dyDescent="0.25">
      <c r="A538" s="1" t="s">
        <v>26</v>
      </c>
      <c r="B538" s="1" t="s">
        <v>2</v>
      </c>
      <c r="C538" s="1" t="s">
        <v>24</v>
      </c>
      <c r="D538" s="1" t="s">
        <v>6</v>
      </c>
      <c r="E538" s="1" t="s">
        <v>3</v>
      </c>
      <c r="F538" s="3">
        <v>46569</v>
      </c>
      <c r="G538" s="1">
        <v>414.14</v>
      </c>
      <c r="J538" s="1">
        <f t="shared" si="49"/>
        <v>7</v>
      </c>
      <c r="K538" s="1">
        <f t="shared" si="50"/>
        <v>2027</v>
      </c>
      <c r="L538" s="1" t="str">
        <f t="shared" si="51"/>
        <v>MKT.EX.MDC._.___.MidC</v>
      </c>
      <c r="M538" s="1" t="str">
        <f t="shared" si="52"/>
        <v>FOT Summer June-Sept</v>
      </c>
      <c r="N538" s="1">
        <f t="shared" si="53"/>
        <v>2928</v>
      </c>
      <c r="O538" s="1">
        <f t="shared" si="54"/>
        <v>141.44125683060111</v>
      </c>
    </row>
    <row r="539" spans="1:15" x14ac:dyDescent="0.25">
      <c r="A539" s="1" t="s">
        <v>26</v>
      </c>
      <c r="B539" s="1" t="s">
        <v>2</v>
      </c>
      <c r="C539" s="1" t="s">
        <v>24</v>
      </c>
      <c r="D539" s="1" t="s">
        <v>6</v>
      </c>
      <c r="E539" s="1" t="s">
        <v>3</v>
      </c>
      <c r="F539" s="3">
        <v>46600</v>
      </c>
      <c r="G539" s="1">
        <v>278.58</v>
      </c>
      <c r="J539" s="1">
        <f t="shared" si="49"/>
        <v>8</v>
      </c>
      <c r="K539" s="1">
        <f t="shared" si="50"/>
        <v>2027</v>
      </c>
      <c r="L539" s="1" t="str">
        <f t="shared" si="51"/>
        <v>MKT.EX.MDC._.___.MidC</v>
      </c>
      <c r="M539" s="1" t="str">
        <f t="shared" si="52"/>
        <v>FOT Summer June-Sept</v>
      </c>
      <c r="N539" s="1">
        <f t="shared" si="53"/>
        <v>2928</v>
      </c>
      <c r="O539" s="1">
        <f t="shared" si="54"/>
        <v>95.143442622950815</v>
      </c>
    </row>
    <row r="540" spans="1:15" x14ac:dyDescent="0.25">
      <c r="A540" s="1" t="s">
        <v>26</v>
      </c>
      <c r="B540" s="1" t="s">
        <v>2</v>
      </c>
      <c r="C540" s="1" t="s">
        <v>24</v>
      </c>
      <c r="D540" s="1" t="s">
        <v>6</v>
      </c>
      <c r="E540" s="1" t="s">
        <v>3</v>
      </c>
      <c r="F540" s="3">
        <v>46631</v>
      </c>
      <c r="G540" s="1">
        <v>836.07</v>
      </c>
      <c r="J540" s="1">
        <f t="shared" si="49"/>
        <v>9</v>
      </c>
      <c r="K540" s="1">
        <f t="shared" si="50"/>
        <v>2027</v>
      </c>
      <c r="L540" s="1" t="str">
        <f t="shared" si="51"/>
        <v>MKT.EX.MDC._.___.MidC</v>
      </c>
      <c r="M540" s="1" t="str">
        <f t="shared" si="52"/>
        <v>FOT Summer June-Sept</v>
      </c>
      <c r="N540" s="1">
        <f t="shared" si="53"/>
        <v>2928</v>
      </c>
      <c r="O540" s="1">
        <f t="shared" si="54"/>
        <v>285.54303278688525</v>
      </c>
    </row>
    <row r="541" spans="1:15" x14ac:dyDescent="0.25">
      <c r="A541" s="1" t="s">
        <v>26</v>
      </c>
      <c r="B541" s="1" t="s">
        <v>2</v>
      </c>
      <c r="C541" s="1" t="s">
        <v>24</v>
      </c>
      <c r="D541" s="1" t="s">
        <v>6</v>
      </c>
      <c r="E541" s="1" t="s">
        <v>3</v>
      </c>
      <c r="F541" s="3">
        <v>46661</v>
      </c>
      <c r="G541" s="1">
        <v>752.81</v>
      </c>
      <c r="J541" s="1">
        <f t="shared" si="49"/>
        <v>10</v>
      </c>
      <c r="K541" s="1">
        <f t="shared" si="50"/>
        <v>2027</v>
      </c>
      <c r="L541" s="1" t="str">
        <f t="shared" si="51"/>
        <v>MKT.EX.MDC._.___.MidC</v>
      </c>
      <c r="M541" s="1" t="str">
        <f t="shared" si="52"/>
        <v>FOT Other months</v>
      </c>
      <c r="N541" s="1">
        <f t="shared" si="53"/>
        <v>0</v>
      </c>
      <c r="O541" s="1">
        <f t="shared" si="54"/>
        <v>0</v>
      </c>
    </row>
    <row r="542" spans="1:15" x14ac:dyDescent="0.25">
      <c r="A542" s="1" t="s">
        <v>26</v>
      </c>
      <c r="B542" s="1" t="s">
        <v>2</v>
      </c>
      <c r="C542" s="1" t="s">
        <v>24</v>
      </c>
      <c r="D542" s="1" t="s">
        <v>6</v>
      </c>
      <c r="E542" s="1" t="s">
        <v>3</v>
      </c>
      <c r="F542" s="3">
        <v>46692</v>
      </c>
      <c r="G542" s="1">
        <v>618.4</v>
      </c>
      <c r="J542" s="1">
        <f t="shared" si="49"/>
        <v>11</v>
      </c>
      <c r="K542" s="1">
        <f t="shared" si="50"/>
        <v>2027</v>
      </c>
      <c r="L542" s="1" t="str">
        <f t="shared" si="51"/>
        <v>MKT.EX.MDC._.___.MidC</v>
      </c>
      <c r="M542" s="1" t="str">
        <f t="shared" si="52"/>
        <v>FOT Other months</v>
      </c>
      <c r="N542" s="1">
        <f t="shared" si="53"/>
        <v>0</v>
      </c>
      <c r="O542" s="1">
        <f t="shared" si="54"/>
        <v>0</v>
      </c>
    </row>
    <row r="543" spans="1:15" x14ac:dyDescent="0.25">
      <c r="A543" s="1" t="s">
        <v>26</v>
      </c>
      <c r="B543" s="1" t="s">
        <v>2</v>
      </c>
      <c r="C543" s="1" t="s">
        <v>24</v>
      </c>
      <c r="D543" s="1" t="s">
        <v>6</v>
      </c>
      <c r="E543" s="1" t="s">
        <v>3</v>
      </c>
      <c r="F543" s="3">
        <v>46722</v>
      </c>
      <c r="G543" s="1">
        <v>359.39</v>
      </c>
      <c r="J543" s="1">
        <f t="shared" si="49"/>
        <v>12</v>
      </c>
      <c r="K543" s="1">
        <f t="shared" si="50"/>
        <v>2027</v>
      </c>
      <c r="L543" s="1" t="str">
        <f t="shared" si="51"/>
        <v>MKT.EX.MDC._.___.MidC-Wtr</v>
      </c>
      <c r="M543" s="1" t="str">
        <f t="shared" si="52"/>
        <v>FOT Winter December-January</v>
      </c>
      <c r="N543" s="1">
        <f t="shared" si="53"/>
        <v>1488</v>
      </c>
      <c r="O543" s="1">
        <f t="shared" si="54"/>
        <v>241.52553763440861</v>
      </c>
    </row>
    <row r="544" spans="1:15" x14ac:dyDescent="0.25">
      <c r="A544" s="1" t="s">
        <v>26</v>
      </c>
      <c r="B544" s="1" t="s">
        <v>2</v>
      </c>
      <c r="C544" s="1" t="s">
        <v>24</v>
      </c>
      <c r="D544" s="1" t="s">
        <v>6</v>
      </c>
      <c r="E544" s="1" t="s">
        <v>3</v>
      </c>
      <c r="F544" s="3">
        <v>46753</v>
      </c>
      <c r="G544" s="1">
        <v>330.19</v>
      </c>
      <c r="J544" s="1">
        <f t="shared" si="49"/>
        <v>1</v>
      </c>
      <c r="K544" s="1">
        <f t="shared" si="50"/>
        <v>2028</v>
      </c>
      <c r="L544" s="1" t="str">
        <f t="shared" si="51"/>
        <v>MKT.EX.MDC._.___.MidC-Wtr</v>
      </c>
      <c r="M544" s="1" t="str">
        <f t="shared" si="52"/>
        <v>FOT Winter December-January</v>
      </c>
      <c r="N544" s="1">
        <f t="shared" si="53"/>
        <v>1488</v>
      </c>
      <c r="O544" s="1">
        <f t="shared" si="54"/>
        <v>221.90188172043011</v>
      </c>
    </row>
    <row r="545" spans="1:15" x14ac:dyDescent="0.25">
      <c r="A545" s="1" t="s">
        <v>26</v>
      </c>
      <c r="B545" s="1" t="s">
        <v>2</v>
      </c>
      <c r="C545" s="1" t="s">
        <v>24</v>
      </c>
      <c r="D545" s="1" t="s">
        <v>6</v>
      </c>
      <c r="E545" s="1" t="s">
        <v>3</v>
      </c>
      <c r="F545" s="3">
        <v>46784</v>
      </c>
      <c r="G545" s="1">
        <v>11.75</v>
      </c>
      <c r="J545" s="1">
        <f t="shared" si="49"/>
        <v>2</v>
      </c>
      <c r="K545" s="1">
        <f t="shared" si="50"/>
        <v>2028</v>
      </c>
      <c r="L545" s="1" t="str">
        <f t="shared" si="51"/>
        <v>MKT.EX.MDC._.___.MidC</v>
      </c>
      <c r="M545" s="1" t="str">
        <f t="shared" si="52"/>
        <v>FOT Other months</v>
      </c>
      <c r="N545" s="1">
        <f t="shared" si="53"/>
        <v>0</v>
      </c>
      <c r="O545" s="1">
        <f t="shared" si="54"/>
        <v>0</v>
      </c>
    </row>
    <row r="546" spans="1:15" x14ac:dyDescent="0.25">
      <c r="A546" s="1" t="s">
        <v>26</v>
      </c>
      <c r="B546" s="1" t="s">
        <v>2</v>
      </c>
      <c r="C546" s="1" t="s">
        <v>24</v>
      </c>
      <c r="D546" s="1" t="s">
        <v>6</v>
      </c>
      <c r="E546" s="1" t="s">
        <v>3</v>
      </c>
      <c r="F546" s="3">
        <v>46813</v>
      </c>
      <c r="G546" s="1">
        <v>79.540000000000006</v>
      </c>
      <c r="J546" s="1">
        <f t="shared" si="49"/>
        <v>3</v>
      </c>
      <c r="K546" s="1">
        <f t="shared" si="50"/>
        <v>2028</v>
      </c>
      <c r="L546" s="1" t="str">
        <f t="shared" si="51"/>
        <v>MKT.EX.MDC._.___.MidC</v>
      </c>
      <c r="M546" s="1" t="str">
        <f t="shared" si="52"/>
        <v>FOT Other months</v>
      </c>
      <c r="N546" s="1">
        <f t="shared" si="53"/>
        <v>0</v>
      </c>
      <c r="O546" s="1">
        <f t="shared" si="54"/>
        <v>0</v>
      </c>
    </row>
    <row r="547" spans="1:15" x14ac:dyDescent="0.25">
      <c r="A547" s="1" t="s">
        <v>26</v>
      </c>
      <c r="B547" s="1" t="s">
        <v>2</v>
      </c>
      <c r="C547" s="1" t="s">
        <v>24</v>
      </c>
      <c r="D547" s="1" t="s">
        <v>6</v>
      </c>
      <c r="E547" s="1" t="s">
        <v>3</v>
      </c>
      <c r="F547" s="3">
        <v>46844</v>
      </c>
      <c r="G547" s="1">
        <v>100.55</v>
      </c>
      <c r="J547" s="1">
        <f t="shared" si="49"/>
        <v>4</v>
      </c>
      <c r="K547" s="1">
        <f t="shared" si="50"/>
        <v>2028</v>
      </c>
      <c r="L547" s="1" t="str">
        <f t="shared" si="51"/>
        <v>MKT.EX.MDC._.___.MidC</v>
      </c>
      <c r="M547" s="1" t="str">
        <f t="shared" si="52"/>
        <v>FOT Other months</v>
      </c>
      <c r="N547" s="1">
        <f t="shared" si="53"/>
        <v>0</v>
      </c>
      <c r="O547" s="1">
        <f t="shared" si="54"/>
        <v>0</v>
      </c>
    </row>
    <row r="548" spans="1:15" x14ac:dyDescent="0.25">
      <c r="A548" s="1" t="s">
        <v>26</v>
      </c>
      <c r="B548" s="1" t="s">
        <v>2</v>
      </c>
      <c r="C548" s="1" t="s">
        <v>24</v>
      </c>
      <c r="D548" s="1" t="s">
        <v>6</v>
      </c>
      <c r="E548" s="1" t="s">
        <v>3</v>
      </c>
      <c r="F548" s="3">
        <v>46874</v>
      </c>
      <c r="G548" s="1">
        <v>13.4</v>
      </c>
      <c r="J548" s="1">
        <f t="shared" si="49"/>
        <v>5</v>
      </c>
      <c r="K548" s="1">
        <f t="shared" si="50"/>
        <v>2028</v>
      </c>
      <c r="L548" s="1" t="str">
        <f t="shared" si="51"/>
        <v>MKT.EX.MDC._.___.MidC</v>
      </c>
      <c r="M548" s="1" t="str">
        <f t="shared" si="52"/>
        <v>FOT Other months</v>
      </c>
      <c r="N548" s="1">
        <f t="shared" si="53"/>
        <v>0</v>
      </c>
      <c r="O548" s="1">
        <f t="shared" si="54"/>
        <v>0</v>
      </c>
    </row>
    <row r="549" spans="1:15" x14ac:dyDescent="0.25">
      <c r="A549" s="1" t="s">
        <v>26</v>
      </c>
      <c r="B549" s="1" t="s">
        <v>2</v>
      </c>
      <c r="C549" s="1" t="s">
        <v>24</v>
      </c>
      <c r="D549" s="1" t="s">
        <v>6</v>
      </c>
      <c r="E549" s="1" t="s">
        <v>3</v>
      </c>
      <c r="F549" s="3">
        <v>46905</v>
      </c>
      <c r="G549" s="1">
        <v>148.65</v>
      </c>
      <c r="J549" s="1">
        <f t="shared" si="49"/>
        <v>6</v>
      </c>
      <c r="K549" s="1">
        <f t="shared" si="50"/>
        <v>2028</v>
      </c>
      <c r="L549" s="1" t="str">
        <f t="shared" si="51"/>
        <v>MKT.EX.MDC._.___.MidC</v>
      </c>
      <c r="M549" s="1" t="str">
        <f t="shared" si="52"/>
        <v>FOT Summer June-Sept</v>
      </c>
      <c r="N549" s="1">
        <f t="shared" si="53"/>
        <v>2928</v>
      </c>
      <c r="O549" s="1">
        <f t="shared" si="54"/>
        <v>50.768442622950822</v>
      </c>
    </row>
    <row r="550" spans="1:15" x14ac:dyDescent="0.25">
      <c r="A550" s="1" t="s">
        <v>26</v>
      </c>
      <c r="B550" s="1" t="s">
        <v>2</v>
      </c>
      <c r="C550" s="1" t="s">
        <v>24</v>
      </c>
      <c r="D550" s="1" t="s">
        <v>6</v>
      </c>
      <c r="E550" s="1" t="s">
        <v>3</v>
      </c>
      <c r="F550" s="3">
        <v>46935</v>
      </c>
      <c r="G550" s="1">
        <v>189.5</v>
      </c>
      <c r="J550" s="1">
        <f t="shared" si="49"/>
        <v>7</v>
      </c>
      <c r="K550" s="1">
        <f t="shared" si="50"/>
        <v>2028</v>
      </c>
      <c r="L550" s="1" t="str">
        <f t="shared" si="51"/>
        <v>MKT.EX.MDC._.___.MidC</v>
      </c>
      <c r="M550" s="1" t="str">
        <f t="shared" si="52"/>
        <v>FOT Summer June-Sept</v>
      </c>
      <c r="N550" s="1">
        <f t="shared" si="53"/>
        <v>2928</v>
      </c>
      <c r="O550" s="1">
        <f t="shared" si="54"/>
        <v>64.719945355191257</v>
      </c>
    </row>
    <row r="551" spans="1:15" x14ac:dyDescent="0.25">
      <c r="A551" s="1" t="s">
        <v>26</v>
      </c>
      <c r="B551" s="1" t="s">
        <v>2</v>
      </c>
      <c r="C551" s="1" t="s">
        <v>24</v>
      </c>
      <c r="D551" s="1" t="s">
        <v>6</v>
      </c>
      <c r="E551" s="1" t="s">
        <v>3</v>
      </c>
      <c r="F551" s="3">
        <v>46966</v>
      </c>
      <c r="G551" s="1">
        <v>210.46</v>
      </c>
      <c r="J551" s="1">
        <f t="shared" si="49"/>
        <v>8</v>
      </c>
      <c r="K551" s="1">
        <f t="shared" si="50"/>
        <v>2028</v>
      </c>
      <c r="L551" s="1" t="str">
        <f t="shared" si="51"/>
        <v>MKT.EX.MDC._.___.MidC</v>
      </c>
      <c r="M551" s="1" t="str">
        <f t="shared" si="52"/>
        <v>FOT Summer June-Sept</v>
      </c>
      <c r="N551" s="1">
        <f t="shared" si="53"/>
        <v>2928</v>
      </c>
      <c r="O551" s="1">
        <f t="shared" si="54"/>
        <v>71.87841530054645</v>
      </c>
    </row>
    <row r="552" spans="1:15" x14ac:dyDescent="0.25">
      <c r="A552" s="1" t="s">
        <v>26</v>
      </c>
      <c r="B552" s="1" t="s">
        <v>2</v>
      </c>
      <c r="C552" s="1" t="s">
        <v>24</v>
      </c>
      <c r="D552" s="1" t="s">
        <v>6</v>
      </c>
      <c r="E552" s="1" t="s">
        <v>3</v>
      </c>
      <c r="F552" s="3">
        <v>46997</v>
      </c>
      <c r="G552" s="1">
        <v>169.29</v>
      </c>
      <c r="J552" s="1">
        <f t="shared" si="49"/>
        <v>9</v>
      </c>
      <c r="K552" s="1">
        <f t="shared" si="50"/>
        <v>2028</v>
      </c>
      <c r="L552" s="1" t="str">
        <f t="shared" si="51"/>
        <v>MKT.EX.MDC._.___.MidC</v>
      </c>
      <c r="M552" s="1" t="str">
        <f t="shared" si="52"/>
        <v>FOT Summer June-Sept</v>
      </c>
      <c r="N552" s="1">
        <f t="shared" si="53"/>
        <v>2928</v>
      </c>
      <c r="O552" s="1">
        <f t="shared" si="54"/>
        <v>57.817622950819676</v>
      </c>
    </row>
    <row r="553" spans="1:15" x14ac:dyDescent="0.25">
      <c r="A553" s="1" t="s">
        <v>26</v>
      </c>
      <c r="B553" s="1" t="s">
        <v>2</v>
      </c>
      <c r="C553" s="1" t="s">
        <v>24</v>
      </c>
      <c r="D553" s="1" t="s">
        <v>6</v>
      </c>
      <c r="E553" s="1" t="s">
        <v>3</v>
      </c>
      <c r="F553" s="3">
        <v>47027</v>
      </c>
      <c r="G553" s="1">
        <v>769.63</v>
      </c>
      <c r="J553" s="1">
        <f t="shared" si="49"/>
        <v>10</v>
      </c>
      <c r="K553" s="1">
        <f t="shared" si="50"/>
        <v>2028</v>
      </c>
      <c r="L553" s="1" t="str">
        <f t="shared" si="51"/>
        <v>MKT.EX.MDC._.___.MidC</v>
      </c>
      <c r="M553" s="1" t="str">
        <f t="shared" si="52"/>
        <v>FOT Other months</v>
      </c>
      <c r="N553" s="1">
        <f t="shared" si="53"/>
        <v>0</v>
      </c>
      <c r="O553" s="1">
        <f t="shared" si="54"/>
        <v>0</v>
      </c>
    </row>
    <row r="554" spans="1:15" x14ac:dyDescent="0.25">
      <c r="A554" s="1" t="s">
        <v>26</v>
      </c>
      <c r="B554" s="1" t="s">
        <v>2</v>
      </c>
      <c r="C554" s="1" t="s">
        <v>24</v>
      </c>
      <c r="D554" s="1" t="s">
        <v>6</v>
      </c>
      <c r="E554" s="1" t="s">
        <v>3</v>
      </c>
      <c r="F554" s="3">
        <v>47058</v>
      </c>
      <c r="G554" s="1">
        <v>337.19</v>
      </c>
      <c r="J554" s="1">
        <f t="shared" si="49"/>
        <v>11</v>
      </c>
      <c r="K554" s="1">
        <f t="shared" si="50"/>
        <v>2028</v>
      </c>
      <c r="L554" s="1" t="str">
        <f t="shared" si="51"/>
        <v>MKT.EX.MDC._.___.MidC</v>
      </c>
      <c r="M554" s="1" t="str">
        <f t="shared" si="52"/>
        <v>FOT Other months</v>
      </c>
      <c r="N554" s="1">
        <f t="shared" si="53"/>
        <v>0</v>
      </c>
      <c r="O554" s="1">
        <f t="shared" si="54"/>
        <v>0</v>
      </c>
    </row>
    <row r="555" spans="1:15" x14ac:dyDescent="0.25">
      <c r="A555" s="1" t="s">
        <v>26</v>
      </c>
      <c r="B555" s="1" t="s">
        <v>2</v>
      </c>
      <c r="C555" s="1" t="s">
        <v>24</v>
      </c>
      <c r="D555" s="1" t="s">
        <v>6</v>
      </c>
      <c r="E555" s="1" t="s">
        <v>3</v>
      </c>
      <c r="F555" s="3">
        <v>47088</v>
      </c>
      <c r="G555" s="1">
        <v>315.37</v>
      </c>
      <c r="J555" s="1">
        <f t="shared" si="49"/>
        <v>12</v>
      </c>
      <c r="K555" s="1">
        <f t="shared" si="50"/>
        <v>2028</v>
      </c>
      <c r="L555" s="1" t="str">
        <f t="shared" si="51"/>
        <v>MKT.EX.MDC._.___.MidC-Wtr</v>
      </c>
      <c r="M555" s="1" t="str">
        <f t="shared" si="52"/>
        <v>FOT Winter December-January</v>
      </c>
      <c r="N555" s="1">
        <f t="shared" si="53"/>
        <v>1488</v>
      </c>
      <c r="O555" s="1">
        <f t="shared" si="54"/>
        <v>211.94220430107526</v>
      </c>
    </row>
    <row r="556" spans="1:15" x14ac:dyDescent="0.25">
      <c r="A556" s="1" t="s">
        <v>26</v>
      </c>
      <c r="B556" s="1" t="s">
        <v>2</v>
      </c>
      <c r="C556" s="1" t="s">
        <v>24</v>
      </c>
      <c r="D556" s="1" t="s">
        <v>6</v>
      </c>
      <c r="E556" s="1" t="s">
        <v>3</v>
      </c>
      <c r="F556" s="3">
        <v>47119</v>
      </c>
      <c r="G556" s="1">
        <v>244.61</v>
      </c>
      <c r="J556" s="1">
        <f t="shared" si="49"/>
        <v>1</v>
      </c>
      <c r="K556" s="1">
        <f t="shared" si="50"/>
        <v>2029</v>
      </c>
      <c r="L556" s="1" t="str">
        <f t="shared" si="51"/>
        <v>MKT.EX.MDC._.___.MidC-Wtr</v>
      </c>
      <c r="M556" s="1" t="str">
        <f t="shared" si="52"/>
        <v>FOT Winter December-January</v>
      </c>
      <c r="N556" s="1">
        <f t="shared" si="53"/>
        <v>1488</v>
      </c>
      <c r="O556" s="1">
        <f t="shared" si="54"/>
        <v>164.38844086021504</v>
      </c>
    </row>
    <row r="557" spans="1:15" x14ac:dyDescent="0.25">
      <c r="A557" s="1" t="s">
        <v>26</v>
      </c>
      <c r="B557" s="1" t="s">
        <v>2</v>
      </c>
      <c r="C557" s="1" t="s">
        <v>24</v>
      </c>
      <c r="D557" s="1" t="s">
        <v>6</v>
      </c>
      <c r="E557" s="1" t="s">
        <v>3</v>
      </c>
      <c r="F557" s="3">
        <v>47150</v>
      </c>
      <c r="G557" s="1">
        <v>213.87</v>
      </c>
      <c r="J557" s="1">
        <f t="shared" si="49"/>
        <v>2</v>
      </c>
      <c r="K557" s="1">
        <f t="shared" si="50"/>
        <v>2029</v>
      </c>
      <c r="L557" s="1" t="str">
        <f t="shared" si="51"/>
        <v>MKT.EX.MDC._.___.MidC</v>
      </c>
      <c r="M557" s="1" t="str">
        <f t="shared" si="52"/>
        <v>FOT Other months</v>
      </c>
      <c r="N557" s="1">
        <f t="shared" si="53"/>
        <v>0</v>
      </c>
      <c r="O557" s="1">
        <f t="shared" si="54"/>
        <v>0</v>
      </c>
    </row>
    <row r="558" spans="1:15" x14ac:dyDescent="0.25">
      <c r="A558" s="1" t="s">
        <v>26</v>
      </c>
      <c r="B558" s="1" t="s">
        <v>2</v>
      </c>
      <c r="C558" s="1" t="s">
        <v>24</v>
      </c>
      <c r="D558" s="1" t="s">
        <v>6</v>
      </c>
      <c r="E558" s="1" t="s">
        <v>3</v>
      </c>
      <c r="F558" s="3">
        <v>47178</v>
      </c>
      <c r="G558" s="1">
        <v>80.819999999999993</v>
      </c>
      <c r="J558" s="1">
        <f t="shared" si="49"/>
        <v>3</v>
      </c>
      <c r="K558" s="1">
        <f t="shared" si="50"/>
        <v>2029</v>
      </c>
      <c r="L558" s="1" t="str">
        <f t="shared" si="51"/>
        <v>MKT.EX.MDC._.___.MidC</v>
      </c>
      <c r="M558" s="1" t="str">
        <f t="shared" si="52"/>
        <v>FOT Other months</v>
      </c>
      <c r="N558" s="1">
        <f t="shared" si="53"/>
        <v>0</v>
      </c>
      <c r="O558" s="1">
        <f t="shared" si="54"/>
        <v>0</v>
      </c>
    </row>
    <row r="559" spans="1:15" x14ac:dyDescent="0.25">
      <c r="A559" s="1" t="s">
        <v>26</v>
      </c>
      <c r="B559" s="1" t="s">
        <v>2</v>
      </c>
      <c r="C559" s="1" t="s">
        <v>24</v>
      </c>
      <c r="D559" s="1" t="s">
        <v>6</v>
      </c>
      <c r="E559" s="1" t="s">
        <v>3</v>
      </c>
      <c r="F559" s="3">
        <v>47209</v>
      </c>
      <c r="G559" s="1">
        <v>162.06</v>
      </c>
      <c r="J559" s="1">
        <f t="shared" si="49"/>
        <v>4</v>
      </c>
      <c r="K559" s="1">
        <f t="shared" si="50"/>
        <v>2029</v>
      </c>
      <c r="L559" s="1" t="str">
        <f t="shared" si="51"/>
        <v>MKT.EX.MDC._.___.MidC</v>
      </c>
      <c r="M559" s="1" t="str">
        <f t="shared" si="52"/>
        <v>FOT Other months</v>
      </c>
      <c r="N559" s="1">
        <f t="shared" si="53"/>
        <v>0</v>
      </c>
      <c r="O559" s="1">
        <f t="shared" si="54"/>
        <v>0</v>
      </c>
    </row>
    <row r="560" spans="1:15" x14ac:dyDescent="0.25">
      <c r="A560" s="1" t="s">
        <v>26</v>
      </c>
      <c r="B560" s="1" t="s">
        <v>2</v>
      </c>
      <c r="C560" s="1" t="s">
        <v>24</v>
      </c>
      <c r="D560" s="1" t="s">
        <v>6</v>
      </c>
      <c r="E560" s="1" t="s">
        <v>3</v>
      </c>
      <c r="F560" s="3">
        <v>47239</v>
      </c>
      <c r="G560" s="1">
        <v>85.6</v>
      </c>
      <c r="J560" s="1">
        <f t="shared" si="49"/>
        <v>5</v>
      </c>
      <c r="K560" s="1">
        <f t="shared" si="50"/>
        <v>2029</v>
      </c>
      <c r="L560" s="1" t="str">
        <f t="shared" si="51"/>
        <v>MKT.EX.MDC._.___.MidC</v>
      </c>
      <c r="M560" s="1" t="str">
        <f t="shared" si="52"/>
        <v>FOT Other months</v>
      </c>
      <c r="N560" s="1">
        <f t="shared" si="53"/>
        <v>0</v>
      </c>
      <c r="O560" s="1">
        <f t="shared" si="54"/>
        <v>0</v>
      </c>
    </row>
    <row r="561" spans="1:15" x14ac:dyDescent="0.25">
      <c r="A561" s="1" t="s">
        <v>26</v>
      </c>
      <c r="B561" s="1" t="s">
        <v>2</v>
      </c>
      <c r="C561" s="1" t="s">
        <v>24</v>
      </c>
      <c r="D561" s="1" t="s">
        <v>6</v>
      </c>
      <c r="E561" s="1" t="s">
        <v>3</v>
      </c>
      <c r="F561" s="3">
        <v>47270</v>
      </c>
      <c r="G561" s="1">
        <v>12.93</v>
      </c>
      <c r="J561" s="1">
        <f t="shared" si="49"/>
        <v>6</v>
      </c>
      <c r="K561" s="1">
        <f t="shared" si="50"/>
        <v>2029</v>
      </c>
      <c r="L561" s="1" t="str">
        <f t="shared" si="51"/>
        <v>MKT.EX.MDC._.___.MidC</v>
      </c>
      <c r="M561" s="1" t="str">
        <f t="shared" si="52"/>
        <v>FOT Summer June-Sept</v>
      </c>
      <c r="N561" s="1">
        <f t="shared" si="53"/>
        <v>2928</v>
      </c>
      <c r="O561" s="1">
        <f t="shared" si="54"/>
        <v>4.4159836065573774</v>
      </c>
    </row>
    <row r="562" spans="1:15" x14ac:dyDescent="0.25">
      <c r="A562" s="1" t="s">
        <v>26</v>
      </c>
      <c r="B562" s="1" t="s">
        <v>2</v>
      </c>
      <c r="C562" s="1" t="s">
        <v>24</v>
      </c>
      <c r="D562" s="1" t="s">
        <v>6</v>
      </c>
      <c r="E562" s="1" t="s">
        <v>3</v>
      </c>
      <c r="F562" s="3">
        <v>47300</v>
      </c>
      <c r="G562" s="1">
        <v>161.74</v>
      </c>
      <c r="J562" s="1">
        <f t="shared" si="49"/>
        <v>7</v>
      </c>
      <c r="K562" s="1">
        <f t="shared" si="50"/>
        <v>2029</v>
      </c>
      <c r="L562" s="1" t="str">
        <f t="shared" si="51"/>
        <v>MKT.EX.MDC._.___.MidC</v>
      </c>
      <c r="M562" s="1" t="str">
        <f t="shared" si="52"/>
        <v>FOT Summer June-Sept</v>
      </c>
      <c r="N562" s="1">
        <f t="shared" si="53"/>
        <v>2928</v>
      </c>
      <c r="O562" s="1">
        <f t="shared" si="54"/>
        <v>55.239071038251367</v>
      </c>
    </row>
    <row r="563" spans="1:15" x14ac:dyDescent="0.25">
      <c r="A563" s="1" t="s">
        <v>26</v>
      </c>
      <c r="B563" s="1" t="s">
        <v>2</v>
      </c>
      <c r="C563" s="1" t="s">
        <v>24</v>
      </c>
      <c r="D563" s="1" t="s">
        <v>6</v>
      </c>
      <c r="E563" s="1" t="s">
        <v>3</v>
      </c>
      <c r="F563" s="3">
        <v>47331</v>
      </c>
      <c r="G563" s="1">
        <v>217.63</v>
      </c>
      <c r="J563" s="1">
        <f t="shared" si="49"/>
        <v>8</v>
      </c>
      <c r="K563" s="1">
        <f t="shared" si="50"/>
        <v>2029</v>
      </c>
      <c r="L563" s="1" t="str">
        <f t="shared" si="51"/>
        <v>MKT.EX.MDC._.___.MidC</v>
      </c>
      <c r="M563" s="1" t="str">
        <f t="shared" si="52"/>
        <v>FOT Summer June-Sept</v>
      </c>
      <c r="N563" s="1">
        <f t="shared" si="53"/>
        <v>2928</v>
      </c>
      <c r="O563" s="1">
        <f t="shared" si="54"/>
        <v>74.327185792349724</v>
      </c>
    </row>
    <row r="564" spans="1:15" x14ac:dyDescent="0.25">
      <c r="A564" s="1" t="s">
        <v>26</v>
      </c>
      <c r="B564" s="1" t="s">
        <v>2</v>
      </c>
      <c r="C564" s="1" t="s">
        <v>24</v>
      </c>
      <c r="D564" s="1" t="s">
        <v>6</v>
      </c>
      <c r="E564" s="1" t="s">
        <v>3</v>
      </c>
      <c r="F564" s="3">
        <v>47362</v>
      </c>
      <c r="G564" s="1">
        <v>395.82</v>
      </c>
      <c r="J564" s="1">
        <f t="shared" si="49"/>
        <v>9</v>
      </c>
      <c r="K564" s="1">
        <f t="shared" si="50"/>
        <v>2029</v>
      </c>
      <c r="L564" s="1" t="str">
        <f t="shared" si="51"/>
        <v>MKT.EX.MDC._.___.MidC</v>
      </c>
      <c r="M564" s="1" t="str">
        <f t="shared" si="52"/>
        <v>FOT Summer June-Sept</v>
      </c>
      <c r="N564" s="1">
        <f t="shared" si="53"/>
        <v>2928</v>
      </c>
      <c r="O564" s="1">
        <f t="shared" si="54"/>
        <v>135.1844262295082</v>
      </c>
    </row>
    <row r="565" spans="1:15" x14ac:dyDescent="0.25">
      <c r="A565" s="1" t="s">
        <v>26</v>
      </c>
      <c r="B565" s="1" t="s">
        <v>2</v>
      </c>
      <c r="C565" s="1" t="s">
        <v>24</v>
      </c>
      <c r="D565" s="1" t="s">
        <v>6</v>
      </c>
      <c r="E565" s="1" t="s">
        <v>3</v>
      </c>
      <c r="F565" s="3">
        <v>47392</v>
      </c>
      <c r="G565" s="1">
        <v>234.65</v>
      </c>
      <c r="J565" s="1">
        <f t="shared" si="49"/>
        <v>10</v>
      </c>
      <c r="K565" s="1">
        <f t="shared" si="50"/>
        <v>2029</v>
      </c>
      <c r="L565" s="1" t="str">
        <f t="shared" si="51"/>
        <v>MKT.EX.MDC._.___.MidC</v>
      </c>
      <c r="M565" s="1" t="str">
        <f t="shared" si="52"/>
        <v>FOT Other months</v>
      </c>
      <c r="N565" s="1">
        <f t="shared" si="53"/>
        <v>0</v>
      </c>
      <c r="O565" s="1">
        <f t="shared" si="54"/>
        <v>0</v>
      </c>
    </row>
    <row r="566" spans="1:15" x14ac:dyDescent="0.25">
      <c r="A566" s="1" t="s">
        <v>26</v>
      </c>
      <c r="B566" s="1" t="s">
        <v>2</v>
      </c>
      <c r="C566" s="1" t="s">
        <v>24</v>
      </c>
      <c r="D566" s="1" t="s">
        <v>6</v>
      </c>
      <c r="E566" s="1" t="s">
        <v>3</v>
      </c>
      <c r="F566" s="3">
        <v>47423</v>
      </c>
      <c r="G566" s="1">
        <v>811.72</v>
      </c>
      <c r="J566" s="1">
        <f t="shared" si="49"/>
        <v>11</v>
      </c>
      <c r="K566" s="1">
        <f t="shared" si="50"/>
        <v>2029</v>
      </c>
      <c r="L566" s="1" t="str">
        <f t="shared" si="51"/>
        <v>MKT.EX.MDC._.___.MidC</v>
      </c>
      <c r="M566" s="1" t="str">
        <f t="shared" si="52"/>
        <v>FOT Other months</v>
      </c>
      <c r="N566" s="1">
        <f t="shared" si="53"/>
        <v>0</v>
      </c>
      <c r="O566" s="1">
        <f t="shared" si="54"/>
        <v>0</v>
      </c>
    </row>
    <row r="567" spans="1:15" x14ac:dyDescent="0.25">
      <c r="A567" s="1" t="s">
        <v>26</v>
      </c>
      <c r="B567" s="1" t="s">
        <v>2</v>
      </c>
      <c r="C567" s="1" t="s">
        <v>24</v>
      </c>
      <c r="D567" s="1" t="s">
        <v>6</v>
      </c>
      <c r="E567" s="1" t="s">
        <v>3</v>
      </c>
      <c r="F567" s="3">
        <v>47453</v>
      </c>
      <c r="G567" s="1">
        <v>316.87</v>
      </c>
      <c r="J567" s="1">
        <f t="shared" si="49"/>
        <v>12</v>
      </c>
      <c r="K567" s="1">
        <f t="shared" si="50"/>
        <v>2029</v>
      </c>
      <c r="L567" s="1" t="str">
        <f t="shared" si="51"/>
        <v>MKT.EX.MDC._.___.MidC-Wtr</v>
      </c>
      <c r="M567" s="1" t="str">
        <f t="shared" si="52"/>
        <v>FOT Winter December-January</v>
      </c>
      <c r="N567" s="1">
        <f t="shared" si="53"/>
        <v>1488</v>
      </c>
      <c r="O567" s="1">
        <f t="shared" si="54"/>
        <v>212.95026881720429</v>
      </c>
    </row>
    <row r="568" spans="1:15" x14ac:dyDescent="0.25">
      <c r="A568" s="1" t="s">
        <v>26</v>
      </c>
      <c r="B568" s="1" t="s">
        <v>2</v>
      </c>
      <c r="C568" s="1" t="s">
        <v>24</v>
      </c>
      <c r="D568" s="1" t="s">
        <v>6</v>
      </c>
      <c r="E568" s="1" t="s">
        <v>3</v>
      </c>
      <c r="F568" s="3">
        <v>47484</v>
      </c>
      <c r="G568" s="1">
        <v>295.45</v>
      </c>
      <c r="J568" s="1">
        <f t="shared" si="49"/>
        <v>1</v>
      </c>
      <c r="K568" s="1">
        <f t="shared" si="50"/>
        <v>2030</v>
      </c>
      <c r="L568" s="1" t="str">
        <f t="shared" si="51"/>
        <v>MKT.EX.MDC._.___.MidC-Wtr</v>
      </c>
      <c r="M568" s="1" t="str">
        <f t="shared" si="52"/>
        <v>FOT Winter December-January</v>
      </c>
      <c r="N568" s="1">
        <f t="shared" si="53"/>
        <v>1488</v>
      </c>
      <c r="O568" s="1">
        <f t="shared" si="54"/>
        <v>198.55510752688173</v>
      </c>
    </row>
    <row r="569" spans="1:15" x14ac:dyDescent="0.25">
      <c r="A569" s="1" t="s">
        <v>26</v>
      </c>
      <c r="B569" s="1" t="s">
        <v>2</v>
      </c>
      <c r="C569" s="1" t="s">
        <v>24</v>
      </c>
      <c r="D569" s="1" t="s">
        <v>6</v>
      </c>
      <c r="E569" s="1" t="s">
        <v>3</v>
      </c>
      <c r="F569" s="3">
        <v>47515</v>
      </c>
      <c r="G569" s="1">
        <v>205.53</v>
      </c>
      <c r="J569" s="1">
        <f t="shared" si="49"/>
        <v>2</v>
      </c>
      <c r="K569" s="1">
        <f t="shared" si="50"/>
        <v>2030</v>
      </c>
      <c r="L569" s="1" t="str">
        <f t="shared" si="51"/>
        <v>MKT.EX.MDC._.___.MidC</v>
      </c>
      <c r="M569" s="1" t="str">
        <f t="shared" si="52"/>
        <v>FOT Other months</v>
      </c>
      <c r="N569" s="1">
        <f t="shared" si="53"/>
        <v>0</v>
      </c>
      <c r="O569" s="1">
        <f t="shared" si="54"/>
        <v>0</v>
      </c>
    </row>
    <row r="570" spans="1:15" x14ac:dyDescent="0.25">
      <c r="A570" s="1" t="s">
        <v>26</v>
      </c>
      <c r="B570" s="1" t="s">
        <v>2</v>
      </c>
      <c r="C570" s="1" t="s">
        <v>24</v>
      </c>
      <c r="D570" s="1" t="s">
        <v>6</v>
      </c>
      <c r="E570" s="1" t="s">
        <v>3</v>
      </c>
      <c r="F570" s="3">
        <v>47543</v>
      </c>
      <c r="G570" s="1">
        <v>169.1</v>
      </c>
      <c r="J570" s="1">
        <f t="shared" si="49"/>
        <v>3</v>
      </c>
      <c r="K570" s="1">
        <f t="shared" si="50"/>
        <v>2030</v>
      </c>
      <c r="L570" s="1" t="str">
        <f t="shared" si="51"/>
        <v>MKT.EX.MDC._.___.MidC</v>
      </c>
      <c r="M570" s="1" t="str">
        <f t="shared" si="52"/>
        <v>FOT Other months</v>
      </c>
      <c r="N570" s="1">
        <f t="shared" si="53"/>
        <v>0</v>
      </c>
      <c r="O570" s="1">
        <f t="shared" si="54"/>
        <v>0</v>
      </c>
    </row>
    <row r="571" spans="1:15" x14ac:dyDescent="0.25">
      <c r="A571" s="1" t="s">
        <v>26</v>
      </c>
      <c r="B571" s="1" t="s">
        <v>2</v>
      </c>
      <c r="C571" s="1" t="s">
        <v>24</v>
      </c>
      <c r="D571" s="1" t="s">
        <v>6</v>
      </c>
      <c r="E571" s="1" t="s">
        <v>3</v>
      </c>
      <c r="F571" s="3">
        <v>47574</v>
      </c>
      <c r="G571" s="1">
        <v>259.89</v>
      </c>
      <c r="J571" s="1">
        <f t="shared" si="49"/>
        <v>4</v>
      </c>
      <c r="K571" s="1">
        <f t="shared" si="50"/>
        <v>2030</v>
      </c>
      <c r="L571" s="1" t="str">
        <f t="shared" si="51"/>
        <v>MKT.EX.MDC._.___.MidC</v>
      </c>
      <c r="M571" s="1" t="str">
        <f t="shared" si="52"/>
        <v>FOT Other months</v>
      </c>
      <c r="N571" s="1">
        <f t="shared" si="53"/>
        <v>0</v>
      </c>
      <c r="O571" s="1">
        <f t="shared" si="54"/>
        <v>0</v>
      </c>
    </row>
    <row r="572" spans="1:15" x14ac:dyDescent="0.25">
      <c r="A572" s="1" t="s">
        <v>26</v>
      </c>
      <c r="B572" s="1" t="s">
        <v>2</v>
      </c>
      <c r="C572" s="1" t="s">
        <v>24</v>
      </c>
      <c r="D572" s="1" t="s">
        <v>6</v>
      </c>
      <c r="E572" s="1" t="s">
        <v>3</v>
      </c>
      <c r="F572" s="3">
        <v>47604</v>
      </c>
      <c r="G572" s="1">
        <v>167.87</v>
      </c>
      <c r="J572" s="1">
        <f t="shared" si="49"/>
        <v>5</v>
      </c>
      <c r="K572" s="1">
        <f t="shared" si="50"/>
        <v>2030</v>
      </c>
      <c r="L572" s="1" t="str">
        <f t="shared" si="51"/>
        <v>MKT.EX.MDC._.___.MidC</v>
      </c>
      <c r="M572" s="1" t="str">
        <f t="shared" si="52"/>
        <v>FOT Other months</v>
      </c>
      <c r="N572" s="1">
        <f t="shared" si="53"/>
        <v>0</v>
      </c>
      <c r="O572" s="1">
        <f t="shared" si="54"/>
        <v>0</v>
      </c>
    </row>
    <row r="573" spans="1:15" x14ac:dyDescent="0.25">
      <c r="A573" s="1" t="s">
        <v>26</v>
      </c>
      <c r="B573" s="1" t="s">
        <v>2</v>
      </c>
      <c r="C573" s="1" t="s">
        <v>24</v>
      </c>
      <c r="D573" s="1" t="s">
        <v>6</v>
      </c>
      <c r="E573" s="1" t="s">
        <v>3</v>
      </c>
      <c r="F573" s="3">
        <v>47635</v>
      </c>
      <c r="G573" s="1">
        <v>108.82</v>
      </c>
      <c r="J573" s="1">
        <f t="shared" si="49"/>
        <v>6</v>
      </c>
      <c r="K573" s="1">
        <f t="shared" si="50"/>
        <v>2030</v>
      </c>
      <c r="L573" s="1" t="str">
        <f t="shared" si="51"/>
        <v>MKT.EX.MDC._.___.MidC</v>
      </c>
      <c r="M573" s="1" t="str">
        <f t="shared" si="52"/>
        <v>FOT Summer June-Sept</v>
      </c>
      <c r="N573" s="1">
        <f t="shared" si="53"/>
        <v>2928</v>
      </c>
      <c r="O573" s="1">
        <f t="shared" si="54"/>
        <v>37.165300546448087</v>
      </c>
    </row>
    <row r="574" spans="1:15" x14ac:dyDescent="0.25">
      <c r="A574" s="1" t="s">
        <v>26</v>
      </c>
      <c r="B574" s="1" t="s">
        <v>2</v>
      </c>
      <c r="C574" s="1" t="s">
        <v>24</v>
      </c>
      <c r="D574" s="1" t="s">
        <v>6</v>
      </c>
      <c r="E574" s="1" t="s">
        <v>3</v>
      </c>
      <c r="F574" s="3">
        <v>47665</v>
      </c>
      <c r="G574" s="1">
        <v>17.12</v>
      </c>
      <c r="J574" s="1">
        <f t="shared" si="49"/>
        <v>7</v>
      </c>
      <c r="K574" s="1">
        <f t="shared" si="50"/>
        <v>2030</v>
      </c>
      <c r="L574" s="1" t="str">
        <f t="shared" si="51"/>
        <v>MKT.EX.MDC._.___.MidC</v>
      </c>
      <c r="M574" s="1" t="str">
        <f t="shared" si="52"/>
        <v>FOT Summer June-Sept</v>
      </c>
      <c r="N574" s="1">
        <f t="shared" si="53"/>
        <v>2928</v>
      </c>
      <c r="O574" s="1">
        <f t="shared" si="54"/>
        <v>5.8469945355191255</v>
      </c>
    </row>
    <row r="575" spans="1:15" x14ac:dyDescent="0.25">
      <c r="A575" s="1" t="s">
        <v>26</v>
      </c>
      <c r="B575" s="1" t="s">
        <v>2</v>
      </c>
      <c r="C575" s="1" t="s">
        <v>24</v>
      </c>
      <c r="D575" s="1" t="s">
        <v>6</v>
      </c>
      <c r="E575" s="1" t="s">
        <v>3</v>
      </c>
      <c r="F575" s="3">
        <v>47696</v>
      </c>
      <c r="G575" s="1">
        <v>181.58</v>
      </c>
      <c r="J575" s="1">
        <f t="shared" si="49"/>
        <v>8</v>
      </c>
      <c r="K575" s="1">
        <f t="shared" si="50"/>
        <v>2030</v>
      </c>
      <c r="L575" s="1" t="str">
        <f t="shared" si="51"/>
        <v>MKT.EX.MDC._.___.MidC</v>
      </c>
      <c r="M575" s="1" t="str">
        <f t="shared" si="52"/>
        <v>FOT Summer June-Sept</v>
      </c>
      <c r="N575" s="1">
        <f t="shared" si="53"/>
        <v>2928</v>
      </c>
      <c r="O575" s="1">
        <f t="shared" si="54"/>
        <v>62.015027322404372</v>
      </c>
    </row>
    <row r="576" spans="1:15" x14ac:dyDescent="0.25">
      <c r="A576" s="1" t="s">
        <v>26</v>
      </c>
      <c r="B576" s="1" t="s">
        <v>2</v>
      </c>
      <c r="C576" s="1" t="s">
        <v>24</v>
      </c>
      <c r="D576" s="1" t="s">
        <v>6</v>
      </c>
      <c r="E576" s="1" t="s">
        <v>3</v>
      </c>
      <c r="F576" s="3">
        <v>47727</v>
      </c>
      <c r="G576" s="1">
        <v>283.68</v>
      </c>
      <c r="J576" s="1">
        <f t="shared" si="49"/>
        <v>9</v>
      </c>
      <c r="K576" s="1">
        <f t="shared" si="50"/>
        <v>2030</v>
      </c>
      <c r="L576" s="1" t="str">
        <f t="shared" si="51"/>
        <v>MKT.EX.MDC._.___.MidC</v>
      </c>
      <c r="M576" s="1" t="str">
        <f t="shared" si="52"/>
        <v>FOT Summer June-Sept</v>
      </c>
      <c r="N576" s="1">
        <f t="shared" si="53"/>
        <v>2928</v>
      </c>
      <c r="O576" s="1">
        <f t="shared" si="54"/>
        <v>96.885245901639351</v>
      </c>
    </row>
    <row r="577" spans="1:15" x14ac:dyDescent="0.25">
      <c r="A577" s="1" t="s">
        <v>26</v>
      </c>
      <c r="B577" s="1" t="s">
        <v>2</v>
      </c>
      <c r="C577" s="1" t="s">
        <v>24</v>
      </c>
      <c r="D577" s="1" t="s">
        <v>6</v>
      </c>
      <c r="E577" s="1" t="s">
        <v>3</v>
      </c>
      <c r="F577" s="3">
        <v>47757</v>
      </c>
      <c r="G577" s="1">
        <v>510.97</v>
      </c>
      <c r="J577" s="1">
        <f t="shared" si="49"/>
        <v>10</v>
      </c>
      <c r="K577" s="1">
        <f t="shared" si="50"/>
        <v>2030</v>
      </c>
      <c r="L577" s="1" t="str">
        <f t="shared" si="51"/>
        <v>MKT.EX.MDC._.___.MidC</v>
      </c>
      <c r="M577" s="1" t="str">
        <f t="shared" si="52"/>
        <v>FOT Other months</v>
      </c>
      <c r="N577" s="1">
        <f t="shared" si="53"/>
        <v>0</v>
      </c>
      <c r="O577" s="1">
        <f t="shared" si="54"/>
        <v>0</v>
      </c>
    </row>
    <row r="578" spans="1:15" x14ac:dyDescent="0.25">
      <c r="A578" s="1" t="s">
        <v>26</v>
      </c>
      <c r="B578" s="1" t="s">
        <v>2</v>
      </c>
      <c r="C578" s="1" t="s">
        <v>24</v>
      </c>
      <c r="D578" s="1" t="s">
        <v>6</v>
      </c>
      <c r="E578" s="1" t="s">
        <v>3</v>
      </c>
      <c r="F578" s="3">
        <v>47788</v>
      </c>
      <c r="G578" s="1">
        <v>436.79</v>
      </c>
      <c r="J578" s="1">
        <f t="shared" ref="J578:J641" si="55">MONTH(F578)</f>
        <v>11</v>
      </c>
      <c r="K578" s="1">
        <f t="shared" ref="K578:K641" si="56">YEAR(F578)</f>
        <v>2030</v>
      </c>
      <c r="L578" s="1" t="str">
        <f t="shared" ref="L578:L641" si="57">D578&amp;INDEX($U$1:$W$4,MATCH($M578,$U$1:$U$4,0),MATCH(L$1,$U$1:$W$1,0))</f>
        <v>MKT.EX.MDC._.___.MidC</v>
      </c>
      <c r="M578" s="1" t="str">
        <f t="shared" ref="M578:M641" si="58">INDEX($Q$1:$S$13,MATCH($J578,$Q$1:$Q$13,0),MATCH(M$1,$Q$1:$S$1,0))</f>
        <v>FOT Other months</v>
      </c>
      <c r="N578" s="1">
        <f t="shared" ref="N578:N641" si="59">INDEX($U$1:$W$4,MATCH($M578,$U$1:$U$4,0),MATCH(N$1,$U$1:$W$1,0))</f>
        <v>0</v>
      </c>
      <c r="O578" s="1">
        <f t="shared" ref="O578:O641" si="60">IF(N578=0,0,(G578*1000)/N578)</f>
        <v>0</v>
      </c>
    </row>
    <row r="579" spans="1:15" x14ac:dyDescent="0.25">
      <c r="A579" s="1" t="s">
        <v>26</v>
      </c>
      <c r="B579" s="1" t="s">
        <v>2</v>
      </c>
      <c r="C579" s="1" t="s">
        <v>24</v>
      </c>
      <c r="D579" s="1" t="s">
        <v>6</v>
      </c>
      <c r="E579" s="1" t="s">
        <v>3</v>
      </c>
      <c r="F579" s="3">
        <v>47818</v>
      </c>
      <c r="G579" s="1">
        <v>842.2</v>
      </c>
      <c r="J579" s="1">
        <f t="shared" si="55"/>
        <v>12</v>
      </c>
      <c r="K579" s="1">
        <f t="shared" si="56"/>
        <v>2030</v>
      </c>
      <c r="L579" s="1" t="str">
        <f t="shared" si="57"/>
        <v>MKT.EX.MDC._.___.MidC-Wtr</v>
      </c>
      <c r="M579" s="1" t="str">
        <f t="shared" si="58"/>
        <v>FOT Winter December-January</v>
      </c>
      <c r="N579" s="1">
        <f t="shared" si="59"/>
        <v>1488</v>
      </c>
      <c r="O579" s="1">
        <f t="shared" si="60"/>
        <v>565.99462365591398</v>
      </c>
    </row>
    <row r="580" spans="1:15" x14ac:dyDescent="0.25">
      <c r="A580" s="1" t="s">
        <v>26</v>
      </c>
      <c r="B580" s="1" t="s">
        <v>2</v>
      </c>
      <c r="C580" s="1" t="s">
        <v>24</v>
      </c>
      <c r="D580" s="1" t="s">
        <v>6</v>
      </c>
      <c r="E580" s="1" t="s">
        <v>3</v>
      </c>
      <c r="F580" s="3">
        <v>47849</v>
      </c>
      <c r="G580" s="1">
        <v>314.37</v>
      </c>
      <c r="J580" s="1">
        <f t="shared" si="55"/>
        <v>1</v>
      </c>
      <c r="K580" s="1">
        <f t="shared" si="56"/>
        <v>2031</v>
      </c>
      <c r="L580" s="1" t="str">
        <f t="shared" si="57"/>
        <v>MKT.EX.MDC._.___.MidC-Wtr</v>
      </c>
      <c r="M580" s="1" t="str">
        <f t="shared" si="58"/>
        <v>FOT Winter December-January</v>
      </c>
      <c r="N580" s="1">
        <f t="shared" si="59"/>
        <v>1488</v>
      </c>
      <c r="O580" s="1">
        <f t="shared" si="60"/>
        <v>211.27016129032259</v>
      </c>
    </row>
    <row r="581" spans="1:15" x14ac:dyDescent="0.25">
      <c r="A581" s="1" t="s">
        <v>26</v>
      </c>
      <c r="B581" s="1" t="s">
        <v>2</v>
      </c>
      <c r="C581" s="1" t="s">
        <v>24</v>
      </c>
      <c r="D581" s="1" t="s">
        <v>6</v>
      </c>
      <c r="E581" s="1" t="s">
        <v>3</v>
      </c>
      <c r="F581" s="3">
        <v>47880</v>
      </c>
      <c r="G581" s="1">
        <v>281.44</v>
      </c>
      <c r="J581" s="1">
        <f t="shared" si="55"/>
        <v>2</v>
      </c>
      <c r="K581" s="1">
        <f t="shared" si="56"/>
        <v>2031</v>
      </c>
      <c r="L581" s="1" t="str">
        <f t="shared" si="57"/>
        <v>MKT.EX.MDC._.___.MidC</v>
      </c>
      <c r="M581" s="1" t="str">
        <f t="shared" si="58"/>
        <v>FOT Other months</v>
      </c>
      <c r="N581" s="1">
        <f t="shared" si="59"/>
        <v>0</v>
      </c>
      <c r="O581" s="1">
        <f t="shared" si="60"/>
        <v>0</v>
      </c>
    </row>
    <row r="582" spans="1:15" x14ac:dyDescent="0.25">
      <c r="A582" s="1" t="s">
        <v>26</v>
      </c>
      <c r="B582" s="1" t="s">
        <v>2</v>
      </c>
      <c r="C582" s="1" t="s">
        <v>24</v>
      </c>
      <c r="D582" s="1" t="s">
        <v>6</v>
      </c>
      <c r="E582" s="1" t="s">
        <v>3</v>
      </c>
      <c r="F582" s="3">
        <v>47908</v>
      </c>
      <c r="G582" s="1">
        <v>247.88</v>
      </c>
      <c r="J582" s="1">
        <f t="shared" si="55"/>
        <v>3</v>
      </c>
      <c r="K582" s="1">
        <f t="shared" si="56"/>
        <v>2031</v>
      </c>
      <c r="L582" s="1" t="str">
        <f t="shared" si="57"/>
        <v>MKT.EX.MDC._.___.MidC</v>
      </c>
      <c r="M582" s="1" t="str">
        <f t="shared" si="58"/>
        <v>FOT Other months</v>
      </c>
      <c r="N582" s="1">
        <f t="shared" si="59"/>
        <v>0</v>
      </c>
      <c r="O582" s="1">
        <f t="shared" si="60"/>
        <v>0</v>
      </c>
    </row>
    <row r="583" spans="1:15" x14ac:dyDescent="0.25">
      <c r="A583" s="1" t="s">
        <v>26</v>
      </c>
      <c r="B583" s="1" t="s">
        <v>2</v>
      </c>
      <c r="C583" s="1" t="s">
        <v>24</v>
      </c>
      <c r="D583" s="1" t="s">
        <v>6</v>
      </c>
      <c r="E583" s="1" t="s">
        <v>3</v>
      </c>
      <c r="F583" s="3">
        <v>47939</v>
      </c>
      <c r="G583" s="1">
        <v>186.03</v>
      </c>
      <c r="J583" s="1">
        <f t="shared" si="55"/>
        <v>4</v>
      </c>
      <c r="K583" s="1">
        <f t="shared" si="56"/>
        <v>2031</v>
      </c>
      <c r="L583" s="1" t="str">
        <f t="shared" si="57"/>
        <v>MKT.EX.MDC._.___.MidC</v>
      </c>
      <c r="M583" s="1" t="str">
        <f t="shared" si="58"/>
        <v>FOT Other months</v>
      </c>
      <c r="N583" s="1">
        <f t="shared" si="59"/>
        <v>0</v>
      </c>
      <c r="O583" s="1">
        <f t="shared" si="60"/>
        <v>0</v>
      </c>
    </row>
    <row r="584" spans="1:15" x14ac:dyDescent="0.25">
      <c r="A584" s="1" t="s">
        <v>26</v>
      </c>
      <c r="B584" s="1" t="s">
        <v>2</v>
      </c>
      <c r="C584" s="1" t="s">
        <v>24</v>
      </c>
      <c r="D584" s="1" t="s">
        <v>6</v>
      </c>
      <c r="E584" s="1" t="s">
        <v>3</v>
      </c>
      <c r="F584" s="3">
        <v>47969</v>
      </c>
      <c r="G584" s="1">
        <v>244.19</v>
      </c>
      <c r="J584" s="1">
        <f t="shared" si="55"/>
        <v>5</v>
      </c>
      <c r="K584" s="1">
        <f t="shared" si="56"/>
        <v>2031</v>
      </c>
      <c r="L584" s="1" t="str">
        <f t="shared" si="57"/>
        <v>MKT.EX.MDC._.___.MidC</v>
      </c>
      <c r="M584" s="1" t="str">
        <f t="shared" si="58"/>
        <v>FOT Other months</v>
      </c>
      <c r="N584" s="1">
        <f t="shared" si="59"/>
        <v>0</v>
      </c>
      <c r="O584" s="1">
        <f t="shared" si="60"/>
        <v>0</v>
      </c>
    </row>
    <row r="585" spans="1:15" x14ac:dyDescent="0.25">
      <c r="A585" s="1" t="s">
        <v>26</v>
      </c>
      <c r="B585" s="1" t="s">
        <v>2</v>
      </c>
      <c r="C585" s="1" t="s">
        <v>24</v>
      </c>
      <c r="D585" s="1" t="s">
        <v>6</v>
      </c>
      <c r="E585" s="1" t="s">
        <v>3</v>
      </c>
      <c r="F585" s="3">
        <v>48000</v>
      </c>
      <c r="G585" s="1">
        <v>238.63</v>
      </c>
      <c r="J585" s="1">
        <f t="shared" si="55"/>
        <v>6</v>
      </c>
      <c r="K585" s="1">
        <f t="shared" si="56"/>
        <v>2031</v>
      </c>
      <c r="L585" s="1" t="str">
        <f t="shared" si="57"/>
        <v>MKT.EX.MDC._.___.MidC</v>
      </c>
      <c r="M585" s="1" t="str">
        <f t="shared" si="58"/>
        <v>FOT Summer June-Sept</v>
      </c>
      <c r="N585" s="1">
        <f t="shared" si="59"/>
        <v>2928</v>
      </c>
      <c r="O585" s="1">
        <f t="shared" si="60"/>
        <v>81.499316939890704</v>
      </c>
    </row>
    <row r="586" spans="1:15" x14ac:dyDescent="0.25">
      <c r="A586" s="1" t="s">
        <v>26</v>
      </c>
      <c r="B586" s="1" t="s">
        <v>2</v>
      </c>
      <c r="C586" s="1" t="s">
        <v>24</v>
      </c>
      <c r="D586" s="1" t="s">
        <v>6</v>
      </c>
      <c r="E586" s="1" t="s">
        <v>3</v>
      </c>
      <c r="F586" s="3">
        <v>48030</v>
      </c>
      <c r="G586" s="1">
        <v>143.97999999999999</v>
      </c>
      <c r="J586" s="1">
        <f t="shared" si="55"/>
        <v>7</v>
      </c>
      <c r="K586" s="1">
        <f t="shared" si="56"/>
        <v>2031</v>
      </c>
      <c r="L586" s="1" t="str">
        <f t="shared" si="57"/>
        <v>MKT.EX.MDC._.___.MidC</v>
      </c>
      <c r="M586" s="1" t="str">
        <f t="shared" si="58"/>
        <v>FOT Summer June-Sept</v>
      </c>
      <c r="N586" s="1">
        <f t="shared" si="59"/>
        <v>2928</v>
      </c>
      <c r="O586" s="1">
        <f t="shared" si="60"/>
        <v>49.173497267759565</v>
      </c>
    </row>
    <row r="587" spans="1:15" x14ac:dyDescent="0.25">
      <c r="A587" s="1" t="s">
        <v>26</v>
      </c>
      <c r="B587" s="1" t="s">
        <v>2</v>
      </c>
      <c r="C587" s="1" t="s">
        <v>24</v>
      </c>
      <c r="D587" s="1" t="s">
        <v>6</v>
      </c>
      <c r="E587" s="1" t="s">
        <v>3</v>
      </c>
      <c r="F587" s="3">
        <v>48061</v>
      </c>
      <c r="G587" s="1">
        <v>20.38</v>
      </c>
      <c r="J587" s="1">
        <f t="shared" si="55"/>
        <v>8</v>
      </c>
      <c r="K587" s="1">
        <f t="shared" si="56"/>
        <v>2031</v>
      </c>
      <c r="L587" s="1" t="str">
        <f t="shared" si="57"/>
        <v>MKT.EX.MDC._.___.MidC</v>
      </c>
      <c r="M587" s="1" t="str">
        <f t="shared" si="58"/>
        <v>FOT Summer June-Sept</v>
      </c>
      <c r="N587" s="1">
        <f t="shared" si="59"/>
        <v>2928</v>
      </c>
      <c r="O587" s="1">
        <f t="shared" si="60"/>
        <v>6.9603825136612025</v>
      </c>
    </row>
    <row r="588" spans="1:15" x14ac:dyDescent="0.25">
      <c r="A588" s="1" t="s">
        <v>26</v>
      </c>
      <c r="B588" s="1" t="s">
        <v>2</v>
      </c>
      <c r="C588" s="1" t="s">
        <v>24</v>
      </c>
      <c r="D588" s="1" t="s">
        <v>6</v>
      </c>
      <c r="E588" s="1" t="s">
        <v>3</v>
      </c>
      <c r="F588" s="3">
        <v>48092</v>
      </c>
      <c r="G588" s="1">
        <v>181.67</v>
      </c>
      <c r="J588" s="1">
        <f t="shared" si="55"/>
        <v>9</v>
      </c>
      <c r="K588" s="1">
        <f t="shared" si="56"/>
        <v>2031</v>
      </c>
      <c r="L588" s="1" t="str">
        <f t="shared" si="57"/>
        <v>MKT.EX.MDC._.___.MidC</v>
      </c>
      <c r="M588" s="1" t="str">
        <f t="shared" si="58"/>
        <v>FOT Summer June-Sept</v>
      </c>
      <c r="N588" s="1">
        <f t="shared" si="59"/>
        <v>2928</v>
      </c>
      <c r="O588" s="1">
        <f t="shared" si="60"/>
        <v>62.045765027322403</v>
      </c>
    </row>
    <row r="589" spans="1:15" x14ac:dyDescent="0.25">
      <c r="A589" s="1" t="s">
        <v>26</v>
      </c>
      <c r="B589" s="1" t="s">
        <v>2</v>
      </c>
      <c r="C589" s="1" t="s">
        <v>24</v>
      </c>
      <c r="D589" s="1" t="s">
        <v>6</v>
      </c>
      <c r="E589" s="1" t="s">
        <v>3</v>
      </c>
      <c r="F589" s="3">
        <v>48122</v>
      </c>
      <c r="G589" s="1">
        <v>308.10000000000002</v>
      </c>
      <c r="J589" s="1">
        <f t="shared" si="55"/>
        <v>10</v>
      </c>
      <c r="K589" s="1">
        <f t="shared" si="56"/>
        <v>2031</v>
      </c>
      <c r="L589" s="1" t="str">
        <f t="shared" si="57"/>
        <v>MKT.EX.MDC._.___.MidC</v>
      </c>
      <c r="M589" s="1" t="str">
        <f t="shared" si="58"/>
        <v>FOT Other months</v>
      </c>
      <c r="N589" s="1">
        <f t="shared" si="59"/>
        <v>0</v>
      </c>
      <c r="O589" s="1">
        <f t="shared" si="60"/>
        <v>0</v>
      </c>
    </row>
    <row r="590" spans="1:15" x14ac:dyDescent="0.25">
      <c r="A590" s="1" t="s">
        <v>26</v>
      </c>
      <c r="B590" s="1" t="s">
        <v>2</v>
      </c>
      <c r="C590" s="1" t="s">
        <v>24</v>
      </c>
      <c r="D590" s="1" t="s">
        <v>6</v>
      </c>
      <c r="E590" s="1" t="s">
        <v>3</v>
      </c>
      <c r="F590" s="3">
        <v>48153</v>
      </c>
      <c r="G590" s="1">
        <v>494.1</v>
      </c>
      <c r="J590" s="1">
        <f t="shared" si="55"/>
        <v>11</v>
      </c>
      <c r="K590" s="1">
        <f t="shared" si="56"/>
        <v>2031</v>
      </c>
      <c r="L590" s="1" t="str">
        <f t="shared" si="57"/>
        <v>MKT.EX.MDC._.___.MidC</v>
      </c>
      <c r="M590" s="1" t="str">
        <f t="shared" si="58"/>
        <v>FOT Other months</v>
      </c>
      <c r="N590" s="1">
        <f t="shared" si="59"/>
        <v>0</v>
      </c>
      <c r="O590" s="1">
        <f t="shared" si="60"/>
        <v>0</v>
      </c>
    </row>
    <row r="591" spans="1:15" x14ac:dyDescent="0.25">
      <c r="A591" s="1" t="s">
        <v>26</v>
      </c>
      <c r="B591" s="1" t="s">
        <v>2</v>
      </c>
      <c r="C591" s="1" t="s">
        <v>24</v>
      </c>
      <c r="D591" s="1" t="s">
        <v>6</v>
      </c>
      <c r="E591" s="1" t="s">
        <v>3</v>
      </c>
      <c r="F591" s="3">
        <v>48183</v>
      </c>
      <c r="G591" s="1">
        <v>426.17</v>
      </c>
      <c r="J591" s="1">
        <f t="shared" si="55"/>
        <v>12</v>
      </c>
      <c r="K591" s="1">
        <f t="shared" si="56"/>
        <v>2031</v>
      </c>
      <c r="L591" s="1" t="str">
        <f t="shared" si="57"/>
        <v>MKT.EX.MDC._.___.MidC-Wtr</v>
      </c>
      <c r="M591" s="1" t="str">
        <f t="shared" si="58"/>
        <v>FOT Winter December-January</v>
      </c>
      <c r="N591" s="1">
        <f t="shared" si="59"/>
        <v>1488</v>
      </c>
      <c r="O591" s="1">
        <f t="shared" si="60"/>
        <v>286.40456989247309</v>
      </c>
    </row>
    <row r="592" spans="1:15" x14ac:dyDescent="0.25">
      <c r="A592" s="1" t="s">
        <v>26</v>
      </c>
      <c r="B592" s="1" t="s">
        <v>2</v>
      </c>
      <c r="C592" s="1" t="s">
        <v>24</v>
      </c>
      <c r="D592" s="1" t="s">
        <v>6</v>
      </c>
      <c r="E592" s="1" t="s">
        <v>3</v>
      </c>
      <c r="F592" s="3">
        <v>48214</v>
      </c>
      <c r="G592" s="1">
        <v>885.7</v>
      </c>
      <c r="J592" s="1">
        <f t="shared" si="55"/>
        <v>1</v>
      </c>
      <c r="K592" s="1">
        <f t="shared" si="56"/>
        <v>2032</v>
      </c>
      <c r="L592" s="1" t="str">
        <f t="shared" si="57"/>
        <v>MKT.EX.MDC._.___.MidC-Wtr</v>
      </c>
      <c r="M592" s="1" t="str">
        <f t="shared" si="58"/>
        <v>FOT Winter December-January</v>
      </c>
      <c r="N592" s="1">
        <f t="shared" si="59"/>
        <v>1488</v>
      </c>
      <c r="O592" s="1">
        <f t="shared" si="60"/>
        <v>595.22849462365593</v>
      </c>
    </row>
    <row r="593" spans="1:15" x14ac:dyDescent="0.25">
      <c r="A593" s="1" t="s">
        <v>26</v>
      </c>
      <c r="B593" s="1" t="s">
        <v>2</v>
      </c>
      <c r="C593" s="1" t="s">
        <v>24</v>
      </c>
      <c r="D593" s="1" t="s">
        <v>6</v>
      </c>
      <c r="E593" s="1" t="s">
        <v>3</v>
      </c>
      <c r="F593" s="3">
        <v>48245</v>
      </c>
      <c r="G593" s="1">
        <v>330.78</v>
      </c>
      <c r="J593" s="1">
        <f t="shared" si="55"/>
        <v>2</v>
      </c>
      <c r="K593" s="1">
        <f t="shared" si="56"/>
        <v>2032</v>
      </c>
      <c r="L593" s="1" t="str">
        <f t="shared" si="57"/>
        <v>MKT.EX.MDC._.___.MidC</v>
      </c>
      <c r="M593" s="1" t="str">
        <f t="shared" si="58"/>
        <v>FOT Other months</v>
      </c>
      <c r="N593" s="1">
        <f t="shared" si="59"/>
        <v>0</v>
      </c>
      <c r="O593" s="1">
        <f t="shared" si="60"/>
        <v>0</v>
      </c>
    </row>
    <row r="594" spans="1:15" x14ac:dyDescent="0.25">
      <c r="A594" s="1" t="s">
        <v>26</v>
      </c>
      <c r="B594" s="1" t="s">
        <v>2</v>
      </c>
      <c r="C594" s="1" t="s">
        <v>24</v>
      </c>
      <c r="D594" s="1" t="s">
        <v>6</v>
      </c>
      <c r="E594" s="1" t="s">
        <v>3</v>
      </c>
      <c r="F594" s="3">
        <v>48274</v>
      </c>
      <c r="G594" s="1">
        <v>304.05</v>
      </c>
      <c r="J594" s="1">
        <f t="shared" si="55"/>
        <v>3</v>
      </c>
      <c r="K594" s="1">
        <f t="shared" si="56"/>
        <v>2032</v>
      </c>
      <c r="L594" s="1" t="str">
        <f t="shared" si="57"/>
        <v>MKT.EX.MDC._.___.MidC</v>
      </c>
      <c r="M594" s="1" t="str">
        <f t="shared" si="58"/>
        <v>FOT Other months</v>
      </c>
      <c r="N594" s="1">
        <f t="shared" si="59"/>
        <v>0</v>
      </c>
      <c r="O594" s="1">
        <f t="shared" si="60"/>
        <v>0</v>
      </c>
    </row>
    <row r="595" spans="1:15" x14ac:dyDescent="0.25">
      <c r="A595" s="1" t="s">
        <v>26</v>
      </c>
      <c r="B595" s="1" t="s">
        <v>2</v>
      </c>
      <c r="C595" s="1" t="s">
        <v>24</v>
      </c>
      <c r="D595" s="1" t="s">
        <v>6</v>
      </c>
      <c r="E595" s="1" t="s">
        <v>3</v>
      </c>
      <c r="F595" s="3">
        <v>48305</v>
      </c>
      <c r="G595" s="1">
        <v>262.77999999999997</v>
      </c>
      <c r="J595" s="1">
        <f t="shared" si="55"/>
        <v>4</v>
      </c>
      <c r="K595" s="1">
        <f t="shared" si="56"/>
        <v>2032</v>
      </c>
      <c r="L595" s="1" t="str">
        <f t="shared" si="57"/>
        <v>MKT.EX.MDC._.___.MidC</v>
      </c>
      <c r="M595" s="1" t="str">
        <f t="shared" si="58"/>
        <v>FOT Other months</v>
      </c>
      <c r="N595" s="1">
        <f t="shared" si="59"/>
        <v>0</v>
      </c>
      <c r="O595" s="1">
        <f t="shared" si="60"/>
        <v>0</v>
      </c>
    </row>
    <row r="596" spans="1:15" x14ac:dyDescent="0.25">
      <c r="A596" s="1" t="s">
        <v>26</v>
      </c>
      <c r="B596" s="1" t="s">
        <v>2</v>
      </c>
      <c r="C596" s="1" t="s">
        <v>24</v>
      </c>
      <c r="D596" s="1" t="s">
        <v>6</v>
      </c>
      <c r="E596" s="1" t="s">
        <v>3</v>
      </c>
      <c r="F596" s="3">
        <v>48335</v>
      </c>
      <c r="G596" s="1">
        <v>204.43</v>
      </c>
      <c r="J596" s="1">
        <f t="shared" si="55"/>
        <v>5</v>
      </c>
      <c r="K596" s="1">
        <f t="shared" si="56"/>
        <v>2032</v>
      </c>
      <c r="L596" s="1" t="str">
        <f t="shared" si="57"/>
        <v>MKT.EX.MDC._.___.MidC</v>
      </c>
      <c r="M596" s="1" t="str">
        <f t="shared" si="58"/>
        <v>FOT Other months</v>
      </c>
      <c r="N596" s="1">
        <f t="shared" si="59"/>
        <v>0</v>
      </c>
      <c r="O596" s="1">
        <f t="shared" si="60"/>
        <v>0</v>
      </c>
    </row>
    <row r="597" spans="1:15" x14ac:dyDescent="0.25">
      <c r="A597" s="1" t="s">
        <v>26</v>
      </c>
      <c r="B597" s="1" t="s">
        <v>2</v>
      </c>
      <c r="C597" s="1" t="s">
        <v>24</v>
      </c>
      <c r="D597" s="1" t="s">
        <v>6</v>
      </c>
      <c r="E597" s="1" t="s">
        <v>3</v>
      </c>
      <c r="F597" s="3">
        <v>48366</v>
      </c>
      <c r="G597" s="1">
        <v>200.77</v>
      </c>
      <c r="J597" s="1">
        <f t="shared" si="55"/>
        <v>6</v>
      </c>
      <c r="K597" s="1">
        <f t="shared" si="56"/>
        <v>2032</v>
      </c>
      <c r="L597" s="1" t="str">
        <f t="shared" si="57"/>
        <v>MKT.EX.MDC._.___.MidC</v>
      </c>
      <c r="M597" s="1" t="str">
        <f t="shared" si="58"/>
        <v>FOT Summer June-Sept</v>
      </c>
      <c r="N597" s="1">
        <f t="shared" si="59"/>
        <v>2928</v>
      </c>
      <c r="O597" s="1">
        <f t="shared" si="60"/>
        <v>68.568989071038246</v>
      </c>
    </row>
    <row r="598" spans="1:15" x14ac:dyDescent="0.25">
      <c r="A598" s="1" t="s">
        <v>26</v>
      </c>
      <c r="B598" s="1" t="s">
        <v>2</v>
      </c>
      <c r="C598" s="1" t="s">
        <v>24</v>
      </c>
      <c r="D598" s="1" t="s">
        <v>6</v>
      </c>
      <c r="E598" s="1" t="s">
        <v>3</v>
      </c>
      <c r="F598" s="3">
        <v>48396</v>
      </c>
      <c r="G598" s="1">
        <v>264.02</v>
      </c>
      <c r="J598" s="1">
        <f t="shared" si="55"/>
        <v>7</v>
      </c>
      <c r="K598" s="1">
        <f t="shared" si="56"/>
        <v>2032</v>
      </c>
      <c r="L598" s="1" t="str">
        <f t="shared" si="57"/>
        <v>MKT.EX.MDC._.___.MidC</v>
      </c>
      <c r="M598" s="1" t="str">
        <f t="shared" si="58"/>
        <v>FOT Summer June-Sept</v>
      </c>
      <c r="N598" s="1">
        <f t="shared" si="59"/>
        <v>2928</v>
      </c>
      <c r="O598" s="1">
        <f t="shared" si="60"/>
        <v>90.170765027322403</v>
      </c>
    </row>
    <row r="599" spans="1:15" x14ac:dyDescent="0.25">
      <c r="A599" s="1" t="s">
        <v>26</v>
      </c>
      <c r="B599" s="1" t="s">
        <v>2</v>
      </c>
      <c r="C599" s="1" t="s">
        <v>24</v>
      </c>
      <c r="D599" s="1" t="s">
        <v>6</v>
      </c>
      <c r="E599" s="1" t="s">
        <v>3</v>
      </c>
      <c r="F599" s="3">
        <v>48427</v>
      </c>
      <c r="G599" s="1">
        <v>158.54</v>
      </c>
      <c r="J599" s="1">
        <f t="shared" si="55"/>
        <v>8</v>
      </c>
      <c r="K599" s="1">
        <f t="shared" si="56"/>
        <v>2032</v>
      </c>
      <c r="L599" s="1" t="str">
        <f t="shared" si="57"/>
        <v>MKT.EX.MDC._.___.MidC</v>
      </c>
      <c r="M599" s="1" t="str">
        <f t="shared" si="58"/>
        <v>FOT Summer June-Sept</v>
      </c>
      <c r="N599" s="1">
        <f t="shared" si="59"/>
        <v>2928</v>
      </c>
      <c r="O599" s="1">
        <f t="shared" si="60"/>
        <v>54.146174863387976</v>
      </c>
    </row>
    <row r="600" spans="1:15" x14ac:dyDescent="0.25">
      <c r="A600" s="1" t="s">
        <v>26</v>
      </c>
      <c r="B600" s="1" t="s">
        <v>2</v>
      </c>
      <c r="C600" s="1" t="s">
        <v>24</v>
      </c>
      <c r="D600" s="1" t="s">
        <v>6</v>
      </c>
      <c r="E600" s="1" t="s">
        <v>3</v>
      </c>
      <c r="F600" s="3">
        <v>48458</v>
      </c>
      <c r="G600" s="1">
        <v>12.47</v>
      </c>
      <c r="J600" s="1">
        <f t="shared" si="55"/>
        <v>9</v>
      </c>
      <c r="K600" s="1">
        <f t="shared" si="56"/>
        <v>2032</v>
      </c>
      <c r="L600" s="1" t="str">
        <f t="shared" si="57"/>
        <v>MKT.EX.MDC._.___.MidC</v>
      </c>
      <c r="M600" s="1" t="str">
        <f t="shared" si="58"/>
        <v>FOT Summer June-Sept</v>
      </c>
      <c r="N600" s="1">
        <f t="shared" si="59"/>
        <v>2928</v>
      </c>
      <c r="O600" s="1">
        <f t="shared" si="60"/>
        <v>4.2588797814207648</v>
      </c>
    </row>
    <row r="601" spans="1:15" x14ac:dyDescent="0.25">
      <c r="A601" s="1" t="s">
        <v>26</v>
      </c>
      <c r="B601" s="1" t="s">
        <v>2</v>
      </c>
      <c r="C601" s="1" t="s">
        <v>24</v>
      </c>
      <c r="D601" s="1" t="s">
        <v>6</v>
      </c>
      <c r="E601" s="1" t="s">
        <v>3</v>
      </c>
      <c r="F601" s="3">
        <v>48488</v>
      </c>
      <c r="G601" s="1">
        <v>162.69999999999999</v>
      </c>
      <c r="J601" s="1">
        <f t="shared" si="55"/>
        <v>10</v>
      </c>
      <c r="K601" s="1">
        <f t="shared" si="56"/>
        <v>2032</v>
      </c>
      <c r="L601" s="1" t="str">
        <f t="shared" si="57"/>
        <v>MKT.EX.MDC._.___.MidC</v>
      </c>
      <c r="M601" s="1" t="str">
        <f t="shared" si="58"/>
        <v>FOT Other months</v>
      </c>
      <c r="N601" s="1">
        <f t="shared" si="59"/>
        <v>0</v>
      </c>
      <c r="O601" s="1">
        <f t="shared" si="60"/>
        <v>0</v>
      </c>
    </row>
    <row r="602" spans="1:15" x14ac:dyDescent="0.25">
      <c r="A602" s="1" t="s">
        <v>26</v>
      </c>
      <c r="B602" s="1" t="s">
        <v>2</v>
      </c>
      <c r="C602" s="1" t="s">
        <v>24</v>
      </c>
      <c r="D602" s="1" t="s">
        <v>6</v>
      </c>
      <c r="E602" s="1" t="s">
        <v>3</v>
      </c>
      <c r="F602" s="3">
        <v>48519</v>
      </c>
      <c r="G602" s="1">
        <v>168.09</v>
      </c>
      <c r="J602" s="1">
        <f t="shared" si="55"/>
        <v>11</v>
      </c>
      <c r="K602" s="1">
        <f t="shared" si="56"/>
        <v>2032</v>
      </c>
      <c r="L602" s="1" t="str">
        <f t="shared" si="57"/>
        <v>MKT.EX.MDC._.___.MidC</v>
      </c>
      <c r="M602" s="1" t="str">
        <f t="shared" si="58"/>
        <v>FOT Other months</v>
      </c>
      <c r="N602" s="1">
        <f t="shared" si="59"/>
        <v>0</v>
      </c>
      <c r="O602" s="1">
        <f t="shared" si="60"/>
        <v>0</v>
      </c>
    </row>
    <row r="603" spans="1:15" x14ac:dyDescent="0.25">
      <c r="A603" s="1" t="s">
        <v>26</v>
      </c>
      <c r="B603" s="1" t="s">
        <v>2</v>
      </c>
      <c r="C603" s="1" t="s">
        <v>24</v>
      </c>
      <c r="D603" s="1" t="s">
        <v>6</v>
      </c>
      <c r="E603" s="1" t="s">
        <v>3</v>
      </c>
      <c r="F603" s="3">
        <v>48549</v>
      </c>
      <c r="G603" s="1">
        <v>221.77</v>
      </c>
      <c r="J603" s="1">
        <f t="shared" si="55"/>
        <v>12</v>
      </c>
      <c r="K603" s="1">
        <f t="shared" si="56"/>
        <v>2032</v>
      </c>
      <c r="L603" s="1" t="str">
        <f t="shared" si="57"/>
        <v>MKT.EX.MDC._.___.MidC-Wtr</v>
      </c>
      <c r="M603" s="1" t="str">
        <f t="shared" si="58"/>
        <v>FOT Winter December-January</v>
      </c>
      <c r="N603" s="1">
        <f t="shared" si="59"/>
        <v>1488</v>
      </c>
      <c r="O603" s="1">
        <f t="shared" si="60"/>
        <v>149.03897849462365</v>
      </c>
    </row>
    <row r="604" spans="1:15" x14ac:dyDescent="0.25">
      <c r="A604" s="1" t="s">
        <v>26</v>
      </c>
      <c r="B604" s="1" t="s">
        <v>2</v>
      </c>
      <c r="C604" s="1" t="s">
        <v>24</v>
      </c>
      <c r="D604" s="1" t="s">
        <v>6</v>
      </c>
      <c r="E604" s="1" t="s">
        <v>3</v>
      </c>
      <c r="F604" s="3">
        <v>48580</v>
      </c>
      <c r="G604" s="1">
        <v>216.83</v>
      </c>
      <c r="J604" s="1">
        <f t="shared" si="55"/>
        <v>1</v>
      </c>
      <c r="K604" s="1">
        <f t="shared" si="56"/>
        <v>2033</v>
      </c>
      <c r="L604" s="1" t="str">
        <f t="shared" si="57"/>
        <v>MKT.EX.MDC._.___.MidC-Wtr</v>
      </c>
      <c r="M604" s="1" t="str">
        <f t="shared" si="58"/>
        <v>FOT Winter December-January</v>
      </c>
      <c r="N604" s="1">
        <f t="shared" si="59"/>
        <v>1488</v>
      </c>
      <c r="O604" s="1">
        <f t="shared" si="60"/>
        <v>145.71908602150538</v>
      </c>
    </row>
    <row r="605" spans="1:15" x14ac:dyDescent="0.25">
      <c r="A605" s="1" t="s">
        <v>26</v>
      </c>
      <c r="B605" s="1" t="s">
        <v>2</v>
      </c>
      <c r="C605" s="1" t="s">
        <v>24</v>
      </c>
      <c r="D605" s="1" t="s">
        <v>6</v>
      </c>
      <c r="E605" s="1" t="s">
        <v>3</v>
      </c>
      <c r="F605" s="3">
        <v>48611</v>
      </c>
      <c r="G605" s="1">
        <v>337.89</v>
      </c>
      <c r="J605" s="1">
        <f t="shared" si="55"/>
        <v>2</v>
      </c>
      <c r="K605" s="1">
        <f t="shared" si="56"/>
        <v>2033</v>
      </c>
      <c r="L605" s="1" t="str">
        <f t="shared" si="57"/>
        <v>MKT.EX.MDC._.___.MidC</v>
      </c>
      <c r="M605" s="1" t="str">
        <f t="shared" si="58"/>
        <v>FOT Other months</v>
      </c>
      <c r="N605" s="1">
        <f t="shared" si="59"/>
        <v>0</v>
      </c>
      <c r="O605" s="1">
        <f t="shared" si="60"/>
        <v>0</v>
      </c>
    </row>
    <row r="606" spans="1:15" x14ac:dyDescent="0.25">
      <c r="A606" s="1" t="s">
        <v>26</v>
      </c>
      <c r="B606" s="1" t="s">
        <v>2</v>
      </c>
      <c r="C606" s="1" t="s">
        <v>24</v>
      </c>
      <c r="D606" s="1" t="s">
        <v>6</v>
      </c>
      <c r="E606" s="1" t="s">
        <v>3</v>
      </c>
      <c r="F606" s="3">
        <v>48639</v>
      </c>
      <c r="G606" s="1">
        <v>250.59</v>
      </c>
      <c r="J606" s="1">
        <f t="shared" si="55"/>
        <v>3</v>
      </c>
      <c r="K606" s="1">
        <f t="shared" si="56"/>
        <v>2033</v>
      </c>
      <c r="L606" s="1" t="str">
        <f t="shared" si="57"/>
        <v>MKT.EX.MDC._.___.MidC</v>
      </c>
      <c r="M606" s="1" t="str">
        <f t="shared" si="58"/>
        <v>FOT Other months</v>
      </c>
      <c r="N606" s="1">
        <f t="shared" si="59"/>
        <v>0</v>
      </c>
      <c r="O606" s="1">
        <f t="shared" si="60"/>
        <v>0</v>
      </c>
    </row>
    <row r="607" spans="1:15" x14ac:dyDescent="0.25">
      <c r="A607" s="1" t="s">
        <v>26</v>
      </c>
      <c r="B607" s="1" t="s">
        <v>2</v>
      </c>
      <c r="C607" s="1" t="s">
        <v>24</v>
      </c>
      <c r="D607" s="1" t="s">
        <v>6</v>
      </c>
      <c r="E607" s="1" t="s">
        <v>3</v>
      </c>
      <c r="F607" s="3">
        <v>48670</v>
      </c>
      <c r="G607" s="1">
        <v>166.43</v>
      </c>
      <c r="J607" s="1">
        <f t="shared" si="55"/>
        <v>4</v>
      </c>
      <c r="K607" s="1">
        <f t="shared" si="56"/>
        <v>2033</v>
      </c>
      <c r="L607" s="1" t="str">
        <f t="shared" si="57"/>
        <v>MKT.EX.MDC._.___.MidC</v>
      </c>
      <c r="M607" s="1" t="str">
        <f t="shared" si="58"/>
        <v>FOT Other months</v>
      </c>
      <c r="N607" s="1">
        <f t="shared" si="59"/>
        <v>0</v>
      </c>
      <c r="O607" s="1">
        <f t="shared" si="60"/>
        <v>0</v>
      </c>
    </row>
    <row r="608" spans="1:15" x14ac:dyDescent="0.25">
      <c r="A608" s="1" t="s">
        <v>26</v>
      </c>
      <c r="B608" s="1" t="s">
        <v>2</v>
      </c>
      <c r="C608" s="1" t="s">
        <v>24</v>
      </c>
      <c r="D608" s="1" t="s">
        <v>6</v>
      </c>
      <c r="E608" s="1" t="s">
        <v>3</v>
      </c>
      <c r="F608" s="3">
        <v>48700</v>
      </c>
      <c r="G608" s="1">
        <v>110.51</v>
      </c>
      <c r="J608" s="1">
        <f t="shared" si="55"/>
        <v>5</v>
      </c>
      <c r="K608" s="1">
        <f t="shared" si="56"/>
        <v>2033</v>
      </c>
      <c r="L608" s="1" t="str">
        <f t="shared" si="57"/>
        <v>MKT.EX.MDC._.___.MidC</v>
      </c>
      <c r="M608" s="1" t="str">
        <f t="shared" si="58"/>
        <v>FOT Other months</v>
      </c>
      <c r="N608" s="1">
        <f t="shared" si="59"/>
        <v>0</v>
      </c>
      <c r="O608" s="1">
        <f t="shared" si="60"/>
        <v>0</v>
      </c>
    </row>
    <row r="609" spans="1:15" x14ac:dyDescent="0.25">
      <c r="A609" s="1" t="s">
        <v>26</v>
      </c>
      <c r="B609" s="1" t="s">
        <v>2</v>
      </c>
      <c r="C609" s="1" t="s">
        <v>24</v>
      </c>
      <c r="D609" s="1" t="s">
        <v>6</v>
      </c>
      <c r="E609" s="1" t="s">
        <v>3</v>
      </c>
      <c r="F609" s="3">
        <v>48731</v>
      </c>
      <c r="G609" s="1">
        <v>78.650000000000006</v>
      </c>
      <c r="J609" s="1">
        <f t="shared" si="55"/>
        <v>6</v>
      </c>
      <c r="K609" s="1">
        <f t="shared" si="56"/>
        <v>2033</v>
      </c>
      <c r="L609" s="1" t="str">
        <f t="shared" si="57"/>
        <v>MKT.EX.MDC._.___.MidC</v>
      </c>
      <c r="M609" s="1" t="str">
        <f t="shared" si="58"/>
        <v>FOT Summer June-Sept</v>
      </c>
      <c r="N609" s="1">
        <f t="shared" si="59"/>
        <v>2928</v>
      </c>
      <c r="O609" s="1">
        <f t="shared" si="60"/>
        <v>26.861338797814209</v>
      </c>
    </row>
    <row r="610" spans="1:15" x14ac:dyDescent="0.25">
      <c r="A610" s="1" t="s">
        <v>26</v>
      </c>
      <c r="B610" s="1" t="s">
        <v>2</v>
      </c>
      <c r="C610" s="1" t="s">
        <v>24</v>
      </c>
      <c r="D610" s="1" t="s">
        <v>6</v>
      </c>
      <c r="E610" s="1" t="s">
        <v>3</v>
      </c>
      <c r="F610" s="3">
        <v>48761</v>
      </c>
      <c r="G610" s="1">
        <v>94.21</v>
      </c>
      <c r="J610" s="1">
        <f t="shared" si="55"/>
        <v>7</v>
      </c>
      <c r="K610" s="1">
        <f t="shared" si="56"/>
        <v>2033</v>
      </c>
      <c r="L610" s="1" t="str">
        <f t="shared" si="57"/>
        <v>MKT.EX.MDC._.___.MidC</v>
      </c>
      <c r="M610" s="1" t="str">
        <f t="shared" si="58"/>
        <v>FOT Summer June-Sept</v>
      </c>
      <c r="N610" s="1">
        <f t="shared" si="59"/>
        <v>2928</v>
      </c>
      <c r="O610" s="1">
        <f t="shared" si="60"/>
        <v>32.175546448087431</v>
      </c>
    </row>
    <row r="611" spans="1:15" x14ac:dyDescent="0.25">
      <c r="A611" s="1" t="s">
        <v>26</v>
      </c>
      <c r="B611" s="1" t="s">
        <v>2</v>
      </c>
      <c r="C611" s="1" t="s">
        <v>24</v>
      </c>
      <c r="D611" s="1" t="s">
        <v>6</v>
      </c>
      <c r="E611" s="1" t="s">
        <v>3</v>
      </c>
      <c r="F611" s="3">
        <v>48792</v>
      </c>
      <c r="G611" s="1">
        <v>174.39</v>
      </c>
      <c r="J611" s="1">
        <f t="shared" si="55"/>
        <v>8</v>
      </c>
      <c r="K611" s="1">
        <f t="shared" si="56"/>
        <v>2033</v>
      </c>
      <c r="L611" s="1" t="str">
        <f t="shared" si="57"/>
        <v>MKT.EX.MDC._.___.MidC</v>
      </c>
      <c r="M611" s="1" t="str">
        <f t="shared" si="58"/>
        <v>FOT Summer June-Sept</v>
      </c>
      <c r="N611" s="1">
        <f t="shared" si="59"/>
        <v>2928</v>
      </c>
      <c r="O611" s="1">
        <f t="shared" si="60"/>
        <v>59.559426229508198</v>
      </c>
    </row>
    <row r="612" spans="1:15" x14ac:dyDescent="0.25">
      <c r="A612" s="1" t="s">
        <v>26</v>
      </c>
      <c r="B612" s="1" t="s">
        <v>2</v>
      </c>
      <c r="C612" s="1" t="s">
        <v>24</v>
      </c>
      <c r="D612" s="1" t="s">
        <v>6</v>
      </c>
      <c r="E612" s="1" t="s">
        <v>3</v>
      </c>
      <c r="F612" s="3">
        <v>48823</v>
      </c>
      <c r="G612" s="1">
        <v>113.39</v>
      </c>
      <c r="J612" s="1">
        <f t="shared" si="55"/>
        <v>9</v>
      </c>
      <c r="K612" s="1">
        <f t="shared" si="56"/>
        <v>2033</v>
      </c>
      <c r="L612" s="1" t="str">
        <f t="shared" si="57"/>
        <v>MKT.EX.MDC._.___.MidC</v>
      </c>
      <c r="M612" s="1" t="str">
        <f t="shared" si="58"/>
        <v>FOT Summer June-Sept</v>
      </c>
      <c r="N612" s="1">
        <f t="shared" si="59"/>
        <v>2928</v>
      </c>
      <c r="O612" s="1">
        <f t="shared" si="60"/>
        <v>38.726092896174862</v>
      </c>
    </row>
    <row r="613" spans="1:15" x14ac:dyDescent="0.25">
      <c r="A613" s="1" t="s">
        <v>26</v>
      </c>
      <c r="B613" s="1" t="s">
        <v>2</v>
      </c>
      <c r="C613" s="1" t="s">
        <v>24</v>
      </c>
      <c r="D613" s="1" t="s">
        <v>6</v>
      </c>
      <c r="E613" s="1" t="s">
        <v>3</v>
      </c>
      <c r="F613" s="3">
        <v>48853</v>
      </c>
      <c r="G613" s="1">
        <v>7.94</v>
      </c>
      <c r="J613" s="1">
        <f t="shared" si="55"/>
        <v>10</v>
      </c>
      <c r="K613" s="1">
        <f t="shared" si="56"/>
        <v>2033</v>
      </c>
      <c r="L613" s="1" t="str">
        <f t="shared" si="57"/>
        <v>MKT.EX.MDC._.___.MidC</v>
      </c>
      <c r="M613" s="1" t="str">
        <f t="shared" si="58"/>
        <v>FOT Other months</v>
      </c>
      <c r="N613" s="1">
        <f t="shared" si="59"/>
        <v>0</v>
      </c>
      <c r="O613" s="1">
        <f t="shared" si="60"/>
        <v>0</v>
      </c>
    </row>
    <row r="614" spans="1:15" x14ac:dyDescent="0.25">
      <c r="A614" s="1" t="s">
        <v>26</v>
      </c>
      <c r="B614" s="1" t="s">
        <v>2</v>
      </c>
      <c r="C614" s="1" t="s">
        <v>24</v>
      </c>
      <c r="D614" s="1" t="s">
        <v>6</v>
      </c>
      <c r="E614" s="1" t="s">
        <v>3</v>
      </c>
      <c r="F614" s="3">
        <v>48884</v>
      </c>
      <c r="G614" s="1">
        <v>125.8</v>
      </c>
      <c r="J614" s="1">
        <f t="shared" si="55"/>
        <v>11</v>
      </c>
      <c r="K614" s="1">
        <f t="shared" si="56"/>
        <v>2033</v>
      </c>
      <c r="L614" s="1" t="str">
        <f t="shared" si="57"/>
        <v>MKT.EX.MDC._.___.MidC</v>
      </c>
      <c r="M614" s="1" t="str">
        <f t="shared" si="58"/>
        <v>FOT Other months</v>
      </c>
      <c r="N614" s="1">
        <f t="shared" si="59"/>
        <v>0</v>
      </c>
      <c r="O614" s="1">
        <f t="shared" si="60"/>
        <v>0</v>
      </c>
    </row>
    <row r="615" spans="1:15" x14ac:dyDescent="0.25">
      <c r="A615" s="1" t="s">
        <v>26</v>
      </c>
      <c r="B615" s="1" t="s">
        <v>2</v>
      </c>
      <c r="C615" s="1" t="s">
        <v>24</v>
      </c>
      <c r="D615" s="1" t="s">
        <v>6</v>
      </c>
      <c r="E615" s="1" t="s">
        <v>3</v>
      </c>
      <c r="F615" s="3">
        <v>48914</v>
      </c>
      <c r="G615" s="1">
        <v>121.86</v>
      </c>
      <c r="J615" s="1">
        <f t="shared" si="55"/>
        <v>12</v>
      </c>
      <c r="K615" s="1">
        <f t="shared" si="56"/>
        <v>2033</v>
      </c>
      <c r="L615" s="1" t="str">
        <f t="shared" si="57"/>
        <v>MKT.EX.MDC._.___.MidC-Wtr</v>
      </c>
      <c r="M615" s="1" t="str">
        <f t="shared" si="58"/>
        <v>FOT Winter December-January</v>
      </c>
      <c r="N615" s="1">
        <f t="shared" si="59"/>
        <v>1488</v>
      </c>
      <c r="O615" s="1">
        <f t="shared" si="60"/>
        <v>81.895161290322577</v>
      </c>
    </row>
    <row r="616" spans="1:15" x14ac:dyDescent="0.25">
      <c r="A616" s="1" t="s">
        <v>26</v>
      </c>
      <c r="B616" s="1" t="s">
        <v>2</v>
      </c>
      <c r="C616" s="1" t="s">
        <v>24</v>
      </c>
      <c r="D616" s="1" t="s">
        <v>6</v>
      </c>
      <c r="E616" s="1" t="s">
        <v>3</v>
      </c>
      <c r="F616" s="3">
        <v>48945</v>
      </c>
      <c r="G616" s="1">
        <v>236.62</v>
      </c>
      <c r="J616" s="1">
        <f t="shared" si="55"/>
        <v>1</v>
      </c>
      <c r="K616" s="1">
        <f t="shared" si="56"/>
        <v>2034</v>
      </c>
      <c r="L616" s="1" t="str">
        <f t="shared" si="57"/>
        <v>MKT.EX.MDC._.___.MidC-Wtr</v>
      </c>
      <c r="M616" s="1" t="str">
        <f t="shared" si="58"/>
        <v>FOT Winter December-January</v>
      </c>
      <c r="N616" s="1">
        <f t="shared" si="59"/>
        <v>1488</v>
      </c>
      <c r="O616" s="1">
        <f t="shared" si="60"/>
        <v>159.01881720430109</v>
      </c>
    </row>
    <row r="617" spans="1:15" x14ac:dyDescent="0.25">
      <c r="A617" s="1" t="s">
        <v>26</v>
      </c>
      <c r="B617" s="1" t="s">
        <v>2</v>
      </c>
      <c r="C617" s="1" t="s">
        <v>24</v>
      </c>
      <c r="D617" s="1" t="s">
        <v>6</v>
      </c>
      <c r="E617" s="1" t="s">
        <v>3</v>
      </c>
      <c r="F617" s="3">
        <v>48976</v>
      </c>
      <c r="G617" s="1">
        <v>247.51</v>
      </c>
      <c r="J617" s="1">
        <f t="shared" si="55"/>
        <v>2</v>
      </c>
      <c r="K617" s="1">
        <f t="shared" si="56"/>
        <v>2034</v>
      </c>
      <c r="L617" s="1" t="str">
        <f t="shared" si="57"/>
        <v>MKT.EX.MDC._.___.MidC</v>
      </c>
      <c r="M617" s="1" t="str">
        <f t="shared" si="58"/>
        <v>FOT Other months</v>
      </c>
      <c r="N617" s="1">
        <f t="shared" si="59"/>
        <v>0</v>
      </c>
      <c r="O617" s="1">
        <f t="shared" si="60"/>
        <v>0</v>
      </c>
    </row>
    <row r="618" spans="1:15" x14ac:dyDescent="0.25">
      <c r="A618" s="1" t="s">
        <v>26</v>
      </c>
      <c r="B618" s="1" t="s">
        <v>2</v>
      </c>
      <c r="C618" s="1" t="s">
        <v>24</v>
      </c>
      <c r="D618" s="1" t="s">
        <v>6</v>
      </c>
      <c r="E618" s="1" t="s">
        <v>3</v>
      </c>
      <c r="F618" s="3">
        <v>49004</v>
      </c>
      <c r="G618" s="1">
        <v>177.05</v>
      </c>
      <c r="J618" s="1">
        <f t="shared" si="55"/>
        <v>3</v>
      </c>
      <c r="K618" s="1">
        <f t="shared" si="56"/>
        <v>2034</v>
      </c>
      <c r="L618" s="1" t="str">
        <f t="shared" si="57"/>
        <v>MKT.EX.MDC._.___.MidC</v>
      </c>
      <c r="M618" s="1" t="str">
        <f t="shared" si="58"/>
        <v>FOT Other months</v>
      </c>
      <c r="N618" s="1">
        <f t="shared" si="59"/>
        <v>0</v>
      </c>
      <c r="O618" s="1">
        <f t="shared" si="60"/>
        <v>0</v>
      </c>
    </row>
    <row r="619" spans="1:15" x14ac:dyDescent="0.25">
      <c r="A619" s="1" t="s">
        <v>26</v>
      </c>
      <c r="B619" s="1" t="s">
        <v>2</v>
      </c>
      <c r="C619" s="1" t="s">
        <v>24</v>
      </c>
      <c r="D619" s="1" t="s">
        <v>6</v>
      </c>
      <c r="E619" s="1" t="s">
        <v>3</v>
      </c>
      <c r="F619" s="3">
        <v>49035</v>
      </c>
      <c r="G619" s="1">
        <v>211.74</v>
      </c>
      <c r="J619" s="1">
        <f t="shared" si="55"/>
        <v>4</v>
      </c>
      <c r="K619" s="1">
        <f t="shared" si="56"/>
        <v>2034</v>
      </c>
      <c r="L619" s="1" t="str">
        <f t="shared" si="57"/>
        <v>MKT.EX.MDC._.___.MidC</v>
      </c>
      <c r="M619" s="1" t="str">
        <f t="shared" si="58"/>
        <v>FOT Other months</v>
      </c>
      <c r="N619" s="1">
        <f t="shared" si="59"/>
        <v>0</v>
      </c>
      <c r="O619" s="1">
        <f t="shared" si="60"/>
        <v>0</v>
      </c>
    </row>
    <row r="620" spans="1:15" x14ac:dyDescent="0.25">
      <c r="A620" s="1" t="s">
        <v>26</v>
      </c>
      <c r="B620" s="1" t="s">
        <v>2</v>
      </c>
      <c r="C620" s="1" t="s">
        <v>24</v>
      </c>
      <c r="D620" s="1" t="s">
        <v>6</v>
      </c>
      <c r="E620" s="1" t="s">
        <v>3</v>
      </c>
      <c r="F620" s="3">
        <v>49065</v>
      </c>
      <c r="G620" s="1">
        <v>77.2</v>
      </c>
      <c r="J620" s="1">
        <f t="shared" si="55"/>
        <v>5</v>
      </c>
      <c r="K620" s="1">
        <f t="shared" si="56"/>
        <v>2034</v>
      </c>
      <c r="L620" s="1" t="str">
        <f t="shared" si="57"/>
        <v>MKT.EX.MDC._.___.MidC</v>
      </c>
      <c r="M620" s="1" t="str">
        <f t="shared" si="58"/>
        <v>FOT Other months</v>
      </c>
      <c r="N620" s="1">
        <f t="shared" si="59"/>
        <v>0</v>
      </c>
      <c r="O620" s="1">
        <f t="shared" si="60"/>
        <v>0</v>
      </c>
    </row>
    <row r="621" spans="1:15" x14ac:dyDescent="0.25">
      <c r="A621" s="1" t="s">
        <v>26</v>
      </c>
      <c r="B621" s="1" t="s">
        <v>2</v>
      </c>
      <c r="C621" s="1" t="s">
        <v>24</v>
      </c>
      <c r="D621" s="1" t="s">
        <v>6</v>
      </c>
      <c r="E621" s="1" t="s">
        <v>3</v>
      </c>
      <c r="F621" s="3">
        <v>49096</v>
      </c>
      <c r="G621" s="1">
        <v>81.72</v>
      </c>
      <c r="J621" s="1">
        <f t="shared" si="55"/>
        <v>6</v>
      </c>
      <c r="K621" s="1">
        <f t="shared" si="56"/>
        <v>2034</v>
      </c>
      <c r="L621" s="1" t="str">
        <f t="shared" si="57"/>
        <v>MKT.EX.MDC._.___.MidC</v>
      </c>
      <c r="M621" s="1" t="str">
        <f t="shared" si="58"/>
        <v>FOT Summer June-Sept</v>
      </c>
      <c r="N621" s="1">
        <f t="shared" si="59"/>
        <v>2928</v>
      </c>
      <c r="O621" s="1">
        <f t="shared" si="60"/>
        <v>27.909836065573771</v>
      </c>
    </row>
    <row r="622" spans="1:15" x14ac:dyDescent="0.25">
      <c r="A622" s="1" t="s">
        <v>26</v>
      </c>
      <c r="B622" s="1" t="s">
        <v>2</v>
      </c>
      <c r="C622" s="1" t="s">
        <v>24</v>
      </c>
      <c r="D622" s="1" t="s">
        <v>6</v>
      </c>
      <c r="E622" s="1" t="s">
        <v>3</v>
      </c>
      <c r="F622" s="3">
        <v>49126</v>
      </c>
      <c r="G622" s="1">
        <v>67.77</v>
      </c>
      <c r="J622" s="1">
        <f t="shared" si="55"/>
        <v>7</v>
      </c>
      <c r="K622" s="1">
        <f t="shared" si="56"/>
        <v>2034</v>
      </c>
      <c r="L622" s="1" t="str">
        <f t="shared" si="57"/>
        <v>MKT.EX.MDC._.___.MidC</v>
      </c>
      <c r="M622" s="1" t="str">
        <f t="shared" si="58"/>
        <v>FOT Summer June-Sept</v>
      </c>
      <c r="N622" s="1">
        <f t="shared" si="59"/>
        <v>2928</v>
      </c>
      <c r="O622" s="1">
        <f t="shared" si="60"/>
        <v>23.145491803278688</v>
      </c>
    </row>
    <row r="623" spans="1:15" x14ac:dyDescent="0.25">
      <c r="A623" s="1" t="s">
        <v>26</v>
      </c>
      <c r="B623" s="1" t="s">
        <v>2</v>
      </c>
      <c r="C623" s="1" t="s">
        <v>24</v>
      </c>
      <c r="D623" s="1" t="s">
        <v>6</v>
      </c>
      <c r="E623" s="1" t="s">
        <v>3</v>
      </c>
      <c r="F623" s="3">
        <v>49157</v>
      </c>
      <c r="G623" s="1">
        <v>38.81</v>
      </c>
      <c r="J623" s="1">
        <f t="shared" si="55"/>
        <v>8</v>
      </c>
      <c r="K623" s="1">
        <f t="shared" si="56"/>
        <v>2034</v>
      </c>
      <c r="L623" s="1" t="str">
        <f t="shared" si="57"/>
        <v>MKT.EX.MDC._.___.MidC</v>
      </c>
      <c r="M623" s="1" t="str">
        <f t="shared" si="58"/>
        <v>FOT Summer June-Sept</v>
      </c>
      <c r="N623" s="1">
        <f t="shared" si="59"/>
        <v>2928</v>
      </c>
      <c r="O623" s="1">
        <f t="shared" si="60"/>
        <v>13.254781420765028</v>
      </c>
    </row>
    <row r="624" spans="1:15" x14ac:dyDescent="0.25">
      <c r="A624" s="1" t="s">
        <v>26</v>
      </c>
      <c r="B624" s="1" t="s">
        <v>2</v>
      </c>
      <c r="C624" s="1" t="s">
        <v>24</v>
      </c>
      <c r="D624" s="1" t="s">
        <v>6</v>
      </c>
      <c r="E624" s="1" t="s">
        <v>3</v>
      </c>
      <c r="F624" s="3">
        <v>49188</v>
      </c>
      <c r="G624" s="1">
        <v>135.53</v>
      </c>
      <c r="J624" s="1">
        <f t="shared" si="55"/>
        <v>9</v>
      </c>
      <c r="K624" s="1">
        <f t="shared" si="56"/>
        <v>2034</v>
      </c>
      <c r="L624" s="1" t="str">
        <f t="shared" si="57"/>
        <v>MKT.EX.MDC._.___.MidC</v>
      </c>
      <c r="M624" s="1" t="str">
        <f t="shared" si="58"/>
        <v>FOT Summer June-Sept</v>
      </c>
      <c r="N624" s="1">
        <f t="shared" si="59"/>
        <v>2928</v>
      </c>
      <c r="O624" s="1">
        <f t="shared" si="60"/>
        <v>46.287568306010932</v>
      </c>
    </row>
    <row r="625" spans="1:15" x14ac:dyDescent="0.25">
      <c r="A625" s="1" t="s">
        <v>26</v>
      </c>
      <c r="B625" s="1" t="s">
        <v>2</v>
      </c>
      <c r="C625" s="1" t="s">
        <v>24</v>
      </c>
      <c r="D625" s="1" t="s">
        <v>6</v>
      </c>
      <c r="E625" s="1" t="s">
        <v>3</v>
      </c>
      <c r="F625" s="3">
        <v>49218</v>
      </c>
      <c r="G625" s="1">
        <v>44.85</v>
      </c>
      <c r="J625" s="1">
        <f t="shared" si="55"/>
        <v>10</v>
      </c>
      <c r="K625" s="1">
        <f t="shared" si="56"/>
        <v>2034</v>
      </c>
      <c r="L625" s="1" t="str">
        <f t="shared" si="57"/>
        <v>MKT.EX.MDC._.___.MidC</v>
      </c>
      <c r="M625" s="1" t="str">
        <f t="shared" si="58"/>
        <v>FOT Other months</v>
      </c>
      <c r="N625" s="1">
        <f t="shared" si="59"/>
        <v>0</v>
      </c>
      <c r="O625" s="1">
        <f t="shared" si="60"/>
        <v>0</v>
      </c>
    </row>
    <row r="626" spans="1:15" x14ac:dyDescent="0.25">
      <c r="A626" s="1" t="s">
        <v>26</v>
      </c>
      <c r="B626" s="1" t="s">
        <v>2</v>
      </c>
      <c r="C626" s="1" t="s">
        <v>24</v>
      </c>
      <c r="D626" s="1" t="s">
        <v>6</v>
      </c>
      <c r="E626" s="1" t="s">
        <v>3</v>
      </c>
      <c r="F626" s="3">
        <v>49249</v>
      </c>
      <c r="G626" s="1">
        <v>4.3099999999999996</v>
      </c>
      <c r="J626" s="1">
        <f t="shared" si="55"/>
        <v>11</v>
      </c>
      <c r="K626" s="1">
        <f t="shared" si="56"/>
        <v>2034</v>
      </c>
      <c r="L626" s="1" t="str">
        <f t="shared" si="57"/>
        <v>MKT.EX.MDC._.___.MidC</v>
      </c>
      <c r="M626" s="1" t="str">
        <f t="shared" si="58"/>
        <v>FOT Other months</v>
      </c>
      <c r="N626" s="1">
        <f t="shared" si="59"/>
        <v>0</v>
      </c>
      <c r="O626" s="1">
        <f t="shared" si="60"/>
        <v>0</v>
      </c>
    </row>
    <row r="627" spans="1:15" x14ac:dyDescent="0.25">
      <c r="A627" s="1" t="s">
        <v>26</v>
      </c>
      <c r="B627" s="1" t="s">
        <v>2</v>
      </c>
      <c r="C627" s="1" t="s">
        <v>24</v>
      </c>
      <c r="D627" s="1" t="s">
        <v>6</v>
      </c>
      <c r="E627" s="1" t="s">
        <v>3</v>
      </c>
      <c r="F627" s="3">
        <v>49279</v>
      </c>
      <c r="G627" s="1">
        <v>130.63999999999999</v>
      </c>
      <c r="J627" s="1">
        <f t="shared" si="55"/>
        <v>12</v>
      </c>
      <c r="K627" s="1">
        <f t="shared" si="56"/>
        <v>2034</v>
      </c>
      <c r="L627" s="1" t="str">
        <f t="shared" si="57"/>
        <v>MKT.EX.MDC._.___.MidC-Wtr</v>
      </c>
      <c r="M627" s="1" t="str">
        <f t="shared" si="58"/>
        <v>FOT Winter December-January</v>
      </c>
      <c r="N627" s="1">
        <f t="shared" si="59"/>
        <v>1488</v>
      </c>
      <c r="O627" s="1">
        <f t="shared" si="60"/>
        <v>87.79569892473117</v>
      </c>
    </row>
    <row r="628" spans="1:15" x14ac:dyDescent="0.25">
      <c r="A628" s="1" t="s">
        <v>26</v>
      </c>
      <c r="B628" s="1" t="s">
        <v>2</v>
      </c>
      <c r="C628" s="1" t="s">
        <v>24</v>
      </c>
      <c r="D628" s="1" t="s">
        <v>6</v>
      </c>
      <c r="E628" s="1" t="s">
        <v>3</v>
      </c>
      <c r="F628" s="3">
        <v>49310</v>
      </c>
      <c r="G628" s="1">
        <v>113.64</v>
      </c>
      <c r="J628" s="1">
        <f t="shared" si="55"/>
        <v>1</v>
      </c>
      <c r="K628" s="1">
        <f t="shared" si="56"/>
        <v>2035</v>
      </c>
      <c r="L628" s="1" t="str">
        <f t="shared" si="57"/>
        <v>MKT.EX.MDC._.___.MidC-Wtr</v>
      </c>
      <c r="M628" s="1" t="str">
        <f t="shared" si="58"/>
        <v>FOT Winter December-January</v>
      </c>
      <c r="N628" s="1">
        <f t="shared" si="59"/>
        <v>1488</v>
      </c>
      <c r="O628" s="1">
        <f t="shared" si="60"/>
        <v>76.370967741935488</v>
      </c>
    </row>
    <row r="629" spans="1:15" x14ac:dyDescent="0.25">
      <c r="A629" s="1" t="s">
        <v>26</v>
      </c>
      <c r="B629" s="1" t="s">
        <v>2</v>
      </c>
      <c r="C629" s="1" t="s">
        <v>24</v>
      </c>
      <c r="D629" s="1" t="s">
        <v>6</v>
      </c>
      <c r="E629" s="1" t="s">
        <v>3</v>
      </c>
      <c r="F629" s="3">
        <v>49341</v>
      </c>
      <c r="G629" s="1">
        <v>243.24</v>
      </c>
      <c r="J629" s="1">
        <f t="shared" si="55"/>
        <v>2</v>
      </c>
      <c r="K629" s="1">
        <f t="shared" si="56"/>
        <v>2035</v>
      </c>
      <c r="L629" s="1" t="str">
        <f t="shared" si="57"/>
        <v>MKT.EX.MDC._.___.MidC</v>
      </c>
      <c r="M629" s="1" t="str">
        <f t="shared" si="58"/>
        <v>FOT Other months</v>
      </c>
      <c r="N629" s="1">
        <f t="shared" si="59"/>
        <v>0</v>
      </c>
      <c r="O629" s="1">
        <f t="shared" si="60"/>
        <v>0</v>
      </c>
    </row>
    <row r="630" spans="1:15" x14ac:dyDescent="0.25">
      <c r="A630" s="1" t="s">
        <v>26</v>
      </c>
      <c r="B630" s="1" t="s">
        <v>2</v>
      </c>
      <c r="C630" s="1" t="s">
        <v>24</v>
      </c>
      <c r="D630" s="1" t="s">
        <v>6</v>
      </c>
      <c r="E630" s="1" t="s">
        <v>3</v>
      </c>
      <c r="F630" s="3">
        <v>49369</v>
      </c>
      <c r="G630" s="1">
        <v>301.47000000000003</v>
      </c>
      <c r="J630" s="1">
        <f t="shared" si="55"/>
        <v>3</v>
      </c>
      <c r="K630" s="1">
        <f t="shared" si="56"/>
        <v>2035</v>
      </c>
      <c r="L630" s="1" t="str">
        <f t="shared" si="57"/>
        <v>MKT.EX.MDC._.___.MidC</v>
      </c>
      <c r="M630" s="1" t="str">
        <f t="shared" si="58"/>
        <v>FOT Other months</v>
      </c>
      <c r="N630" s="1">
        <f t="shared" si="59"/>
        <v>0</v>
      </c>
      <c r="O630" s="1">
        <f t="shared" si="60"/>
        <v>0</v>
      </c>
    </row>
    <row r="631" spans="1:15" x14ac:dyDescent="0.25">
      <c r="A631" s="1" t="s">
        <v>26</v>
      </c>
      <c r="B631" s="1" t="s">
        <v>2</v>
      </c>
      <c r="C631" s="1" t="s">
        <v>24</v>
      </c>
      <c r="D631" s="1" t="s">
        <v>6</v>
      </c>
      <c r="E631" s="1" t="s">
        <v>3</v>
      </c>
      <c r="F631" s="3">
        <v>49400</v>
      </c>
      <c r="G631" s="1">
        <v>175.96</v>
      </c>
      <c r="J631" s="1">
        <f t="shared" si="55"/>
        <v>4</v>
      </c>
      <c r="K631" s="1">
        <f t="shared" si="56"/>
        <v>2035</v>
      </c>
      <c r="L631" s="1" t="str">
        <f t="shared" si="57"/>
        <v>MKT.EX.MDC._.___.MidC</v>
      </c>
      <c r="M631" s="1" t="str">
        <f t="shared" si="58"/>
        <v>FOT Other months</v>
      </c>
      <c r="N631" s="1">
        <f t="shared" si="59"/>
        <v>0</v>
      </c>
      <c r="O631" s="1">
        <f t="shared" si="60"/>
        <v>0</v>
      </c>
    </row>
    <row r="632" spans="1:15" x14ac:dyDescent="0.25">
      <c r="A632" s="1" t="s">
        <v>26</v>
      </c>
      <c r="B632" s="1" t="s">
        <v>2</v>
      </c>
      <c r="C632" s="1" t="s">
        <v>24</v>
      </c>
      <c r="D632" s="1" t="s">
        <v>6</v>
      </c>
      <c r="E632" s="1" t="s">
        <v>3</v>
      </c>
      <c r="F632" s="3">
        <v>49430</v>
      </c>
      <c r="G632" s="1">
        <v>208.74</v>
      </c>
      <c r="J632" s="1">
        <f t="shared" si="55"/>
        <v>5</v>
      </c>
      <c r="K632" s="1">
        <f t="shared" si="56"/>
        <v>2035</v>
      </c>
      <c r="L632" s="1" t="str">
        <f t="shared" si="57"/>
        <v>MKT.EX.MDC._.___.MidC</v>
      </c>
      <c r="M632" s="1" t="str">
        <f t="shared" si="58"/>
        <v>FOT Other months</v>
      </c>
      <c r="N632" s="1">
        <f t="shared" si="59"/>
        <v>0</v>
      </c>
      <c r="O632" s="1">
        <f t="shared" si="60"/>
        <v>0</v>
      </c>
    </row>
    <row r="633" spans="1:15" x14ac:dyDescent="0.25">
      <c r="A633" s="1" t="s">
        <v>26</v>
      </c>
      <c r="B633" s="1" t="s">
        <v>2</v>
      </c>
      <c r="C633" s="1" t="s">
        <v>24</v>
      </c>
      <c r="D633" s="1" t="s">
        <v>6</v>
      </c>
      <c r="E633" s="1" t="s">
        <v>3</v>
      </c>
      <c r="F633" s="3">
        <v>49461</v>
      </c>
      <c r="G633" s="1">
        <v>91.06</v>
      </c>
      <c r="J633" s="1">
        <f t="shared" si="55"/>
        <v>6</v>
      </c>
      <c r="K633" s="1">
        <f t="shared" si="56"/>
        <v>2035</v>
      </c>
      <c r="L633" s="1" t="str">
        <f t="shared" si="57"/>
        <v>MKT.EX.MDC._.___.MidC</v>
      </c>
      <c r="M633" s="1" t="str">
        <f t="shared" si="58"/>
        <v>FOT Summer June-Sept</v>
      </c>
      <c r="N633" s="1">
        <f t="shared" si="59"/>
        <v>2928</v>
      </c>
      <c r="O633" s="1">
        <f t="shared" si="60"/>
        <v>31.099726775956285</v>
      </c>
    </row>
    <row r="634" spans="1:15" x14ac:dyDescent="0.25">
      <c r="A634" s="1" t="s">
        <v>26</v>
      </c>
      <c r="B634" s="1" t="s">
        <v>2</v>
      </c>
      <c r="C634" s="1" t="s">
        <v>24</v>
      </c>
      <c r="D634" s="1" t="s">
        <v>6</v>
      </c>
      <c r="E634" s="1" t="s">
        <v>3</v>
      </c>
      <c r="F634" s="3">
        <v>49491</v>
      </c>
      <c r="G634" s="1">
        <v>92.08</v>
      </c>
      <c r="J634" s="1">
        <f t="shared" si="55"/>
        <v>7</v>
      </c>
      <c r="K634" s="1">
        <f t="shared" si="56"/>
        <v>2035</v>
      </c>
      <c r="L634" s="1" t="str">
        <f t="shared" si="57"/>
        <v>MKT.EX.MDC._.___.MidC</v>
      </c>
      <c r="M634" s="1" t="str">
        <f t="shared" si="58"/>
        <v>FOT Summer June-Sept</v>
      </c>
      <c r="N634" s="1">
        <f t="shared" si="59"/>
        <v>2928</v>
      </c>
      <c r="O634" s="1">
        <f t="shared" si="60"/>
        <v>31.448087431693988</v>
      </c>
    </row>
    <row r="635" spans="1:15" x14ac:dyDescent="0.25">
      <c r="A635" s="1" t="s">
        <v>26</v>
      </c>
      <c r="B635" s="1" t="s">
        <v>2</v>
      </c>
      <c r="C635" s="1" t="s">
        <v>24</v>
      </c>
      <c r="D635" s="1" t="s">
        <v>6</v>
      </c>
      <c r="E635" s="1" t="s">
        <v>3</v>
      </c>
      <c r="F635" s="3">
        <v>49522</v>
      </c>
      <c r="G635" s="1">
        <v>77.3</v>
      </c>
      <c r="J635" s="1">
        <f t="shared" si="55"/>
        <v>8</v>
      </c>
      <c r="K635" s="1">
        <f t="shared" si="56"/>
        <v>2035</v>
      </c>
      <c r="L635" s="1" t="str">
        <f t="shared" si="57"/>
        <v>MKT.EX.MDC._.___.MidC</v>
      </c>
      <c r="M635" s="1" t="str">
        <f t="shared" si="58"/>
        <v>FOT Summer June-Sept</v>
      </c>
      <c r="N635" s="1">
        <f t="shared" si="59"/>
        <v>2928</v>
      </c>
      <c r="O635" s="1">
        <f t="shared" si="60"/>
        <v>26.400273224043715</v>
      </c>
    </row>
    <row r="636" spans="1:15" x14ac:dyDescent="0.25">
      <c r="A636" s="1" t="s">
        <v>26</v>
      </c>
      <c r="B636" s="1" t="s">
        <v>2</v>
      </c>
      <c r="C636" s="1" t="s">
        <v>24</v>
      </c>
      <c r="D636" s="1" t="s">
        <v>6</v>
      </c>
      <c r="E636" s="1" t="s">
        <v>3</v>
      </c>
      <c r="F636" s="3">
        <v>49553</v>
      </c>
      <c r="G636" s="1">
        <v>96.76</v>
      </c>
      <c r="J636" s="1">
        <f t="shared" si="55"/>
        <v>9</v>
      </c>
      <c r="K636" s="1">
        <f t="shared" si="56"/>
        <v>2035</v>
      </c>
      <c r="L636" s="1" t="str">
        <f t="shared" si="57"/>
        <v>MKT.EX.MDC._.___.MidC</v>
      </c>
      <c r="M636" s="1" t="str">
        <f t="shared" si="58"/>
        <v>FOT Summer June-Sept</v>
      </c>
      <c r="N636" s="1">
        <f t="shared" si="59"/>
        <v>2928</v>
      </c>
      <c r="O636" s="1">
        <f t="shared" si="60"/>
        <v>33.046448087431692</v>
      </c>
    </row>
    <row r="637" spans="1:15" x14ac:dyDescent="0.25">
      <c r="A637" s="1" t="s">
        <v>26</v>
      </c>
      <c r="B637" s="1" t="s">
        <v>2</v>
      </c>
      <c r="C637" s="1" t="s">
        <v>24</v>
      </c>
      <c r="D637" s="1" t="s">
        <v>6</v>
      </c>
      <c r="E637" s="1" t="s">
        <v>3</v>
      </c>
      <c r="F637" s="3">
        <v>49583</v>
      </c>
      <c r="G637" s="1">
        <v>156.59</v>
      </c>
      <c r="J637" s="1">
        <f t="shared" si="55"/>
        <v>10</v>
      </c>
      <c r="K637" s="1">
        <f t="shared" si="56"/>
        <v>2035</v>
      </c>
      <c r="L637" s="1" t="str">
        <f t="shared" si="57"/>
        <v>MKT.EX.MDC._.___.MidC</v>
      </c>
      <c r="M637" s="1" t="str">
        <f t="shared" si="58"/>
        <v>FOT Other months</v>
      </c>
      <c r="N637" s="1">
        <f t="shared" si="59"/>
        <v>0</v>
      </c>
      <c r="O637" s="1">
        <f t="shared" si="60"/>
        <v>0</v>
      </c>
    </row>
    <row r="638" spans="1:15" x14ac:dyDescent="0.25">
      <c r="A638" s="1" t="s">
        <v>26</v>
      </c>
      <c r="B638" s="1" t="s">
        <v>2</v>
      </c>
      <c r="C638" s="1" t="s">
        <v>24</v>
      </c>
      <c r="D638" s="1" t="s">
        <v>6</v>
      </c>
      <c r="E638" s="1" t="s">
        <v>3</v>
      </c>
      <c r="F638" s="3">
        <v>49614</v>
      </c>
      <c r="G638" s="1">
        <v>54.67</v>
      </c>
      <c r="J638" s="1">
        <f t="shared" si="55"/>
        <v>11</v>
      </c>
      <c r="K638" s="1">
        <f t="shared" si="56"/>
        <v>2035</v>
      </c>
      <c r="L638" s="1" t="str">
        <f t="shared" si="57"/>
        <v>MKT.EX.MDC._.___.MidC</v>
      </c>
      <c r="M638" s="1" t="str">
        <f t="shared" si="58"/>
        <v>FOT Other months</v>
      </c>
      <c r="N638" s="1">
        <f t="shared" si="59"/>
        <v>0</v>
      </c>
      <c r="O638" s="1">
        <f t="shared" si="60"/>
        <v>0</v>
      </c>
    </row>
    <row r="639" spans="1:15" x14ac:dyDescent="0.25">
      <c r="A639" s="1" t="s">
        <v>26</v>
      </c>
      <c r="B639" s="1" t="s">
        <v>2</v>
      </c>
      <c r="C639" s="1" t="s">
        <v>24</v>
      </c>
      <c r="D639" s="1" t="s">
        <v>6</v>
      </c>
      <c r="E639" s="1" t="s">
        <v>3</v>
      </c>
      <c r="F639" s="3">
        <v>49644</v>
      </c>
      <c r="G639" s="1">
        <v>13.65</v>
      </c>
      <c r="J639" s="1">
        <f t="shared" si="55"/>
        <v>12</v>
      </c>
      <c r="K639" s="1">
        <f t="shared" si="56"/>
        <v>2035</v>
      </c>
      <c r="L639" s="1" t="str">
        <f t="shared" si="57"/>
        <v>MKT.EX.MDC._.___.MidC-Wtr</v>
      </c>
      <c r="M639" s="1" t="str">
        <f t="shared" si="58"/>
        <v>FOT Winter December-January</v>
      </c>
      <c r="N639" s="1">
        <f t="shared" si="59"/>
        <v>1488</v>
      </c>
      <c r="O639" s="1">
        <f t="shared" si="60"/>
        <v>9.1733870967741939</v>
      </c>
    </row>
    <row r="640" spans="1:15" x14ac:dyDescent="0.25">
      <c r="A640" s="1" t="s">
        <v>26</v>
      </c>
      <c r="B640" s="1" t="s">
        <v>2</v>
      </c>
      <c r="C640" s="1" t="s">
        <v>24</v>
      </c>
      <c r="D640" s="1" t="s">
        <v>6</v>
      </c>
      <c r="E640" s="1" t="s">
        <v>3</v>
      </c>
      <c r="F640" s="3">
        <v>49675</v>
      </c>
      <c r="G640" s="1">
        <v>146.49</v>
      </c>
      <c r="J640" s="1">
        <f t="shared" si="55"/>
        <v>1</v>
      </c>
      <c r="K640" s="1">
        <f t="shared" si="56"/>
        <v>2036</v>
      </c>
      <c r="L640" s="1" t="str">
        <f t="shared" si="57"/>
        <v>MKT.EX.MDC._.___.MidC-Wtr</v>
      </c>
      <c r="M640" s="1" t="str">
        <f t="shared" si="58"/>
        <v>FOT Winter December-January</v>
      </c>
      <c r="N640" s="1">
        <f t="shared" si="59"/>
        <v>1488</v>
      </c>
      <c r="O640" s="1">
        <f t="shared" si="60"/>
        <v>98.447580645161295</v>
      </c>
    </row>
    <row r="641" spans="1:15" x14ac:dyDescent="0.25">
      <c r="A641" s="1" t="s">
        <v>26</v>
      </c>
      <c r="B641" s="1" t="s">
        <v>2</v>
      </c>
      <c r="C641" s="1" t="s">
        <v>24</v>
      </c>
      <c r="D641" s="1" t="s">
        <v>6</v>
      </c>
      <c r="E641" s="1" t="s">
        <v>3</v>
      </c>
      <c r="F641" s="3">
        <v>49706</v>
      </c>
      <c r="G641" s="1">
        <v>151.49</v>
      </c>
      <c r="J641" s="1">
        <f t="shared" si="55"/>
        <v>2</v>
      </c>
      <c r="K641" s="1">
        <f t="shared" si="56"/>
        <v>2036</v>
      </c>
      <c r="L641" s="1" t="str">
        <f t="shared" si="57"/>
        <v>MKT.EX.MDC._.___.MidC</v>
      </c>
      <c r="M641" s="1" t="str">
        <f t="shared" si="58"/>
        <v>FOT Other months</v>
      </c>
      <c r="N641" s="1">
        <f t="shared" si="59"/>
        <v>0</v>
      </c>
      <c r="O641" s="1">
        <f t="shared" si="60"/>
        <v>0</v>
      </c>
    </row>
    <row r="642" spans="1:15" x14ac:dyDescent="0.25">
      <c r="A642" s="1" t="s">
        <v>26</v>
      </c>
      <c r="B642" s="1" t="s">
        <v>2</v>
      </c>
      <c r="C642" s="1" t="s">
        <v>24</v>
      </c>
      <c r="D642" s="1" t="s">
        <v>6</v>
      </c>
      <c r="E642" s="1" t="s">
        <v>3</v>
      </c>
      <c r="F642" s="3">
        <v>49735</v>
      </c>
      <c r="G642" s="1">
        <v>242.23</v>
      </c>
      <c r="J642" s="1">
        <f t="shared" ref="J642:J705" si="61">MONTH(F642)</f>
        <v>3</v>
      </c>
      <c r="K642" s="1">
        <f t="shared" ref="K642:K705" si="62">YEAR(F642)</f>
        <v>2036</v>
      </c>
      <c r="L642" s="1" t="str">
        <f t="shared" ref="L642:L705" si="63">D642&amp;INDEX($U$1:$W$4,MATCH($M642,$U$1:$U$4,0),MATCH(L$1,$U$1:$W$1,0))</f>
        <v>MKT.EX.MDC._.___.MidC</v>
      </c>
      <c r="M642" s="1" t="str">
        <f t="shared" ref="M642:M705" si="64">INDEX($Q$1:$S$13,MATCH($J642,$Q$1:$Q$13,0),MATCH(M$1,$Q$1:$S$1,0))</f>
        <v>FOT Other months</v>
      </c>
      <c r="N642" s="1">
        <f t="shared" ref="N642:N705" si="65">INDEX($U$1:$W$4,MATCH($M642,$U$1:$U$4,0),MATCH(N$1,$U$1:$W$1,0))</f>
        <v>0</v>
      </c>
      <c r="O642" s="1">
        <f t="shared" ref="O642:O705" si="66">IF(N642=0,0,(G642*1000)/N642)</f>
        <v>0</v>
      </c>
    </row>
    <row r="643" spans="1:15" x14ac:dyDescent="0.25">
      <c r="A643" s="1" t="s">
        <v>26</v>
      </c>
      <c r="B643" s="1" t="s">
        <v>2</v>
      </c>
      <c r="C643" s="1" t="s">
        <v>24</v>
      </c>
      <c r="D643" s="1" t="s">
        <v>6</v>
      </c>
      <c r="E643" s="1" t="s">
        <v>3</v>
      </c>
      <c r="F643" s="3">
        <v>49766</v>
      </c>
      <c r="G643" s="1">
        <v>284.33999999999997</v>
      </c>
      <c r="J643" s="1">
        <f t="shared" si="61"/>
        <v>4</v>
      </c>
      <c r="K643" s="1">
        <f t="shared" si="62"/>
        <v>2036</v>
      </c>
      <c r="L643" s="1" t="str">
        <f t="shared" si="63"/>
        <v>MKT.EX.MDC._.___.MidC</v>
      </c>
      <c r="M643" s="1" t="str">
        <f t="shared" si="64"/>
        <v>FOT Other months</v>
      </c>
      <c r="N643" s="1">
        <f t="shared" si="65"/>
        <v>0</v>
      </c>
      <c r="O643" s="1">
        <f t="shared" si="66"/>
        <v>0</v>
      </c>
    </row>
    <row r="644" spans="1:15" x14ac:dyDescent="0.25">
      <c r="A644" s="1" t="s">
        <v>26</v>
      </c>
      <c r="B644" s="1" t="s">
        <v>2</v>
      </c>
      <c r="C644" s="1" t="s">
        <v>24</v>
      </c>
      <c r="D644" s="1" t="s">
        <v>6</v>
      </c>
      <c r="E644" s="1" t="s">
        <v>3</v>
      </c>
      <c r="F644" s="3">
        <v>49796</v>
      </c>
      <c r="G644" s="1">
        <v>132.11000000000001</v>
      </c>
      <c r="J644" s="1">
        <f t="shared" si="61"/>
        <v>5</v>
      </c>
      <c r="K644" s="1">
        <f t="shared" si="62"/>
        <v>2036</v>
      </c>
      <c r="L644" s="1" t="str">
        <f t="shared" si="63"/>
        <v>MKT.EX.MDC._.___.MidC</v>
      </c>
      <c r="M644" s="1" t="str">
        <f t="shared" si="64"/>
        <v>FOT Other months</v>
      </c>
      <c r="N644" s="1">
        <f t="shared" si="65"/>
        <v>0</v>
      </c>
      <c r="O644" s="1">
        <f t="shared" si="66"/>
        <v>0</v>
      </c>
    </row>
    <row r="645" spans="1:15" x14ac:dyDescent="0.25">
      <c r="A645" s="1" t="s">
        <v>26</v>
      </c>
      <c r="B645" s="1" t="s">
        <v>2</v>
      </c>
      <c r="C645" s="1" t="s">
        <v>24</v>
      </c>
      <c r="D645" s="1" t="s">
        <v>6</v>
      </c>
      <c r="E645" s="1" t="s">
        <v>3</v>
      </c>
      <c r="F645" s="3">
        <v>49827</v>
      </c>
      <c r="G645" s="1">
        <v>155.02000000000001</v>
      </c>
      <c r="J645" s="1">
        <f t="shared" si="61"/>
        <v>6</v>
      </c>
      <c r="K645" s="1">
        <f t="shared" si="62"/>
        <v>2036</v>
      </c>
      <c r="L645" s="1" t="str">
        <f t="shared" si="63"/>
        <v>MKT.EX.MDC._.___.MidC</v>
      </c>
      <c r="M645" s="1" t="str">
        <f t="shared" si="64"/>
        <v>FOT Summer June-Sept</v>
      </c>
      <c r="N645" s="1">
        <f t="shared" si="65"/>
        <v>2928</v>
      </c>
      <c r="O645" s="1">
        <f t="shared" si="66"/>
        <v>52.943989071038253</v>
      </c>
    </row>
    <row r="646" spans="1:15" x14ac:dyDescent="0.25">
      <c r="A646" s="1" t="s">
        <v>26</v>
      </c>
      <c r="B646" s="1" t="s">
        <v>2</v>
      </c>
      <c r="C646" s="1" t="s">
        <v>24</v>
      </c>
      <c r="D646" s="1" t="s">
        <v>6</v>
      </c>
      <c r="E646" s="1" t="s">
        <v>3</v>
      </c>
      <c r="F646" s="3">
        <v>49857</v>
      </c>
      <c r="G646" s="1">
        <v>70.39</v>
      </c>
      <c r="J646" s="1">
        <f t="shared" si="61"/>
        <v>7</v>
      </c>
      <c r="K646" s="1">
        <f t="shared" si="62"/>
        <v>2036</v>
      </c>
      <c r="L646" s="1" t="str">
        <f t="shared" si="63"/>
        <v>MKT.EX.MDC._.___.MidC</v>
      </c>
      <c r="M646" s="1" t="str">
        <f t="shared" si="64"/>
        <v>FOT Summer June-Sept</v>
      </c>
      <c r="N646" s="1">
        <f t="shared" si="65"/>
        <v>2928</v>
      </c>
      <c r="O646" s="1">
        <f t="shared" si="66"/>
        <v>24.040300546448087</v>
      </c>
    </row>
    <row r="647" spans="1:15" x14ac:dyDescent="0.25">
      <c r="A647" s="1" t="s">
        <v>26</v>
      </c>
      <c r="B647" s="1" t="s">
        <v>2</v>
      </c>
      <c r="C647" s="1" t="s">
        <v>24</v>
      </c>
      <c r="D647" s="1" t="s">
        <v>6</v>
      </c>
      <c r="E647" s="1" t="s">
        <v>3</v>
      </c>
      <c r="F647" s="3">
        <v>49888</v>
      </c>
      <c r="G647" s="1">
        <v>62.46</v>
      </c>
      <c r="J647" s="1">
        <f t="shared" si="61"/>
        <v>8</v>
      </c>
      <c r="K647" s="1">
        <f t="shared" si="62"/>
        <v>2036</v>
      </c>
      <c r="L647" s="1" t="str">
        <f t="shared" si="63"/>
        <v>MKT.EX.MDC._.___.MidC</v>
      </c>
      <c r="M647" s="1" t="str">
        <f t="shared" si="64"/>
        <v>FOT Summer June-Sept</v>
      </c>
      <c r="N647" s="1">
        <f t="shared" si="65"/>
        <v>2928</v>
      </c>
      <c r="O647" s="1">
        <f t="shared" si="66"/>
        <v>21.331967213114755</v>
      </c>
    </row>
    <row r="648" spans="1:15" x14ac:dyDescent="0.25">
      <c r="A648" s="1" t="s">
        <v>26</v>
      </c>
      <c r="B648" s="1" t="s">
        <v>2</v>
      </c>
      <c r="C648" s="1" t="s">
        <v>24</v>
      </c>
      <c r="D648" s="1" t="s">
        <v>6</v>
      </c>
      <c r="E648" s="1" t="s">
        <v>3</v>
      </c>
      <c r="F648" s="3">
        <v>49919</v>
      </c>
      <c r="G648" s="1">
        <v>56.31</v>
      </c>
      <c r="J648" s="1">
        <f t="shared" si="61"/>
        <v>9</v>
      </c>
      <c r="K648" s="1">
        <f t="shared" si="62"/>
        <v>2036</v>
      </c>
      <c r="L648" s="1" t="str">
        <f t="shared" si="63"/>
        <v>MKT.EX.MDC._.___.MidC</v>
      </c>
      <c r="M648" s="1" t="str">
        <f t="shared" si="64"/>
        <v>FOT Summer June-Sept</v>
      </c>
      <c r="N648" s="1">
        <f t="shared" si="65"/>
        <v>2928</v>
      </c>
      <c r="O648" s="1">
        <f t="shared" si="66"/>
        <v>19.231557377049182</v>
      </c>
    </row>
    <row r="649" spans="1:15" x14ac:dyDescent="0.25">
      <c r="A649" s="1" t="s">
        <v>26</v>
      </c>
      <c r="B649" s="1" t="s">
        <v>2</v>
      </c>
      <c r="C649" s="1" t="s">
        <v>24</v>
      </c>
      <c r="D649" s="1" t="s">
        <v>6</v>
      </c>
      <c r="E649" s="1" t="s">
        <v>3</v>
      </c>
      <c r="F649" s="3">
        <v>49949</v>
      </c>
      <c r="G649" s="1">
        <v>80.39</v>
      </c>
      <c r="J649" s="1">
        <f t="shared" si="61"/>
        <v>10</v>
      </c>
      <c r="K649" s="1">
        <f t="shared" si="62"/>
        <v>2036</v>
      </c>
      <c r="L649" s="1" t="str">
        <f t="shared" si="63"/>
        <v>MKT.EX.MDC._.___.MidC</v>
      </c>
      <c r="M649" s="1" t="str">
        <f t="shared" si="64"/>
        <v>FOT Other months</v>
      </c>
      <c r="N649" s="1">
        <f t="shared" si="65"/>
        <v>0</v>
      </c>
      <c r="O649" s="1">
        <f t="shared" si="66"/>
        <v>0</v>
      </c>
    </row>
    <row r="650" spans="1:15" x14ac:dyDescent="0.25">
      <c r="A650" s="1" t="s">
        <v>26</v>
      </c>
      <c r="B650" s="1" t="s">
        <v>2</v>
      </c>
      <c r="C650" s="1" t="s">
        <v>24</v>
      </c>
      <c r="D650" s="1" t="s">
        <v>6</v>
      </c>
      <c r="E650" s="1" t="s">
        <v>3</v>
      </c>
      <c r="F650" s="3">
        <v>49980</v>
      </c>
      <c r="G650" s="1">
        <v>192.1</v>
      </c>
      <c r="J650" s="1">
        <f t="shared" si="61"/>
        <v>11</v>
      </c>
      <c r="K650" s="1">
        <f t="shared" si="62"/>
        <v>2036</v>
      </c>
      <c r="L650" s="1" t="str">
        <f t="shared" si="63"/>
        <v>MKT.EX.MDC._.___.MidC</v>
      </c>
      <c r="M650" s="1" t="str">
        <f t="shared" si="64"/>
        <v>FOT Other months</v>
      </c>
      <c r="N650" s="1">
        <f t="shared" si="65"/>
        <v>0</v>
      </c>
      <c r="O650" s="1">
        <f t="shared" si="66"/>
        <v>0</v>
      </c>
    </row>
    <row r="651" spans="1:15" x14ac:dyDescent="0.25">
      <c r="A651" s="1" t="s">
        <v>26</v>
      </c>
      <c r="B651" s="1" t="s">
        <v>2</v>
      </c>
      <c r="C651" s="1" t="s">
        <v>24</v>
      </c>
      <c r="D651" s="1" t="s">
        <v>6</v>
      </c>
      <c r="E651" s="1" t="s">
        <v>3</v>
      </c>
      <c r="F651" s="3">
        <v>50010</v>
      </c>
      <c r="G651" s="1">
        <v>60.53</v>
      </c>
      <c r="J651" s="1">
        <f t="shared" si="61"/>
        <v>12</v>
      </c>
      <c r="K651" s="1">
        <f t="shared" si="62"/>
        <v>2036</v>
      </c>
      <c r="L651" s="1" t="str">
        <f t="shared" si="63"/>
        <v>MKT.EX.MDC._.___.MidC-Wtr</v>
      </c>
      <c r="M651" s="1" t="str">
        <f t="shared" si="64"/>
        <v>FOT Winter December-January</v>
      </c>
      <c r="N651" s="1">
        <f t="shared" si="65"/>
        <v>1488</v>
      </c>
      <c r="O651" s="1">
        <f t="shared" si="66"/>
        <v>40.678763440860216</v>
      </c>
    </row>
    <row r="652" spans="1:15" x14ac:dyDescent="0.25">
      <c r="A652" s="1" t="s">
        <v>26</v>
      </c>
      <c r="B652" s="1" t="s">
        <v>2</v>
      </c>
      <c r="C652" s="1" t="s">
        <v>24</v>
      </c>
      <c r="D652" s="1" t="s">
        <v>6</v>
      </c>
      <c r="E652" s="1" t="s">
        <v>3</v>
      </c>
      <c r="F652" s="3">
        <v>50041</v>
      </c>
      <c r="G652" s="1">
        <v>14.77</v>
      </c>
      <c r="J652" s="1">
        <f t="shared" si="61"/>
        <v>1</v>
      </c>
      <c r="K652" s="1">
        <f t="shared" si="62"/>
        <v>2037</v>
      </c>
      <c r="L652" s="1" t="str">
        <f t="shared" si="63"/>
        <v>MKT.EX.MDC._.___.MidC-Wtr</v>
      </c>
      <c r="M652" s="1" t="str">
        <f t="shared" si="64"/>
        <v>FOT Winter December-January</v>
      </c>
      <c r="N652" s="1">
        <f t="shared" si="65"/>
        <v>1488</v>
      </c>
      <c r="O652" s="1">
        <f t="shared" si="66"/>
        <v>9.926075268817204</v>
      </c>
    </row>
    <row r="653" spans="1:15" x14ac:dyDescent="0.25">
      <c r="A653" s="1" t="s">
        <v>26</v>
      </c>
      <c r="B653" s="1" t="s">
        <v>2</v>
      </c>
      <c r="C653" s="1" t="s">
        <v>24</v>
      </c>
      <c r="D653" s="1" t="s">
        <v>6</v>
      </c>
      <c r="E653" s="1" t="s">
        <v>3</v>
      </c>
      <c r="F653" s="3">
        <v>50072</v>
      </c>
      <c r="G653" s="1">
        <v>150.25</v>
      </c>
      <c r="J653" s="1">
        <f t="shared" si="61"/>
        <v>2</v>
      </c>
      <c r="K653" s="1">
        <f t="shared" si="62"/>
        <v>2037</v>
      </c>
      <c r="L653" s="1" t="str">
        <f t="shared" si="63"/>
        <v>MKT.EX.MDC._.___.MidC</v>
      </c>
      <c r="M653" s="1" t="str">
        <f t="shared" si="64"/>
        <v>FOT Other months</v>
      </c>
      <c r="N653" s="1">
        <f t="shared" si="65"/>
        <v>0</v>
      </c>
      <c r="O653" s="1">
        <f t="shared" si="66"/>
        <v>0</v>
      </c>
    </row>
    <row r="654" spans="1:15" x14ac:dyDescent="0.25">
      <c r="A654" s="1" t="s">
        <v>26</v>
      </c>
      <c r="B654" s="1" t="s">
        <v>2</v>
      </c>
      <c r="C654" s="1" t="s">
        <v>24</v>
      </c>
      <c r="D654" s="1" t="s">
        <v>6</v>
      </c>
      <c r="E654" s="1" t="s">
        <v>3</v>
      </c>
      <c r="F654" s="3">
        <v>50100</v>
      </c>
      <c r="G654" s="1">
        <v>185.13</v>
      </c>
      <c r="J654" s="1">
        <f t="shared" si="61"/>
        <v>3</v>
      </c>
      <c r="K654" s="1">
        <f t="shared" si="62"/>
        <v>2037</v>
      </c>
      <c r="L654" s="1" t="str">
        <f t="shared" si="63"/>
        <v>MKT.EX.MDC._.___.MidC</v>
      </c>
      <c r="M654" s="1" t="str">
        <f t="shared" si="64"/>
        <v>FOT Other months</v>
      </c>
      <c r="N654" s="1">
        <f t="shared" si="65"/>
        <v>0</v>
      </c>
      <c r="O654" s="1">
        <f t="shared" si="66"/>
        <v>0</v>
      </c>
    </row>
    <row r="655" spans="1:15" x14ac:dyDescent="0.25">
      <c r="A655" s="1" t="s">
        <v>26</v>
      </c>
      <c r="B655" s="1" t="s">
        <v>2</v>
      </c>
      <c r="C655" s="1" t="s">
        <v>24</v>
      </c>
      <c r="D655" s="1" t="s">
        <v>6</v>
      </c>
      <c r="E655" s="1" t="s">
        <v>3</v>
      </c>
      <c r="F655" s="3">
        <v>50131</v>
      </c>
      <c r="G655" s="1">
        <v>281.45</v>
      </c>
      <c r="J655" s="1">
        <f t="shared" si="61"/>
        <v>4</v>
      </c>
      <c r="K655" s="1">
        <f t="shared" si="62"/>
        <v>2037</v>
      </c>
      <c r="L655" s="1" t="str">
        <f t="shared" si="63"/>
        <v>MKT.EX.MDC._.___.MidC</v>
      </c>
      <c r="M655" s="1" t="str">
        <f t="shared" si="64"/>
        <v>FOT Other months</v>
      </c>
      <c r="N655" s="1">
        <f t="shared" si="65"/>
        <v>0</v>
      </c>
      <c r="O655" s="1">
        <f t="shared" si="66"/>
        <v>0</v>
      </c>
    </row>
    <row r="656" spans="1:15" x14ac:dyDescent="0.25">
      <c r="A656" s="1" t="s">
        <v>26</v>
      </c>
      <c r="B656" s="1" t="s">
        <v>2</v>
      </c>
      <c r="C656" s="1" t="s">
        <v>24</v>
      </c>
      <c r="D656" s="1" t="s">
        <v>6</v>
      </c>
      <c r="E656" s="1" t="s">
        <v>3</v>
      </c>
      <c r="F656" s="3">
        <v>50161</v>
      </c>
      <c r="G656" s="1">
        <v>314.54000000000002</v>
      </c>
      <c r="J656" s="1">
        <f t="shared" si="61"/>
        <v>5</v>
      </c>
      <c r="K656" s="1">
        <f t="shared" si="62"/>
        <v>2037</v>
      </c>
      <c r="L656" s="1" t="str">
        <f t="shared" si="63"/>
        <v>MKT.EX.MDC._.___.MidC</v>
      </c>
      <c r="M656" s="1" t="str">
        <f t="shared" si="64"/>
        <v>FOT Other months</v>
      </c>
      <c r="N656" s="1">
        <f t="shared" si="65"/>
        <v>0</v>
      </c>
      <c r="O656" s="1">
        <f t="shared" si="66"/>
        <v>0</v>
      </c>
    </row>
    <row r="657" spans="1:15" x14ac:dyDescent="0.25">
      <c r="A657" s="1" t="s">
        <v>26</v>
      </c>
      <c r="B657" s="1" t="s">
        <v>2</v>
      </c>
      <c r="C657" s="1" t="s">
        <v>24</v>
      </c>
      <c r="D657" s="1" t="s">
        <v>6</v>
      </c>
      <c r="E657" s="1" t="s">
        <v>3</v>
      </c>
      <c r="F657" s="3">
        <v>50192</v>
      </c>
      <c r="G657" s="1">
        <v>146.66</v>
      </c>
      <c r="J657" s="1">
        <f t="shared" si="61"/>
        <v>6</v>
      </c>
      <c r="K657" s="1">
        <f t="shared" si="62"/>
        <v>2037</v>
      </c>
      <c r="L657" s="1" t="str">
        <f t="shared" si="63"/>
        <v>MKT.EX.MDC._.___.MidC</v>
      </c>
      <c r="M657" s="1" t="str">
        <f t="shared" si="64"/>
        <v>FOT Summer June-Sept</v>
      </c>
      <c r="N657" s="1">
        <f t="shared" si="65"/>
        <v>2928</v>
      </c>
      <c r="O657" s="1">
        <f t="shared" si="66"/>
        <v>50.088797814207652</v>
      </c>
    </row>
    <row r="658" spans="1:15" x14ac:dyDescent="0.25">
      <c r="A658" s="1" t="s">
        <v>26</v>
      </c>
      <c r="B658" s="1" t="s">
        <v>2</v>
      </c>
      <c r="C658" s="1" t="s">
        <v>24</v>
      </c>
      <c r="D658" s="1" t="s">
        <v>6</v>
      </c>
      <c r="E658" s="1" t="s">
        <v>3</v>
      </c>
      <c r="F658" s="3">
        <v>50222</v>
      </c>
      <c r="G658" s="1">
        <v>170.5</v>
      </c>
      <c r="J658" s="1">
        <f t="shared" si="61"/>
        <v>7</v>
      </c>
      <c r="K658" s="1">
        <f t="shared" si="62"/>
        <v>2037</v>
      </c>
      <c r="L658" s="1" t="str">
        <f t="shared" si="63"/>
        <v>MKT.EX.MDC._.___.MidC</v>
      </c>
      <c r="M658" s="1" t="str">
        <f t="shared" si="64"/>
        <v>FOT Summer June-Sept</v>
      </c>
      <c r="N658" s="1">
        <f t="shared" si="65"/>
        <v>2928</v>
      </c>
      <c r="O658" s="1">
        <f t="shared" si="66"/>
        <v>58.230874316939889</v>
      </c>
    </row>
    <row r="659" spans="1:15" x14ac:dyDescent="0.25">
      <c r="A659" s="1" t="s">
        <v>26</v>
      </c>
      <c r="B659" s="1" t="s">
        <v>2</v>
      </c>
      <c r="C659" s="1" t="s">
        <v>24</v>
      </c>
      <c r="D659" s="1" t="s">
        <v>6</v>
      </c>
      <c r="E659" s="1" t="s">
        <v>3</v>
      </c>
      <c r="F659" s="3">
        <v>50253</v>
      </c>
      <c r="G659" s="1">
        <v>58.22</v>
      </c>
      <c r="J659" s="1">
        <f t="shared" si="61"/>
        <v>8</v>
      </c>
      <c r="K659" s="1">
        <f t="shared" si="62"/>
        <v>2037</v>
      </c>
      <c r="L659" s="1" t="str">
        <f t="shared" si="63"/>
        <v>MKT.EX.MDC._.___.MidC</v>
      </c>
      <c r="M659" s="1" t="str">
        <f t="shared" si="64"/>
        <v>FOT Summer June-Sept</v>
      </c>
      <c r="N659" s="1">
        <f t="shared" si="65"/>
        <v>2928</v>
      </c>
      <c r="O659" s="1">
        <f t="shared" si="66"/>
        <v>19.883879781420767</v>
      </c>
    </row>
    <row r="660" spans="1:15" x14ac:dyDescent="0.25">
      <c r="A660" s="1" t="s">
        <v>26</v>
      </c>
      <c r="B660" s="1" t="s">
        <v>2</v>
      </c>
      <c r="C660" s="1" t="s">
        <v>24</v>
      </c>
      <c r="D660" s="1" t="s">
        <v>6</v>
      </c>
      <c r="E660" s="1" t="s">
        <v>3</v>
      </c>
      <c r="F660" s="3">
        <v>50284</v>
      </c>
      <c r="G660" s="1">
        <v>48.03</v>
      </c>
      <c r="J660" s="1">
        <f t="shared" si="61"/>
        <v>9</v>
      </c>
      <c r="K660" s="1">
        <f t="shared" si="62"/>
        <v>2037</v>
      </c>
      <c r="L660" s="1" t="str">
        <f t="shared" si="63"/>
        <v>MKT.EX.MDC._.___.MidC</v>
      </c>
      <c r="M660" s="1" t="str">
        <f t="shared" si="64"/>
        <v>FOT Summer June-Sept</v>
      </c>
      <c r="N660" s="1">
        <f t="shared" si="65"/>
        <v>2928</v>
      </c>
      <c r="O660" s="1">
        <f t="shared" si="66"/>
        <v>16.403688524590162</v>
      </c>
    </row>
    <row r="661" spans="1:15" x14ac:dyDescent="0.25">
      <c r="A661" s="1" t="s">
        <v>26</v>
      </c>
      <c r="B661" s="1" t="s">
        <v>2</v>
      </c>
      <c r="C661" s="1" t="s">
        <v>24</v>
      </c>
      <c r="D661" s="1" t="s">
        <v>6</v>
      </c>
      <c r="E661" s="1" t="s">
        <v>3</v>
      </c>
      <c r="F661" s="3">
        <v>50314</v>
      </c>
      <c r="G661" s="1">
        <v>58.62</v>
      </c>
      <c r="J661" s="1">
        <f t="shared" si="61"/>
        <v>10</v>
      </c>
      <c r="K661" s="1">
        <f t="shared" si="62"/>
        <v>2037</v>
      </c>
      <c r="L661" s="1" t="str">
        <f t="shared" si="63"/>
        <v>MKT.EX.MDC._.___.MidC</v>
      </c>
      <c r="M661" s="1" t="str">
        <f t="shared" si="64"/>
        <v>FOT Other months</v>
      </c>
      <c r="N661" s="1">
        <f t="shared" si="65"/>
        <v>0</v>
      </c>
      <c r="O661" s="1">
        <f t="shared" si="66"/>
        <v>0</v>
      </c>
    </row>
    <row r="662" spans="1:15" x14ac:dyDescent="0.25">
      <c r="A662" s="1" t="s">
        <v>26</v>
      </c>
      <c r="B662" s="1" t="s">
        <v>2</v>
      </c>
      <c r="C662" s="1" t="s">
        <v>24</v>
      </c>
      <c r="D662" s="1" t="s">
        <v>6</v>
      </c>
      <c r="E662" s="1" t="s">
        <v>3</v>
      </c>
      <c r="F662" s="3">
        <v>50345</v>
      </c>
      <c r="G662" s="1">
        <v>99.68</v>
      </c>
      <c r="J662" s="1">
        <f t="shared" si="61"/>
        <v>11</v>
      </c>
      <c r="K662" s="1">
        <f t="shared" si="62"/>
        <v>2037</v>
      </c>
      <c r="L662" s="1" t="str">
        <f t="shared" si="63"/>
        <v>MKT.EX.MDC._.___.MidC</v>
      </c>
      <c r="M662" s="1" t="str">
        <f t="shared" si="64"/>
        <v>FOT Other months</v>
      </c>
      <c r="N662" s="1">
        <f t="shared" si="65"/>
        <v>0</v>
      </c>
      <c r="O662" s="1">
        <f t="shared" si="66"/>
        <v>0</v>
      </c>
    </row>
    <row r="663" spans="1:15" x14ac:dyDescent="0.25">
      <c r="A663" s="1" t="s">
        <v>26</v>
      </c>
      <c r="B663" s="1" t="s">
        <v>2</v>
      </c>
      <c r="C663" s="1" t="s">
        <v>24</v>
      </c>
      <c r="D663" s="1" t="s">
        <v>6</v>
      </c>
      <c r="E663" s="1" t="s">
        <v>3</v>
      </c>
      <c r="F663" s="3">
        <v>50375</v>
      </c>
      <c r="G663" s="1">
        <v>286.16000000000003</v>
      </c>
      <c r="J663" s="1">
        <f t="shared" si="61"/>
        <v>12</v>
      </c>
      <c r="K663" s="1">
        <f t="shared" si="62"/>
        <v>2037</v>
      </c>
      <c r="L663" s="1" t="str">
        <f t="shared" si="63"/>
        <v>MKT.EX.MDC._.___.MidC-Wtr</v>
      </c>
      <c r="M663" s="1" t="str">
        <f t="shared" si="64"/>
        <v>FOT Winter December-January</v>
      </c>
      <c r="N663" s="1">
        <f t="shared" si="65"/>
        <v>1488</v>
      </c>
      <c r="O663" s="1">
        <f t="shared" si="66"/>
        <v>192.31182795698925</v>
      </c>
    </row>
    <row r="664" spans="1:15" x14ac:dyDescent="0.25">
      <c r="A664" s="1" t="s">
        <v>26</v>
      </c>
      <c r="B664" s="1" t="s">
        <v>2</v>
      </c>
      <c r="C664" s="1" t="s">
        <v>24</v>
      </c>
      <c r="D664" s="1" t="s">
        <v>6</v>
      </c>
      <c r="E664" s="1" t="s">
        <v>3</v>
      </c>
      <c r="F664" s="3">
        <v>50406</v>
      </c>
      <c r="G664" s="1">
        <v>53.14</v>
      </c>
      <c r="J664" s="1">
        <f t="shared" si="61"/>
        <v>1</v>
      </c>
      <c r="K664" s="1">
        <f t="shared" si="62"/>
        <v>2038</v>
      </c>
      <c r="L664" s="1" t="str">
        <f t="shared" si="63"/>
        <v>MKT.EX.MDC._.___.MidC-Wtr</v>
      </c>
      <c r="M664" s="1" t="str">
        <f t="shared" si="64"/>
        <v>FOT Winter December-January</v>
      </c>
      <c r="N664" s="1">
        <f t="shared" si="65"/>
        <v>1488</v>
      </c>
      <c r="O664" s="1">
        <f t="shared" si="66"/>
        <v>35.712365591397848</v>
      </c>
    </row>
    <row r="665" spans="1:15" x14ac:dyDescent="0.25">
      <c r="A665" s="1" t="s">
        <v>26</v>
      </c>
      <c r="B665" s="1" t="s">
        <v>2</v>
      </c>
      <c r="C665" s="1" t="s">
        <v>24</v>
      </c>
      <c r="D665" s="1" t="s">
        <v>6</v>
      </c>
      <c r="E665" s="1" t="s">
        <v>3</v>
      </c>
      <c r="F665" s="3">
        <v>50437</v>
      </c>
      <c r="G665" s="1">
        <v>17.350000000000001</v>
      </c>
      <c r="J665" s="1">
        <f t="shared" si="61"/>
        <v>2</v>
      </c>
      <c r="K665" s="1">
        <f t="shared" si="62"/>
        <v>2038</v>
      </c>
      <c r="L665" s="1" t="str">
        <f t="shared" si="63"/>
        <v>MKT.EX.MDC._.___.MidC</v>
      </c>
      <c r="M665" s="1" t="str">
        <f t="shared" si="64"/>
        <v>FOT Other months</v>
      </c>
      <c r="N665" s="1">
        <f t="shared" si="65"/>
        <v>0</v>
      </c>
      <c r="O665" s="1">
        <f t="shared" si="66"/>
        <v>0</v>
      </c>
    </row>
    <row r="666" spans="1:15" x14ac:dyDescent="0.25">
      <c r="A666" s="1" t="s">
        <v>26</v>
      </c>
      <c r="B666" s="1" t="s">
        <v>2</v>
      </c>
      <c r="C666" s="1" t="s">
        <v>24</v>
      </c>
      <c r="D666" s="1" t="s">
        <v>6</v>
      </c>
      <c r="E666" s="1" t="s">
        <v>3</v>
      </c>
      <c r="F666" s="3">
        <v>50465</v>
      </c>
      <c r="G666" s="1">
        <v>181.42</v>
      </c>
      <c r="J666" s="1">
        <f t="shared" si="61"/>
        <v>3</v>
      </c>
      <c r="K666" s="1">
        <f t="shared" si="62"/>
        <v>2038</v>
      </c>
      <c r="L666" s="1" t="str">
        <f t="shared" si="63"/>
        <v>MKT.EX.MDC._.___.MidC</v>
      </c>
      <c r="M666" s="1" t="str">
        <f t="shared" si="64"/>
        <v>FOT Other months</v>
      </c>
      <c r="N666" s="1">
        <f t="shared" si="65"/>
        <v>0</v>
      </c>
      <c r="O666" s="1">
        <f t="shared" si="66"/>
        <v>0</v>
      </c>
    </row>
    <row r="667" spans="1:15" x14ac:dyDescent="0.25">
      <c r="A667" s="1" t="s">
        <v>26</v>
      </c>
      <c r="B667" s="1" t="s">
        <v>2</v>
      </c>
      <c r="C667" s="1" t="s">
        <v>24</v>
      </c>
      <c r="D667" s="1" t="s">
        <v>6</v>
      </c>
      <c r="E667" s="1" t="s">
        <v>3</v>
      </c>
      <c r="F667" s="3">
        <v>50496</v>
      </c>
      <c r="G667" s="1">
        <v>258.7</v>
      </c>
      <c r="J667" s="1">
        <f t="shared" si="61"/>
        <v>4</v>
      </c>
      <c r="K667" s="1">
        <f t="shared" si="62"/>
        <v>2038</v>
      </c>
      <c r="L667" s="1" t="str">
        <f t="shared" si="63"/>
        <v>MKT.EX.MDC._.___.MidC</v>
      </c>
      <c r="M667" s="1" t="str">
        <f t="shared" si="64"/>
        <v>FOT Other months</v>
      </c>
      <c r="N667" s="1">
        <f t="shared" si="65"/>
        <v>0</v>
      </c>
      <c r="O667" s="1">
        <f t="shared" si="66"/>
        <v>0</v>
      </c>
    </row>
    <row r="668" spans="1:15" x14ac:dyDescent="0.25">
      <c r="A668" s="1" t="s">
        <v>26</v>
      </c>
      <c r="B668" s="1" t="s">
        <v>2</v>
      </c>
      <c r="C668" s="1" t="s">
        <v>24</v>
      </c>
      <c r="D668" s="1" t="s">
        <v>6</v>
      </c>
      <c r="E668" s="1" t="s">
        <v>3</v>
      </c>
      <c r="F668" s="3">
        <v>50526</v>
      </c>
      <c r="G668" s="1">
        <v>256.63</v>
      </c>
      <c r="J668" s="1">
        <f t="shared" si="61"/>
        <v>5</v>
      </c>
      <c r="K668" s="1">
        <f t="shared" si="62"/>
        <v>2038</v>
      </c>
      <c r="L668" s="1" t="str">
        <f t="shared" si="63"/>
        <v>MKT.EX.MDC._.___.MidC</v>
      </c>
      <c r="M668" s="1" t="str">
        <f t="shared" si="64"/>
        <v>FOT Other months</v>
      </c>
      <c r="N668" s="1">
        <f t="shared" si="65"/>
        <v>0</v>
      </c>
      <c r="O668" s="1">
        <f t="shared" si="66"/>
        <v>0</v>
      </c>
    </row>
    <row r="669" spans="1:15" x14ac:dyDescent="0.25">
      <c r="A669" s="1" t="s">
        <v>26</v>
      </c>
      <c r="B669" s="1" t="s">
        <v>2</v>
      </c>
      <c r="C669" s="1" t="s">
        <v>24</v>
      </c>
      <c r="D669" s="1" t="s">
        <v>6</v>
      </c>
      <c r="E669" s="1" t="s">
        <v>3</v>
      </c>
      <c r="F669" s="3">
        <v>50557</v>
      </c>
      <c r="G669" s="1">
        <v>335.43</v>
      </c>
      <c r="J669" s="1">
        <f t="shared" si="61"/>
        <v>6</v>
      </c>
      <c r="K669" s="1">
        <f t="shared" si="62"/>
        <v>2038</v>
      </c>
      <c r="L669" s="1" t="str">
        <f t="shared" si="63"/>
        <v>MKT.EX.MDC._.___.MidC</v>
      </c>
      <c r="M669" s="1" t="str">
        <f t="shared" si="64"/>
        <v>FOT Summer June-Sept</v>
      </c>
      <c r="N669" s="1">
        <f t="shared" si="65"/>
        <v>2928</v>
      </c>
      <c r="O669" s="1">
        <f t="shared" si="66"/>
        <v>114.55942622950819</v>
      </c>
    </row>
    <row r="670" spans="1:15" x14ac:dyDescent="0.25">
      <c r="A670" s="1" t="s">
        <v>26</v>
      </c>
      <c r="B670" s="1" t="s">
        <v>2</v>
      </c>
      <c r="C670" s="1" t="s">
        <v>24</v>
      </c>
      <c r="D670" s="1" t="s">
        <v>6</v>
      </c>
      <c r="E670" s="1" t="s">
        <v>3</v>
      </c>
      <c r="F670" s="3">
        <v>50587</v>
      </c>
      <c r="G670" s="1">
        <v>141</v>
      </c>
      <c r="J670" s="1">
        <f t="shared" si="61"/>
        <v>7</v>
      </c>
      <c r="K670" s="1">
        <f t="shared" si="62"/>
        <v>2038</v>
      </c>
      <c r="L670" s="1" t="str">
        <f t="shared" si="63"/>
        <v>MKT.EX.MDC._.___.MidC</v>
      </c>
      <c r="M670" s="1" t="str">
        <f t="shared" si="64"/>
        <v>FOT Summer June-Sept</v>
      </c>
      <c r="N670" s="1">
        <f t="shared" si="65"/>
        <v>2928</v>
      </c>
      <c r="O670" s="1">
        <f t="shared" si="66"/>
        <v>48.155737704918032</v>
      </c>
    </row>
    <row r="671" spans="1:15" x14ac:dyDescent="0.25">
      <c r="A671" s="1" t="s">
        <v>26</v>
      </c>
      <c r="B671" s="1" t="s">
        <v>2</v>
      </c>
      <c r="C671" s="1" t="s">
        <v>24</v>
      </c>
      <c r="D671" s="1" t="s">
        <v>6</v>
      </c>
      <c r="E671" s="1" t="s">
        <v>3</v>
      </c>
      <c r="F671" s="3">
        <v>50618</v>
      </c>
      <c r="G671" s="1">
        <v>159.97</v>
      </c>
      <c r="J671" s="1">
        <f t="shared" si="61"/>
        <v>8</v>
      </c>
      <c r="K671" s="1">
        <f t="shared" si="62"/>
        <v>2038</v>
      </c>
      <c r="L671" s="1" t="str">
        <f t="shared" si="63"/>
        <v>MKT.EX.MDC._.___.MidC</v>
      </c>
      <c r="M671" s="1" t="str">
        <f t="shared" si="64"/>
        <v>FOT Summer June-Sept</v>
      </c>
      <c r="N671" s="1">
        <f t="shared" si="65"/>
        <v>2928</v>
      </c>
      <c r="O671" s="1">
        <f t="shared" si="66"/>
        <v>54.634562841530055</v>
      </c>
    </row>
    <row r="672" spans="1:15" x14ac:dyDescent="0.25">
      <c r="A672" s="1" t="s">
        <v>26</v>
      </c>
      <c r="B672" s="1" t="s">
        <v>2</v>
      </c>
      <c r="C672" s="1" t="s">
        <v>24</v>
      </c>
      <c r="D672" s="1" t="s">
        <v>6</v>
      </c>
      <c r="E672" s="1" t="s">
        <v>3</v>
      </c>
      <c r="F672" s="3">
        <v>50649</v>
      </c>
      <c r="G672" s="1">
        <v>115.53</v>
      </c>
      <c r="J672" s="1">
        <f t="shared" si="61"/>
        <v>9</v>
      </c>
      <c r="K672" s="1">
        <f t="shared" si="62"/>
        <v>2038</v>
      </c>
      <c r="L672" s="1" t="str">
        <f t="shared" si="63"/>
        <v>MKT.EX.MDC._.___.MidC</v>
      </c>
      <c r="M672" s="1" t="str">
        <f t="shared" si="64"/>
        <v>FOT Summer June-Sept</v>
      </c>
      <c r="N672" s="1">
        <f t="shared" si="65"/>
        <v>2928</v>
      </c>
      <c r="O672" s="1">
        <f t="shared" si="66"/>
        <v>39.456967213114751</v>
      </c>
    </row>
    <row r="673" spans="1:15" x14ac:dyDescent="0.25">
      <c r="A673" s="1" t="s">
        <v>26</v>
      </c>
      <c r="B673" s="1" t="s">
        <v>2</v>
      </c>
      <c r="C673" s="1" t="s">
        <v>24</v>
      </c>
      <c r="D673" s="1" t="s">
        <v>6</v>
      </c>
      <c r="E673" s="1" t="s">
        <v>3</v>
      </c>
      <c r="F673" s="3">
        <v>50679</v>
      </c>
      <c r="G673" s="1">
        <v>50.93</v>
      </c>
      <c r="J673" s="1">
        <f t="shared" si="61"/>
        <v>10</v>
      </c>
      <c r="K673" s="1">
        <f t="shared" si="62"/>
        <v>2038</v>
      </c>
      <c r="L673" s="1" t="str">
        <f t="shared" si="63"/>
        <v>MKT.EX.MDC._.___.MidC</v>
      </c>
      <c r="M673" s="1" t="str">
        <f t="shared" si="64"/>
        <v>FOT Other months</v>
      </c>
      <c r="N673" s="1">
        <f t="shared" si="65"/>
        <v>0</v>
      </c>
      <c r="O673" s="1">
        <f t="shared" si="66"/>
        <v>0</v>
      </c>
    </row>
    <row r="674" spans="1:15" x14ac:dyDescent="0.25">
      <c r="A674" s="1" t="s">
        <v>26</v>
      </c>
      <c r="B674" s="1" t="s">
        <v>2</v>
      </c>
      <c r="C674" s="1" t="s">
        <v>24</v>
      </c>
      <c r="D674" s="1" t="s">
        <v>6</v>
      </c>
      <c r="E674" s="1" t="s">
        <v>3</v>
      </c>
      <c r="F674" s="3">
        <v>50710</v>
      </c>
      <c r="G674" s="1">
        <v>57.14</v>
      </c>
      <c r="J674" s="1">
        <f t="shared" si="61"/>
        <v>11</v>
      </c>
      <c r="K674" s="1">
        <f t="shared" si="62"/>
        <v>2038</v>
      </c>
      <c r="L674" s="1" t="str">
        <f t="shared" si="63"/>
        <v>MKT.EX.MDC._.___.MidC</v>
      </c>
      <c r="M674" s="1" t="str">
        <f t="shared" si="64"/>
        <v>FOT Other months</v>
      </c>
      <c r="N674" s="1">
        <f t="shared" si="65"/>
        <v>0</v>
      </c>
      <c r="O674" s="1">
        <f t="shared" si="66"/>
        <v>0</v>
      </c>
    </row>
    <row r="675" spans="1:15" x14ac:dyDescent="0.25">
      <c r="A675" s="1" t="s">
        <v>26</v>
      </c>
      <c r="B675" s="1" t="s">
        <v>2</v>
      </c>
      <c r="C675" s="1" t="s">
        <v>24</v>
      </c>
      <c r="D675" s="1" t="s">
        <v>6</v>
      </c>
      <c r="E675" s="1" t="s">
        <v>3</v>
      </c>
      <c r="F675" s="3">
        <v>50740</v>
      </c>
      <c r="G675" s="1">
        <v>167.88</v>
      </c>
      <c r="J675" s="1">
        <f t="shared" si="61"/>
        <v>12</v>
      </c>
      <c r="K675" s="1">
        <f t="shared" si="62"/>
        <v>2038</v>
      </c>
      <c r="L675" s="1" t="str">
        <f t="shared" si="63"/>
        <v>MKT.EX.MDC._.___.MidC-Wtr</v>
      </c>
      <c r="M675" s="1" t="str">
        <f t="shared" si="64"/>
        <v>FOT Winter December-January</v>
      </c>
      <c r="N675" s="1">
        <f t="shared" si="65"/>
        <v>1488</v>
      </c>
      <c r="O675" s="1">
        <f t="shared" si="66"/>
        <v>112.8225806451613</v>
      </c>
    </row>
    <row r="676" spans="1:15" x14ac:dyDescent="0.25">
      <c r="A676" s="1" t="s">
        <v>26</v>
      </c>
      <c r="B676" s="1" t="s">
        <v>2</v>
      </c>
      <c r="C676" s="1" t="s">
        <v>24</v>
      </c>
      <c r="D676" s="1" t="s">
        <v>6</v>
      </c>
      <c r="E676" s="1" t="s">
        <v>3</v>
      </c>
      <c r="F676" s="3">
        <v>50771</v>
      </c>
      <c r="G676" s="1">
        <v>281.01</v>
      </c>
      <c r="J676" s="1">
        <f t="shared" si="61"/>
        <v>1</v>
      </c>
      <c r="K676" s="1">
        <f t="shared" si="62"/>
        <v>2039</v>
      </c>
      <c r="L676" s="1" t="str">
        <f t="shared" si="63"/>
        <v>MKT.EX.MDC._.___.MidC-Wtr</v>
      </c>
      <c r="M676" s="1" t="str">
        <f t="shared" si="64"/>
        <v>FOT Winter December-January</v>
      </c>
      <c r="N676" s="1">
        <f t="shared" si="65"/>
        <v>1488</v>
      </c>
      <c r="O676" s="1">
        <f t="shared" si="66"/>
        <v>188.8508064516129</v>
      </c>
    </row>
    <row r="677" spans="1:15" x14ac:dyDescent="0.25">
      <c r="A677" s="1" t="s">
        <v>26</v>
      </c>
      <c r="B677" s="1" t="s">
        <v>2</v>
      </c>
      <c r="C677" s="1" t="s">
        <v>24</v>
      </c>
      <c r="D677" s="1" t="s">
        <v>6</v>
      </c>
      <c r="E677" s="1" t="s">
        <v>3</v>
      </c>
      <c r="F677" s="3">
        <v>50802</v>
      </c>
      <c r="G677" s="1">
        <v>121.89</v>
      </c>
      <c r="J677" s="1">
        <f t="shared" si="61"/>
        <v>2</v>
      </c>
      <c r="K677" s="1">
        <f t="shared" si="62"/>
        <v>2039</v>
      </c>
      <c r="L677" s="1" t="str">
        <f t="shared" si="63"/>
        <v>MKT.EX.MDC._.___.MidC</v>
      </c>
      <c r="M677" s="1" t="str">
        <f t="shared" si="64"/>
        <v>FOT Other months</v>
      </c>
      <c r="N677" s="1">
        <f t="shared" si="65"/>
        <v>0</v>
      </c>
      <c r="O677" s="1">
        <f t="shared" si="66"/>
        <v>0</v>
      </c>
    </row>
    <row r="678" spans="1:15" x14ac:dyDescent="0.25">
      <c r="A678" s="1" t="s">
        <v>26</v>
      </c>
      <c r="B678" s="1" t="s">
        <v>2</v>
      </c>
      <c r="C678" s="1" t="s">
        <v>24</v>
      </c>
      <c r="D678" s="1" t="s">
        <v>6</v>
      </c>
      <c r="E678" s="1" t="s">
        <v>3</v>
      </c>
      <c r="F678" s="3">
        <v>50830</v>
      </c>
      <c r="G678" s="1">
        <v>13.71</v>
      </c>
      <c r="J678" s="1">
        <f t="shared" si="61"/>
        <v>3</v>
      </c>
      <c r="K678" s="1">
        <f t="shared" si="62"/>
        <v>2039</v>
      </c>
      <c r="L678" s="1" t="str">
        <f t="shared" si="63"/>
        <v>MKT.EX.MDC._.___.MidC</v>
      </c>
      <c r="M678" s="1" t="str">
        <f t="shared" si="64"/>
        <v>FOT Other months</v>
      </c>
      <c r="N678" s="1">
        <f t="shared" si="65"/>
        <v>0</v>
      </c>
      <c r="O678" s="1">
        <f t="shared" si="66"/>
        <v>0</v>
      </c>
    </row>
    <row r="679" spans="1:15" x14ac:dyDescent="0.25">
      <c r="A679" s="1" t="s">
        <v>26</v>
      </c>
      <c r="B679" s="1" t="s">
        <v>2</v>
      </c>
      <c r="C679" s="1" t="s">
        <v>24</v>
      </c>
      <c r="D679" s="1" t="s">
        <v>6</v>
      </c>
      <c r="E679" s="1" t="s">
        <v>3</v>
      </c>
      <c r="F679" s="3">
        <v>50861</v>
      </c>
      <c r="G679" s="1">
        <v>179.29</v>
      </c>
      <c r="J679" s="1">
        <f t="shared" si="61"/>
        <v>4</v>
      </c>
      <c r="K679" s="1">
        <f t="shared" si="62"/>
        <v>2039</v>
      </c>
      <c r="L679" s="1" t="str">
        <f t="shared" si="63"/>
        <v>MKT.EX.MDC._.___.MidC</v>
      </c>
      <c r="M679" s="1" t="str">
        <f t="shared" si="64"/>
        <v>FOT Other months</v>
      </c>
      <c r="N679" s="1">
        <f t="shared" si="65"/>
        <v>0</v>
      </c>
      <c r="O679" s="1">
        <f t="shared" si="66"/>
        <v>0</v>
      </c>
    </row>
    <row r="680" spans="1:15" x14ac:dyDescent="0.25">
      <c r="A680" s="1" t="s">
        <v>26</v>
      </c>
      <c r="B680" s="1" t="s">
        <v>2</v>
      </c>
      <c r="C680" s="1" t="s">
        <v>24</v>
      </c>
      <c r="D680" s="1" t="s">
        <v>6</v>
      </c>
      <c r="E680" s="1" t="s">
        <v>3</v>
      </c>
      <c r="F680" s="3">
        <v>50891</v>
      </c>
      <c r="G680" s="1">
        <v>287.56</v>
      </c>
      <c r="J680" s="1">
        <f t="shared" si="61"/>
        <v>5</v>
      </c>
      <c r="K680" s="1">
        <f t="shared" si="62"/>
        <v>2039</v>
      </c>
      <c r="L680" s="1" t="str">
        <f t="shared" si="63"/>
        <v>MKT.EX.MDC._.___.MidC</v>
      </c>
      <c r="M680" s="1" t="str">
        <f t="shared" si="64"/>
        <v>FOT Other months</v>
      </c>
      <c r="N680" s="1">
        <f t="shared" si="65"/>
        <v>0</v>
      </c>
      <c r="O680" s="1">
        <f t="shared" si="66"/>
        <v>0</v>
      </c>
    </row>
    <row r="681" spans="1:15" x14ac:dyDescent="0.25">
      <c r="A681" s="1" t="s">
        <v>26</v>
      </c>
      <c r="B681" s="1" t="s">
        <v>2</v>
      </c>
      <c r="C681" s="1" t="s">
        <v>24</v>
      </c>
      <c r="D681" s="1" t="s">
        <v>6</v>
      </c>
      <c r="E681" s="1" t="s">
        <v>3</v>
      </c>
      <c r="F681" s="3">
        <v>50922</v>
      </c>
      <c r="G681" s="1">
        <v>261.05</v>
      </c>
      <c r="J681" s="1">
        <f t="shared" si="61"/>
        <v>6</v>
      </c>
      <c r="K681" s="1">
        <f t="shared" si="62"/>
        <v>2039</v>
      </c>
      <c r="L681" s="1" t="str">
        <f t="shared" si="63"/>
        <v>MKT.EX.MDC._.___.MidC</v>
      </c>
      <c r="M681" s="1" t="str">
        <f t="shared" si="64"/>
        <v>FOT Summer June-Sept</v>
      </c>
      <c r="N681" s="1">
        <f t="shared" si="65"/>
        <v>2928</v>
      </c>
      <c r="O681" s="1">
        <f t="shared" si="66"/>
        <v>89.15642076502732</v>
      </c>
    </row>
    <row r="682" spans="1:15" x14ac:dyDescent="0.25">
      <c r="A682" s="1" t="s">
        <v>26</v>
      </c>
      <c r="B682" s="1" t="s">
        <v>2</v>
      </c>
      <c r="C682" s="1" t="s">
        <v>24</v>
      </c>
      <c r="D682" s="1" t="s">
        <v>6</v>
      </c>
      <c r="E682" s="1" t="s">
        <v>3</v>
      </c>
      <c r="F682" s="3">
        <v>50952</v>
      </c>
      <c r="G682" s="1">
        <v>302.19</v>
      </c>
      <c r="J682" s="1">
        <f t="shared" si="61"/>
        <v>7</v>
      </c>
      <c r="K682" s="1">
        <f t="shared" si="62"/>
        <v>2039</v>
      </c>
      <c r="L682" s="1" t="str">
        <f t="shared" si="63"/>
        <v>MKT.EX.MDC._.___.MidC</v>
      </c>
      <c r="M682" s="1" t="str">
        <f t="shared" si="64"/>
        <v>FOT Summer June-Sept</v>
      </c>
      <c r="N682" s="1">
        <f t="shared" si="65"/>
        <v>2928</v>
      </c>
      <c r="O682" s="1">
        <f t="shared" si="66"/>
        <v>103.20696721311475</v>
      </c>
    </row>
    <row r="683" spans="1:15" x14ac:dyDescent="0.25">
      <c r="A683" s="1" t="s">
        <v>26</v>
      </c>
      <c r="B683" s="1" t="s">
        <v>2</v>
      </c>
      <c r="C683" s="1" t="s">
        <v>24</v>
      </c>
      <c r="D683" s="1" t="s">
        <v>6</v>
      </c>
      <c r="E683" s="1" t="s">
        <v>3</v>
      </c>
      <c r="F683" s="3">
        <v>50983</v>
      </c>
      <c r="G683" s="1">
        <v>169.84</v>
      </c>
      <c r="J683" s="1">
        <f t="shared" si="61"/>
        <v>8</v>
      </c>
      <c r="K683" s="1">
        <f t="shared" si="62"/>
        <v>2039</v>
      </c>
      <c r="L683" s="1" t="str">
        <f t="shared" si="63"/>
        <v>MKT.EX.MDC._.___.MidC</v>
      </c>
      <c r="M683" s="1" t="str">
        <f t="shared" si="64"/>
        <v>FOT Summer June-Sept</v>
      </c>
      <c r="N683" s="1">
        <f t="shared" si="65"/>
        <v>2928</v>
      </c>
      <c r="O683" s="1">
        <f t="shared" si="66"/>
        <v>58.005464480874316</v>
      </c>
    </row>
    <row r="684" spans="1:15" x14ac:dyDescent="0.25">
      <c r="A684" s="1" t="s">
        <v>26</v>
      </c>
      <c r="B684" s="1" t="s">
        <v>2</v>
      </c>
      <c r="C684" s="1" t="s">
        <v>24</v>
      </c>
      <c r="D684" s="1" t="s">
        <v>6</v>
      </c>
      <c r="E684" s="1" t="s">
        <v>3</v>
      </c>
      <c r="F684" s="3">
        <v>51014</v>
      </c>
      <c r="G684" s="1">
        <v>193.89</v>
      </c>
      <c r="J684" s="1">
        <f t="shared" si="61"/>
        <v>9</v>
      </c>
      <c r="K684" s="1">
        <f t="shared" si="62"/>
        <v>2039</v>
      </c>
      <c r="L684" s="1" t="str">
        <f t="shared" si="63"/>
        <v>MKT.EX.MDC._.___.MidC</v>
      </c>
      <c r="M684" s="1" t="str">
        <f t="shared" si="64"/>
        <v>FOT Summer June-Sept</v>
      </c>
      <c r="N684" s="1">
        <f t="shared" si="65"/>
        <v>2928</v>
      </c>
      <c r="O684" s="1">
        <f t="shared" si="66"/>
        <v>66.219262295081961</v>
      </c>
    </row>
    <row r="685" spans="1:15" x14ac:dyDescent="0.25">
      <c r="A685" s="1" t="s">
        <v>26</v>
      </c>
      <c r="B685" s="1" t="s">
        <v>2</v>
      </c>
      <c r="C685" s="1" t="s">
        <v>24</v>
      </c>
      <c r="D685" s="1" t="s">
        <v>6</v>
      </c>
      <c r="E685" s="1" t="s">
        <v>3</v>
      </c>
      <c r="F685" s="3">
        <v>51044</v>
      </c>
      <c r="G685" s="1">
        <v>116.68</v>
      </c>
      <c r="J685" s="1">
        <f t="shared" si="61"/>
        <v>10</v>
      </c>
      <c r="K685" s="1">
        <f t="shared" si="62"/>
        <v>2039</v>
      </c>
      <c r="L685" s="1" t="str">
        <f t="shared" si="63"/>
        <v>MKT.EX.MDC._.___.MidC</v>
      </c>
      <c r="M685" s="1" t="str">
        <f t="shared" si="64"/>
        <v>FOT Other months</v>
      </c>
      <c r="N685" s="1">
        <f t="shared" si="65"/>
        <v>0</v>
      </c>
      <c r="O685" s="1">
        <f t="shared" si="66"/>
        <v>0</v>
      </c>
    </row>
    <row r="686" spans="1:15" x14ac:dyDescent="0.25">
      <c r="A686" s="1" t="s">
        <v>26</v>
      </c>
      <c r="B686" s="1" t="s">
        <v>2</v>
      </c>
      <c r="C686" s="1" t="s">
        <v>24</v>
      </c>
      <c r="D686" s="1" t="s">
        <v>6</v>
      </c>
      <c r="E686" s="1" t="s">
        <v>3</v>
      </c>
      <c r="F686" s="3">
        <v>51075</v>
      </c>
      <c r="G686" s="1">
        <v>120.91</v>
      </c>
      <c r="J686" s="1">
        <f t="shared" si="61"/>
        <v>11</v>
      </c>
      <c r="K686" s="1">
        <f t="shared" si="62"/>
        <v>2039</v>
      </c>
      <c r="L686" s="1" t="str">
        <f t="shared" si="63"/>
        <v>MKT.EX.MDC._.___.MidC</v>
      </c>
      <c r="M686" s="1" t="str">
        <f t="shared" si="64"/>
        <v>FOT Other months</v>
      </c>
      <c r="N686" s="1">
        <f t="shared" si="65"/>
        <v>0</v>
      </c>
      <c r="O686" s="1">
        <f t="shared" si="66"/>
        <v>0</v>
      </c>
    </row>
    <row r="687" spans="1:15" x14ac:dyDescent="0.25">
      <c r="A687" s="1" t="s">
        <v>26</v>
      </c>
      <c r="B687" s="1" t="s">
        <v>2</v>
      </c>
      <c r="C687" s="1" t="s">
        <v>24</v>
      </c>
      <c r="D687" s="1" t="s">
        <v>6</v>
      </c>
      <c r="E687" s="1" t="s">
        <v>3</v>
      </c>
      <c r="F687" s="3">
        <v>51105</v>
      </c>
      <c r="G687" s="1">
        <v>103.76</v>
      </c>
      <c r="J687" s="1">
        <f t="shared" si="61"/>
        <v>12</v>
      </c>
      <c r="K687" s="1">
        <f t="shared" si="62"/>
        <v>2039</v>
      </c>
      <c r="L687" s="1" t="str">
        <f t="shared" si="63"/>
        <v>MKT.EX.MDC._.___.MidC-Wtr</v>
      </c>
      <c r="M687" s="1" t="str">
        <f t="shared" si="64"/>
        <v>FOT Winter December-January</v>
      </c>
      <c r="N687" s="1">
        <f t="shared" si="65"/>
        <v>1488</v>
      </c>
      <c r="O687" s="1">
        <f t="shared" si="66"/>
        <v>69.731182795698928</v>
      </c>
    </row>
    <row r="688" spans="1:15" x14ac:dyDescent="0.25">
      <c r="A688" s="1" t="s">
        <v>26</v>
      </c>
      <c r="B688" s="1" t="s">
        <v>2</v>
      </c>
      <c r="C688" s="1" t="s">
        <v>24</v>
      </c>
      <c r="D688" s="1" t="s">
        <v>6</v>
      </c>
      <c r="E688" s="1" t="s">
        <v>3</v>
      </c>
      <c r="F688" s="3">
        <v>51136</v>
      </c>
      <c r="G688" s="1">
        <v>155.58000000000001</v>
      </c>
      <c r="J688" s="1">
        <f t="shared" si="61"/>
        <v>1</v>
      </c>
      <c r="K688" s="1">
        <f t="shared" si="62"/>
        <v>2040</v>
      </c>
      <c r="L688" s="1" t="str">
        <f t="shared" si="63"/>
        <v>MKT.EX.MDC._.___.MidC-Wtr</v>
      </c>
      <c r="M688" s="1" t="str">
        <f t="shared" si="64"/>
        <v>FOT Winter December-January</v>
      </c>
      <c r="N688" s="1">
        <f t="shared" si="65"/>
        <v>1488</v>
      </c>
      <c r="O688" s="1">
        <f t="shared" si="66"/>
        <v>104.55645161290323</v>
      </c>
    </row>
    <row r="689" spans="1:15" x14ac:dyDescent="0.25">
      <c r="A689" s="1" t="s">
        <v>26</v>
      </c>
      <c r="B689" s="1" t="s">
        <v>2</v>
      </c>
      <c r="C689" s="1" t="s">
        <v>24</v>
      </c>
      <c r="D689" s="1" t="s">
        <v>6</v>
      </c>
      <c r="E689" s="1" t="s">
        <v>3</v>
      </c>
      <c r="F689" s="3">
        <v>51167</v>
      </c>
      <c r="G689" s="1">
        <v>292.89999999999998</v>
      </c>
      <c r="J689" s="1">
        <f t="shared" si="61"/>
        <v>2</v>
      </c>
      <c r="K689" s="1">
        <f t="shared" si="62"/>
        <v>2040</v>
      </c>
      <c r="L689" s="1" t="str">
        <f t="shared" si="63"/>
        <v>MKT.EX.MDC._.___.MidC</v>
      </c>
      <c r="M689" s="1" t="str">
        <f t="shared" si="64"/>
        <v>FOT Other months</v>
      </c>
      <c r="N689" s="1">
        <f t="shared" si="65"/>
        <v>0</v>
      </c>
      <c r="O689" s="1">
        <f t="shared" si="66"/>
        <v>0</v>
      </c>
    </row>
    <row r="690" spans="1:15" x14ac:dyDescent="0.25">
      <c r="A690" s="1" t="s">
        <v>26</v>
      </c>
      <c r="B690" s="1" t="s">
        <v>2</v>
      </c>
      <c r="C690" s="1" t="s">
        <v>24</v>
      </c>
      <c r="D690" s="1" t="s">
        <v>6</v>
      </c>
      <c r="E690" s="1" t="s">
        <v>3</v>
      </c>
      <c r="F690" s="3">
        <v>51196</v>
      </c>
      <c r="G690" s="1">
        <v>148.02000000000001</v>
      </c>
      <c r="J690" s="1">
        <f t="shared" si="61"/>
        <v>3</v>
      </c>
      <c r="K690" s="1">
        <f t="shared" si="62"/>
        <v>2040</v>
      </c>
      <c r="L690" s="1" t="str">
        <f t="shared" si="63"/>
        <v>MKT.EX.MDC._.___.MidC</v>
      </c>
      <c r="M690" s="1" t="str">
        <f t="shared" si="64"/>
        <v>FOT Other months</v>
      </c>
      <c r="N690" s="1">
        <f t="shared" si="65"/>
        <v>0</v>
      </c>
      <c r="O690" s="1">
        <f t="shared" si="66"/>
        <v>0</v>
      </c>
    </row>
    <row r="691" spans="1:15" x14ac:dyDescent="0.25">
      <c r="A691" s="1" t="s">
        <v>26</v>
      </c>
      <c r="B691" s="1" t="s">
        <v>2</v>
      </c>
      <c r="C691" s="1" t="s">
        <v>24</v>
      </c>
      <c r="D691" s="1" t="s">
        <v>6</v>
      </c>
      <c r="E691" s="1" t="s">
        <v>3</v>
      </c>
      <c r="F691" s="3">
        <v>51227</v>
      </c>
      <c r="G691" s="1">
        <v>16.45</v>
      </c>
      <c r="J691" s="1">
        <f t="shared" si="61"/>
        <v>4</v>
      </c>
      <c r="K691" s="1">
        <f t="shared" si="62"/>
        <v>2040</v>
      </c>
      <c r="L691" s="1" t="str">
        <f t="shared" si="63"/>
        <v>MKT.EX.MDC._.___.MidC</v>
      </c>
      <c r="M691" s="1" t="str">
        <f t="shared" si="64"/>
        <v>FOT Other months</v>
      </c>
      <c r="N691" s="1">
        <f t="shared" si="65"/>
        <v>0</v>
      </c>
      <c r="O691" s="1">
        <f t="shared" si="66"/>
        <v>0</v>
      </c>
    </row>
    <row r="692" spans="1:15" x14ac:dyDescent="0.25">
      <c r="A692" s="1" t="s">
        <v>26</v>
      </c>
      <c r="B692" s="1" t="s">
        <v>2</v>
      </c>
      <c r="C692" s="1" t="s">
        <v>24</v>
      </c>
      <c r="D692" s="1" t="s">
        <v>6</v>
      </c>
      <c r="E692" s="1" t="s">
        <v>3</v>
      </c>
      <c r="F692" s="3">
        <v>51257</v>
      </c>
      <c r="G692" s="1">
        <v>186.67</v>
      </c>
      <c r="J692" s="1">
        <f t="shared" si="61"/>
        <v>5</v>
      </c>
      <c r="K692" s="1">
        <f t="shared" si="62"/>
        <v>2040</v>
      </c>
      <c r="L692" s="1" t="str">
        <f t="shared" si="63"/>
        <v>MKT.EX.MDC._.___.MidC</v>
      </c>
      <c r="M692" s="1" t="str">
        <f t="shared" si="64"/>
        <v>FOT Other months</v>
      </c>
      <c r="N692" s="1">
        <f t="shared" si="65"/>
        <v>0</v>
      </c>
      <c r="O692" s="1">
        <f t="shared" si="66"/>
        <v>0</v>
      </c>
    </row>
    <row r="693" spans="1:15" x14ac:dyDescent="0.25">
      <c r="A693" s="1" t="s">
        <v>26</v>
      </c>
      <c r="B693" s="1" t="s">
        <v>2</v>
      </c>
      <c r="C693" s="1" t="s">
        <v>24</v>
      </c>
      <c r="D693" s="1" t="s">
        <v>6</v>
      </c>
      <c r="E693" s="1" t="s">
        <v>3</v>
      </c>
      <c r="F693" s="3">
        <v>51288</v>
      </c>
      <c r="G693" s="1">
        <v>288.44</v>
      </c>
      <c r="J693" s="1">
        <f t="shared" si="61"/>
        <v>6</v>
      </c>
      <c r="K693" s="1">
        <f t="shared" si="62"/>
        <v>2040</v>
      </c>
      <c r="L693" s="1" t="str">
        <f t="shared" si="63"/>
        <v>MKT.EX.MDC._.___.MidC</v>
      </c>
      <c r="M693" s="1" t="str">
        <f t="shared" si="64"/>
        <v>FOT Summer June-Sept</v>
      </c>
      <c r="N693" s="1">
        <f t="shared" si="65"/>
        <v>2928</v>
      </c>
      <c r="O693" s="1">
        <f t="shared" si="66"/>
        <v>98.510928961748633</v>
      </c>
    </row>
    <row r="694" spans="1:15" x14ac:dyDescent="0.25">
      <c r="A694" s="1" t="s">
        <v>26</v>
      </c>
      <c r="B694" s="1" t="s">
        <v>2</v>
      </c>
      <c r="C694" s="1" t="s">
        <v>24</v>
      </c>
      <c r="D694" s="1" t="s">
        <v>6</v>
      </c>
      <c r="E694" s="1" t="s">
        <v>3</v>
      </c>
      <c r="F694" s="3">
        <v>51318</v>
      </c>
      <c r="G694" s="1">
        <v>317.58</v>
      </c>
      <c r="J694" s="1">
        <f t="shared" si="61"/>
        <v>7</v>
      </c>
      <c r="K694" s="1">
        <f t="shared" si="62"/>
        <v>2040</v>
      </c>
      <c r="L694" s="1" t="str">
        <f t="shared" si="63"/>
        <v>MKT.EX.MDC._.___.MidC</v>
      </c>
      <c r="M694" s="1" t="str">
        <f t="shared" si="64"/>
        <v>FOT Summer June-Sept</v>
      </c>
      <c r="N694" s="1">
        <f t="shared" si="65"/>
        <v>2928</v>
      </c>
      <c r="O694" s="1">
        <f t="shared" si="66"/>
        <v>108.46311475409836</v>
      </c>
    </row>
    <row r="695" spans="1:15" x14ac:dyDescent="0.25">
      <c r="A695" s="1" t="s">
        <v>26</v>
      </c>
      <c r="B695" s="1" t="s">
        <v>2</v>
      </c>
      <c r="C695" s="1" t="s">
        <v>24</v>
      </c>
      <c r="D695" s="1" t="s">
        <v>6</v>
      </c>
      <c r="E695" s="1" t="s">
        <v>3</v>
      </c>
      <c r="F695" s="3">
        <v>51349</v>
      </c>
      <c r="G695" s="1">
        <v>340.5</v>
      </c>
      <c r="J695" s="1">
        <f t="shared" si="61"/>
        <v>8</v>
      </c>
      <c r="K695" s="1">
        <f t="shared" si="62"/>
        <v>2040</v>
      </c>
      <c r="L695" s="1" t="str">
        <f t="shared" si="63"/>
        <v>MKT.EX.MDC._.___.MidC</v>
      </c>
      <c r="M695" s="1" t="str">
        <f t="shared" si="64"/>
        <v>FOT Summer June-Sept</v>
      </c>
      <c r="N695" s="1">
        <f t="shared" si="65"/>
        <v>2928</v>
      </c>
      <c r="O695" s="1">
        <f t="shared" si="66"/>
        <v>116.29098360655738</v>
      </c>
    </row>
    <row r="696" spans="1:15" x14ac:dyDescent="0.25">
      <c r="A696" s="1" t="s">
        <v>26</v>
      </c>
      <c r="B696" s="1" t="s">
        <v>2</v>
      </c>
      <c r="C696" s="1" t="s">
        <v>24</v>
      </c>
      <c r="D696" s="1" t="s">
        <v>6</v>
      </c>
      <c r="E696" s="1" t="s">
        <v>3</v>
      </c>
      <c r="F696" s="3">
        <v>51380</v>
      </c>
      <c r="G696" s="1">
        <v>188.82</v>
      </c>
      <c r="J696" s="1">
        <f t="shared" si="61"/>
        <v>9</v>
      </c>
      <c r="K696" s="1">
        <f t="shared" si="62"/>
        <v>2040</v>
      </c>
      <c r="L696" s="1" t="str">
        <f t="shared" si="63"/>
        <v>MKT.EX.MDC._.___.MidC</v>
      </c>
      <c r="M696" s="1" t="str">
        <f t="shared" si="64"/>
        <v>FOT Summer June-Sept</v>
      </c>
      <c r="N696" s="1">
        <f t="shared" si="65"/>
        <v>2928</v>
      </c>
      <c r="O696" s="1">
        <f t="shared" si="66"/>
        <v>64.48770491803279</v>
      </c>
    </row>
    <row r="697" spans="1:15" x14ac:dyDescent="0.25">
      <c r="A697" s="1" t="s">
        <v>26</v>
      </c>
      <c r="B697" s="1" t="s">
        <v>2</v>
      </c>
      <c r="C697" s="1" t="s">
        <v>24</v>
      </c>
      <c r="D697" s="1" t="s">
        <v>6</v>
      </c>
      <c r="E697" s="1" t="s">
        <v>3</v>
      </c>
      <c r="F697" s="3">
        <v>51410</v>
      </c>
      <c r="G697" s="1">
        <v>216.54</v>
      </c>
      <c r="J697" s="1">
        <f t="shared" si="61"/>
        <v>10</v>
      </c>
      <c r="K697" s="1">
        <f t="shared" si="62"/>
        <v>2040</v>
      </c>
      <c r="L697" s="1" t="str">
        <f t="shared" si="63"/>
        <v>MKT.EX.MDC._.___.MidC</v>
      </c>
      <c r="M697" s="1" t="str">
        <f t="shared" si="64"/>
        <v>FOT Other months</v>
      </c>
      <c r="N697" s="1">
        <f t="shared" si="65"/>
        <v>0</v>
      </c>
      <c r="O697" s="1">
        <f t="shared" si="66"/>
        <v>0</v>
      </c>
    </row>
    <row r="698" spans="1:15" x14ac:dyDescent="0.25">
      <c r="A698" s="1" t="s">
        <v>26</v>
      </c>
      <c r="B698" s="1" t="s">
        <v>2</v>
      </c>
      <c r="C698" s="1" t="s">
        <v>24</v>
      </c>
      <c r="D698" s="1" t="s">
        <v>6</v>
      </c>
      <c r="E698" s="1" t="s">
        <v>3</v>
      </c>
      <c r="F698" s="3">
        <v>51441</v>
      </c>
      <c r="G698" s="1">
        <v>144.59</v>
      </c>
      <c r="J698" s="1">
        <f t="shared" si="61"/>
        <v>11</v>
      </c>
      <c r="K698" s="1">
        <f t="shared" si="62"/>
        <v>2040</v>
      </c>
      <c r="L698" s="1" t="str">
        <f t="shared" si="63"/>
        <v>MKT.EX.MDC._.___.MidC</v>
      </c>
      <c r="M698" s="1" t="str">
        <f t="shared" si="64"/>
        <v>FOT Other months</v>
      </c>
      <c r="N698" s="1">
        <f t="shared" si="65"/>
        <v>0</v>
      </c>
      <c r="O698" s="1">
        <f t="shared" si="66"/>
        <v>0</v>
      </c>
    </row>
    <row r="699" spans="1:15" x14ac:dyDescent="0.25">
      <c r="A699" s="1" t="s">
        <v>26</v>
      </c>
      <c r="B699" s="1" t="s">
        <v>2</v>
      </c>
      <c r="C699" s="1" t="s">
        <v>24</v>
      </c>
      <c r="D699" s="1" t="s">
        <v>6</v>
      </c>
      <c r="E699" s="1" t="s">
        <v>3</v>
      </c>
      <c r="F699" s="3">
        <v>51471</v>
      </c>
      <c r="G699" s="1">
        <v>144.22999999999999</v>
      </c>
      <c r="J699" s="1">
        <f t="shared" si="61"/>
        <v>12</v>
      </c>
      <c r="K699" s="1">
        <f t="shared" si="62"/>
        <v>2040</v>
      </c>
      <c r="L699" s="1" t="str">
        <f t="shared" si="63"/>
        <v>MKT.EX.MDC._.___.MidC-Wtr</v>
      </c>
      <c r="M699" s="1" t="str">
        <f t="shared" si="64"/>
        <v>FOT Winter December-January</v>
      </c>
      <c r="N699" s="1">
        <f t="shared" si="65"/>
        <v>1488</v>
      </c>
      <c r="O699" s="1">
        <f t="shared" si="66"/>
        <v>96.928763440860209</v>
      </c>
    </row>
    <row r="700" spans="1:15" x14ac:dyDescent="0.25">
      <c r="A700" s="1" t="s">
        <v>26</v>
      </c>
      <c r="B700" s="1" t="s">
        <v>2</v>
      </c>
      <c r="C700" s="1" t="s">
        <v>24</v>
      </c>
      <c r="D700" s="1" t="s">
        <v>6</v>
      </c>
      <c r="E700" s="1" t="s">
        <v>3</v>
      </c>
      <c r="F700" s="3">
        <v>51502</v>
      </c>
      <c r="G700" s="1">
        <v>111.69</v>
      </c>
      <c r="J700" s="1">
        <f t="shared" si="61"/>
        <v>1</v>
      </c>
      <c r="K700" s="1">
        <f t="shared" si="62"/>
        <v>2041</v>
      </c>
      <c r="L700" s="1" t="str">
        <f t="shared" si="63"/>
        <v>MKT.EX.MDC._.___.MidC-Wtr</v>
      </c>
      <c r="M700" s="1" t="str">
        <f t="shared" si="64"/>
        <v>FOT Winter December-January</v>
      </c>
      <c r="N700" s="1">
        <f t="shared" si="65"/>
        <v>1488</v>
      </c>
      <c r="O700" s="1">
        <f t="shared" si="66"/>
        <v>75.060483870967744</v>
      </c>
    </row>
    <row r="701" spans="1:15" x14ac:dyDescent="0.25">
      <c r="A701" s="1" t="s">
        <v>26</v>
      </c>
      <c r="B701" s="1" t="s">
        <v>2</v>
      </c>
      <c r="C701" s="1" t="s">
        <v>24</v>
      </c>
      <c r="D701" s="1" t="s">
        <v>6</v>
      </c>
      <c r="E701" s="1" t="s">
        <v>3</v>
      </c>
      <c r="F701" s="3">
        <v>51533</v>
      </c>
      <c r="G701" s="1">
        <v>232.86</v>
      </c>
      <c r="J701" s="1">
        <f t="shared" si="61"/>
        <v>2</v>
      </c>
      <c r="K701" s="1">
        <f t="shared" si="62"/>
        <v>2041</v>
      </c>
      <c r="L701" s="1" t="str">
        <f t="shared" si="63"/>
        <v>MKT.EX.MDC._.___.MidC</v>
      </c>
      <c r="M701" s="1" t="str">
        <f t="shared" si="64"/>
        <v>FOT Other months</v>
      </c>
      <c r="N701" s="1">
        <f t="shared" si="65"/>
        <v>0</v>
      </c>
      <c r="O701" s="1">
        <f t="shared" si="66"/>
        <v>0</v>
      </c>
    </row>
    <row r="702" spans="1:15" x14ac:dyDescent="0.25">
      <c r="A702" s="1" t="s">
        <v>26</v>
      </c>
      <c r="B702" s="1" t="s">
        <v>2</v>
      </c>
      <c r="C702" s="1" t="s">
        <v>24</v>
      </c>
      <c r="D702" s="1" t="s">
        <v>6</v>
      </c>
      <c r="E702" s="1" t="s">
        <v>3</v>
      </c>
      <c r="F702" s="3">
        <v>51561</v>
      </c>
      <c r="G702" s="1">
        <v>372.58</v>
      </c>
      <c r="J702" s="1">
        <f t="shared" si="61"/>
        <v>3</v>
      </c>
      <c r="K702" s="1">
        <f t="shared" si="62"/>
        <v>2041</v>
      </c>
      <c r="L702" s="1" t="str">
        <f t="shared" si="63"/>
        <v>MKT.EX.MDC._.___.MidC</v>
      </c>
      <c r="M702" s="1" t="str">
        <f t="shared" si="64"/>
        <v>FOT Other months</v>
      </c>
      <c r="N702" s="1">
        <f t="shared" si="65"/>
        <v>0</v>
      </c>
      <c r="O702" s="1">
        <f t="shared" si="66"/>
        <v>0</v>
      </c>
    </row>
    <row r="703" spans="1:15" x14ac:dyDescent="0.25">
      <c r="A703" s="1" t="s">
        <v>26</v>
      </c>
      <c r="B703" s="1" t="s">
        <v>2</v>
      </c>
      <c r="C703" s="1" t="s">
        <v>24</v>
      </c>
      <c r="D703" s="1" t="s">
        <v>6</v>
      </c>
      <c r="E703" s="1" t="s">
        <v>3</v>
      </c>
      <c r="F703" s="3">
        <v>51592</v>
      </c>
      <c r="G703" s="1">
        <v>113.75</v>
      </c>
      <c r="J703" s="1">
        <f t="shared" si="61"/>
        <v>4</v>
      </c>
      <c r="K703" s="1">
        <f t="shared" si="62"/>
        <v>2041</v>
      </c>
      <c r="L703" s="1" t="str">
        <f t="shared" si="63"/>
        <v>MKT.EX.MDC._.___.MidC</v>
      </c>
      <c r="M703" s="1" t="str">
        <f t="shared" si="64"/>
        <v>FOT Other months</v>
      </c>
      <c r="N703" s="1">
        <f t="shared" si="65"/>
        <v>0</v>
      </c>
      <c r="O703" s="1">
        <f t="shared" si="66"/>
        <v>0</v>
      </c>
    </row>
    <row r="704" spans="1:15" x14ac:dyDescent="0.25">
      <c r="A704" s="1" t="s">
        <v>26</v>
      </c>
      <c r="B704" s="1" t="s">
        <v>2</v>
      </c>
      <c r="C704" s="1" t="s">
        <v>24</v>
      </c>
      <c r="D704" s="1" t="s">
        <v>6</v>
      </c>
      <c r="E704" s="1" t="s">
        <v>3</v>
      </c>
      <c r="F704" s="3">
        <v>51622</v>
      </c>
      <c r="G704" s="1">
        <v>17.850000000000001</v>
      </c>
      <c r="J704" s="1">
        <f t="shared" si="61"/>
        <v>5</v>
      </c>
      <c r="K704" s="1">
        <f t="shared" si="62"/>
        <v>2041</v>
      </c>
      <c r="L704" s="1" t="str">
        <f t="shared" si="63"/>
        <v>MKT.EX.MDC._.___.MidC</v>
      </c>
      <c r="M704" s="1" t="str">
        <f t="shared" si="64"/>
        <v>FOT Other months</v>
      </c>
      <c r="N704" s="1">
        <f t="shared" si="65"/>
        <v>0</v>
      </c>
      <c r="O704" s="1">
        <f t="shared" si="66"/>
        <v>0</v>
      </c>
    </row>
    <row r="705" spans="1:15" x14ac:dyDescent="0.25">
      <c r="A705" s="1" t="s">
        <v>26</v>
      </c>
      <c r="B705" s="1" t="s">
        <v>2</v>
      </c>
      <c r="C705" s="1" t="s">
        <v>24</v>
      </c>
      <c r="D705" s="1" t="s">
        <v>6</v>
      </c>
      <c r="E705" s="1" t="s">
        <v>3</v>
      </c>
      <c r="F705" s="3">
        <v>51653</v>
      </c>
      <c r="G705" s="1">
        <v>198.57</v>
      </c>
      <c r="J705" s="1">
        <f t="shared" si="61"/>
        <v>6</v>
      </c>
      <c r="K705" s="1">
        <f t="shared" si="62"/>
        <v>2041</v>
      </c>
      <c r="L705" s="1" t="str">
        <f t="shared" si="63"/>
        <v>MKT.EX.MDC._.___.MidC</v>
      </c>
      <c r="M705" s="1" t="str">
        <f t="shared" si="64"/>
        <v>FOT Summer June-Sept</v>
      </c>
      <c r="N705" s="1">
        <f t="shared" si="65"/>
        <v>2928</v>
      </c>
      <c r="O705" s="1">
        <f t="shared" si="66"/>
        <v>67.817622950819668</v>
      </c>
    </row>
    <row r="706" spans="1:15" x14ac:dyDescent="0.25">
      <c r="A706" s="1" t="s">
        <v>26</v>
      </c>
      <c r="B706" s="1" t="s">
        <v>2</v>
      </c>
      <c r="C706" s="1" t="s">
        <v>24</v>
      </c>
      <c r="D706" s="1" t="s">
        <v>6</v>
      </c>
      <c r="E706" s="1" t="s">
        <v>3</v>
      </c>
      <c r="F706" s="3">
        <v>51683</v>
      </c>
      <c r="G706" s="1">
        <v>330.26</v>
      </c>
      <c r="J706" s="1">
        <f t="shared" ref="J706:J769" si="67">MONTH(F706)</f>
        <v>7</v>
      </c>
      <c r="K706" s="1">
        <f t="shared" ref="K706:K769" si="68">YEAR(F706)</f>
        <v>2041</v>
      </c>
      <c r="L706" s="1" t="str">
        <f t="shared" ref="L706:L769" si="69">D706&amp;INDEX($U$1:$W$4,MATCH($M706,$U$1:$U$4,0),MATCH(L$1,$U$1:$W$1,0))</f>
        <v>MKT.EX.MDC._.___.MidC</v>
      </c>
      <c r="M706" s="1" t="str">
        <f t="shared" ref="M706:M769" si="70">INDEX($Q$1:$S$13,MATCH($J706,$Q$1:$Q$13,0),MATCH(M$1,$Q$1:$S$1,0))</f>
        <v>FOT Summer June-Sept</v>
      </c>
      <c r="N706" s="1">
        <f t="shared" ref="N706:N769" si="71">INDEX($U$1:$W$4,MATCH($M706,$U$1:$U$4,0),MATCH(N$1,$U$1:$W$1,0))</f>
        <v>2928</v>
      </c>
      <c r="O706" s="1">
        <f t="shared" ref="O706:O769" si="72">IF(N706=0,0,(G706*1000)/N706)</f>
        <v>112.79371584699453</v>
      </c>
    </row>
    <row r="707" spans="1:15" x14ac:dyDescent="0.25">
      <c r="A707" s="1" t="s">
        <v>26</v>
      </c>
      <c r="B707" s="1" t="s">
        <v>2</v>
      </c>
      <c r="C707" s="1" t="s">
        <v>24</v>
      </c>
      <c r="D707" s="1" t="s">
        <v>6</v>
      </c>
      <c r="E707" s="1" t="s">
        <v>3</v>
      </c>
      <c r="F707" s="3">
        <v>51714</v>
      </c>
      <c r="G707" s="1">
        <v>359.64</v>
      </c>
      <c r="J707" s="1">
        <f t="shared" si="67"/>
        <v>8</v>
      </c>
      <c r="K707" s="1">
        <f t="shared" si="68"/>
        <v>2041</v>
      </c>
      <c r="L707" s="1" t="str">
        <f t="shared" si="69"/>
        <v>MKT.EX.MDC._.___.MidC</v>
      </c>
      <c r="M707" s="1" t="str">
        <f t="shared" si="70"/>
        <v>FOT Summer June-Sept</v>
      </c>
      <c r="N707" s="1">
        <f t="shared" si="71"/>
        <v>2928</v>
      </c>
      <c r="O707" s="1">
        <f t="shared" si="72"/>
        <v>122.82786885245902</v>
      </c>
    </row>
    <row r="708" spans="1:15" x14ac:dyDescent="0.25">
      <c r="A708" s="1" t="s">
        <v>26</v>
      </c>
      <c r="B708" s="1" t="s">
        <v>2</v>
      </c>
      <c r="C708" s="1" t="s">
        <v>24</v>
      </c>
      <c r="D708" s="1" t="s">
        <v>6</v>
      </c>
      <c r="E708" s="1" t="s">
        <v>3</v>
      </c>
      <c r="F708" s="3">
        <v>51745</v>
      </c>
      <c r="G708" s="1">
        <v>359.68</v>
      </c>
      <c r="J708" s="1">
        <f t="shared" si="67"/>
        <v>9</v>
      </c>
      <c r="K708" s="1">
        <f t="shared" si="68"/>
        <v>2041</v>
      </c>
      <c r="L708" s="1" t="str">
        <f t="shared" si="69"/>
        <v>MKT.EX.MDC._.___.MidC</v>
      </c>
      <c r="M708" s="1" t="str">
        <f t="shared" si="70"/>
        <v>FOT Summer June-Sept</v>
      </c>
      <c r="N708" s="1">
        <f t="shared" si="71"/>
        <v>2928</v>
      </c>
      <c r="O708" s="1">
        <f t="shared" si="72"/>
        <v>122.84153005464481</v>
      </c>
    </row>
    <row r="709" spans="1:15" x14ac:dyDescent="0.25">
      <c r="A709" s="1" t="s">
        <v>26</v>
      </c>
      <c r="B709" s="1" t="s">
        <v>2</v>
      </c>
      <c r="C709" s="1" t="s">
        <v>24</v>
      </c>
      <c r="D709" s="1" t="s">
        <v>6</v>
      </c>
      <c r="E709" s="1" t="s">
        <v>3</v>
      </c>
      <c r="F709" s="3">
        <v>51775</v>
      </c>
      <c r="G709" s="1">
        <v>235.35</v>
      </c>
      <c r="J709" s="1">
        <f t="shared" si="67"/>
        <v>10</v>
      </c>
      <c r="K709" s="1">
        <f t="shared" si="68"/>
        <v>2041</v>
      </c>
      <c r="L709" s="1" t="str">
        <f t="shared" si="69"/>
        <v>MKT.EX.MDC._.___.MidC</v>
      </c>
      <c r="M709" s="1" t="str">
        <f t="shared" si="70"/>
        <v>FOT Other months</v>
      </c>
      <c r="N709" s="1">
        <f t="shared" si="71"/>
        <v>0</v>
      </c>
      <c r="O709" s="1">
        <f t="shared" si="72"/>
        <v>0</v>
      </c>
    </row>
    <row r="710" spans="1:15" x14ac:dyDescent="0.25">
      <c r="A710" s="1" t="s">
        <v>26</v>
      </c>
      <c r="B710" s="1" t="s">
        <v>2</v>
      </c>
      <c r="C710" s="1" t="s">
        <v>24</v>
      </c>
      <c r="D710" s="1" t="s">
        <v>6</v>
      </c>
      <c r="E710" s="1" t="s">
        <v>3</v>
      </c>
      <c r="F710" s="3">
        <v>51806</v>
      </c>
      <c r="G710" s="1">
        <v>238.04</v>
      </c>
      <c r="J710" s="1">
        <f t="shared" si="67"/>
        <v>11</v>
      </c>
      <c r="K710" s="1">
        <f t="shared" si="68"/>
        <v>2041</v>
      </c>
      <c r="L710" s="1" t="str">
        <f t="shared" si="69"/>
        <v>MKT.EX.MDC._.___.MidC</v>
      </c>
      <c r="M710" s="1" t="str">
        <f t="shared" si="70"/>
        <v>FOT Other months</v>
      </c>
      <c r="N710" s="1">
        <f t="shared" si="71"/>
        <v>0</v>
      </c>
      <c r="O710" s="1">
        <f t="shared" si="72"/>
        <v>0</v>
      </c>
    </row>
    <row r="711" spans="1:15" x14ac:dyDescent="0.25">
      <c r="A711" s="1" t="s">
        <v>26</v>
      </c>
      <c r="B711" s="1" t="s">
        <v>2</v>
      </c>
      <c r="C711" s="1" t="s">
        <v>24</v>
      </c>
      <c r="D711" s="1" t="s">
        <v>6</v>
      </c>
      <c r="E711" s="1" t="s">
        <v>3</v>
      </c>
      <c r="F711" s="3">
        <v>51836</v>
      </c>
      <c r="G711" s="1">
        <v>165.46</v>
      </c>
      <c r="J711" s="1">
        <f t="shared" si="67"/>
        <v>12</v>
      </c>
      <c r="K711" s="1">
        <f t="shared" si="68"/>
        <v>2041</v>
      </c>
      <c r="L711" s="1" t="str">
        <f t="shared" si="69"/>
        <v>MKT.EX.MDC._.___.MidC-Wtr</v>
      </c>
      <c r="M711" s="1" t="str">
        <f t="shared" si="70"/>
        <v>FOT Winter December-January</v>
      </c>
      <c r="N711" s="1">
        <f t="shared" si="71"/>
        <v>1488</v>
      </c>
      <c r="O711" s="1">
        <f t="shared" si="72"/>
        <v>111.19623655913979</v>
      </c>
    </row>
    <row r="712" spans="1:15" x14ac:dyDescent="0.25">
      <c r="A712" s="1" t="s">
        <v>26</v>
      </c>
      <c r="B712" s="1" t="s">
        <v>2</v>
      </c>
      <c r="C712" s="1" t="s">
        <v>24</v>
      </c>
      <c r="D712" s="1" t="s">
        <v>6</v>
      </c>
      <c r="E712" s="1" t="s">
        <v>3</v>
      </c>
      <c r="F712" s="3">
        <v>51867</v>
      </c>
      <c r="G712" s="1">
        <v>175.31</v>
      </c>
      <c r="J712" s="1">
        <f t="shared" si="67"/>
        <v>1</v>
      </c>
      <c r="K712" s="1">
        <f t="shared" si="68"/>
        <v>2042</v>
      </c>
      <c r="L712" s="1" t="str">
        <f t="shared" si="69"/>
        <v>MKT.EX.MDC._.___.MidC-Wtr</v>
      </c>
      <c r="M712" s="1" t="str">
        <f t="shared" si="70"/>
        <v>FOT Winter December-January</v>
      </c>
      <c r="N712" s="1">
        <f t="shared" si="71"/>
        <v>1488</v>
      </c>
      <c r="O712" s="1">
        <f t="shared" si="72"/>
        <v>117.81586021505376</v>
      </c>
    </row>
    <row r="713" spans="1:15" x14ac:dyDescent="0.25">
      <c r="A713" s="1" t="s">
        <v>26</v>
      </c>
      <c r="B713" s="1" t="s">
        <v>2</v>
      </c>
      <c r="C713" s="1" t="s">
        <v>24</v>
      </c>
      <c r="D713" s="1" t="s">
        <v>6</v>
      </c>
      <c r="E713" s="1" t="s">
        <v>3</v>
      </c>
      <c r="F713" s="3">
        <v>51898</v>
      </c>
      <c r="G713" s="1">
        <v>138.54</v>
      </c>
      <c r="J713" s="1">
        <f t="shared" si="67"/>
        <v>2</v>
      </c>
      <c r="K713" s="1">
        <f t="shared" si="68"/>
        <v>2042</v>
      </c>
      <c r="L713" s="1" t="str">
        <f t="shared" si="69"/>
        <v>MKT.EX.MDC._.___.MidC</v>
      </c>
      <c r="M713" s="1" t="str">
        <f t="shared" si="70"/>
        <v>FOT Other months</v>
      </c>
      <c r="N713" s="1">
        <f t="shared" si="71"/>
        <v>0</v>
      </c>
      <c r="O713" s="1">
        <f t="shared" si="72"/>
        <v>0</v>
      </c>
    </row>
    <row r="714" spans="1:15" x14ac:dyDescent="0.25">
      <c r="A714" s="1" t="s">
        <v>26</v>
      </c>
      <c r="B714" s="1" t="s">
        <v>2</v>
      </c>
      <c r="C714" s="1" t="s">
        <v>24</v>
      </c>
      <c r="D714" s="1" t="s">
        <v>6</v>
      </c>
      <c r="E714" s="1" t="s">
        <v>3</v>
      </c>
      <c r="F714" s="3">
        <v>51926</v>
      </c>
      <c r="G714" s="1">
        <v>201.35</v>
      </c>
      <c r="J714" s="1">
        <f t="shared" si="67"/>
        <v>3</v>
      </c>
      <c r="K714" s="1">
        <f t="shared" si="68"/>
        <v>2042</v>
      </c>
      <c r="L714" s="1" t="str">
        <f t="shared" si="69"/>
        <v>MKT.EX.MDC._.___.MidC</v>
      </c>
      <c r="M714" s="1" t="str">
        <f t="shared" si="70"/>
        <v>FOT Other months</v>
      </c>
      <c r="N714" s="1">
        <f t="shared" si="71"/>
        <v>0</v>
      </c>
      <c r="O714" s="1">
        <f t="shared" si="72"/>
        <v>0</v>
      </c>
    </row>
    <row r="715" spans="1:15" x14ac:dyDescent="0.25">
      <c r="A715" s="1" t="s">
        <v>26</v>
      </c>
      <c r="B715" s="1" t="s">
        <v>2</v>
      </c>
      <c r="C715" s="1" t="s">
        <v>24</v>
      </c>
      <c r="D715" s="1" t="s">
        <v>6</v>
      </c>
      <c r="E715" s="1" t="s">
        <v>3</v>
      </c>
      <c r="F715" s="3">
        <v>51957</v>
      </c>
      <c r="G715" s="1">
        <v>385.74</v>
      </c>
      <c r="J715" s="1">
        <f t="shared" si="67"/>
        <v>4</v>
      </c>
      <c r="K715" s="1">
        <f t="shared" si="68"/>
        <v>2042</v>
      </c>
      <c r="L715" s="1" t="str">
        <f t="shared" si="69"/>
        <v>MKT.EX.MDC._.___.MidC</v>
      </c>
      <c r="M715" s="1" t="str">
        <f t="shared" si="70"/>
        <v>FOT Other months</v>
      </c>
      <c r="N715" s="1">
        <f t="shared" si="71"/>
        <v>0</v>
      </c>
      <c r="O715" s="1">
        <f t="shared" si="72"/>
        <v>0</v>
      </c>
    </row>
    <row r="716" spans="1:15" x14ac:dyDescent="0.25">
      <c r="A716" s="1" t="s">
        <v>26</v>
      </c>
      <c r="B716" s="1" t="s">
        <v>2</v>
      </c>
      <c r="C716" s="1" t="s">
        <v>24</v>
      </c>
      <c r="D716" s="1" t="s">
        <v>6</v>
      </c>
      <c r="E716" s="1" t="s">
        <v>3</v>
      </c>
      <c r="F716" s="3">
        <v>51987</v>
      </c>
      <c r="G716" s="1">
        <v>132.53</v>
      </c>
      <c r="J716" s="1">
        <f t="shared" si="67"/>
        <v>5</v>
      </c>
      <c r="K716" s="1">
        <f t="shared" si="68"/>
        <v>2042</v>
      </c>
      <c r="L716" s="1" t="str">
        <f t="shared" si="69"/>
        <v>MKT.EX.MDC._.___.MidC</v>
      </c>
      <c r="M716" s="1" t="str">
        <f t="shared" si="70"/>
        <v>FOT Other months</v>
      </c>
      <c r="N716" s="1">
        <f t="shared" si="71"/>
        <v>0</v>
      </c>
      <c r="O716" s="1">
        <f t="shared" si="72"/>
        <v>0</v>
      </c>
    </row>
    <row r="717" spans="1:15" x14ac:dyDescent="0.25">
      <c r="A717" s="1" t="s">
        <v>26</v>
      </c>
      <c r="B717" s="1" t="s">
        <v>2</v>
      </c>
      <c r="C717" s="1" t="s">
        <v>24</v>
      </c>
      <c r="D717" s="1" t="s">
        <v>6</v>
      </c>
      <c r="E717" s="1" t="s">
        <v>3</v>
      </c>
      <c r="F717" s="3">
        <v>52018</v>
      </c>
      <c r="G717" s="1">
        <v>19.34</v>
      </c>
      <c r="J717" s="1">
        <f t="shared" si="67"/>
        <v>6</v>
      </c>
      <c r="K717" s="1">
        <f t="shared" si="68"/>
        <v>2042</v>
      </c>
      <c r="L717" s="1" t="str">
        <f t="shared" si="69"/>
        <v>MKT.EX.MDC._.___.MidC</v>
      </c>
      <c r="M717" s="1" t="str">
        <f t="shared" si="70"/>
        <v>FOT Summer June-Sept</v>
      </c>
      <c r="N717" s="1">
        <f t="shared" si="71"/>
        <v>2928</v>
      </c>
      <c r="O717" s="1">
        <f t="shared" si="72"/>
        <v>6.6051912568306008</v>
      </c>
    </row>
    <row r="718" spans="1:15" x14ac:dyDescent="0.25">
      <c r="A718" s="1" t="s">
        <v>26</v>
      </c>
      <c r="B718" s="1" t="s">
        <v>2</v>
      </c>
      <c r="C718" s="1" t="s">
        <v>24</v>
      </c>
      <c r="D718" s="1" t="s">
        <v>6</v>
      </c>
      <c r="E718" s="1" t="s">
        <v>3</v>
      </c>
      <c r="F718" s="3">
        <v>52048</v>
      </c>
      <c r="G718" s="1">
        <v>212.03</v>
      </c>
      <c r="J718" s="1">
        <f t="shared" si="67"/>
        <v>7</v>
      </c>
      <c r="K718" s="1">
        <f t="shared" si="68"/>
        <v>2042</v>
      </c>
      <c r="L718" s="1" t="str">
        <f t="shared" si="69"/>
        <v>MKT.EX.MDC._.___.MidC</v>
      </c>
      <c r="M718" s="1" t="str">
        <f t="shared" si="70"/>
        <v>FOT Summer June-Sept</v>
      </c>
      <c r="N718" s="1">
        <f t="shared" si="71"/>
        <v>2928</v>
      </c>
      <c r="O718" s="1">
        <f t="shared" si="72"/>
        <v>72.414617486338798</v>
      </c>
    </row>
    <row r="719" spans="1:15" x14ac:dyDescent="0.25">
      <c r="A719" s="1" t="s">
        <v>26</v>
      </c>
      <c r="B719" s="1" t="s">
        <v>2</v>
      </c>
      <c r="C719" s="1" t="s">
        <v>24</v>
      </c>
      <c r="D719" s="1" t="s">
        <v>6</v>
      </c>
      <c r="E719" s="1" t="s">
        <v>3</v>
      </c>
      <c r="F719" s="3">
        <v>52079</v>
      </c>
      <c r="G719" s="1">
        <v>386.82</v>
      </c>
      <c r="J719" s="1">
        <f t="shared" si="67"/>
        <v>8</v>
      </c>
      <c r="K719" s="1">
        <f t="shared" si="68"/>
        <v>2042</v>
      </c>
      <c r="L719" s="1" t="str">
        <f t="shared" si="69"/>
        <v>MKT.EX.MDC._.___.MidC</v>
      </c>
      <c r="M719" s="1" t="str">
        <f t="shared" si="70"/>
        <v>FOT Summer June-Sept</v>
      </c>
      <c r="N719" s="1">
        <f t="shared" si="71"/>
        <v>2928</v>
      </c>
      <c r="O719" s="1">
        <f t="shared" si="72"/>
        <v>132.11065573770492</v>
      </c>
    </row>
    <row r="720" spans="1:15" x14ac:dyDescent="0.25">
      <c r="A720" s="1" t="s">
        <v>26</v>
      </c>
      <c r="B720" s="1" t="s">
        <v>2</v>
      </c>
      <c r="C720" s="1" t="s">
        <v>24</v>
      </c>
      <c r="D720" s="1" t="s">
        <v>6</v>
      </c>
      <c r="E720" s="1" t="s">
        <v>3</v>
      </c>
      <c r="F720" s="3">
        <v>52110</v>
      </c>
      <c r="G720" s="1">
        <v>434.61</v>
      </c>
      <c r="J720" s="1">
        <f t="shared" si="67"/>
        <v>9</v>
      </c>
      <c r="K720" s="1">
        <f t="shared" si="68"/>
        <v>2042</v>
      </c>
      <c r="L720" s="1" t="str">
        <f t="shared" si="69"/>
        <v>MKT.EX.MDC._.___.MidC</v>
      </c>
      <c r="M720" s="1" t="str">
        <f t="shared" si="70"/>
        <v>FOT Summer June-Sept</v>
      </c>
      <c r="N720" s="1">
        <f t="shared" si="71"/>
        <v>2928</v>
      </c>
      <c r="O720" s="1">
        <f t="shared" si="72"/>
        <v>148.43237704918033</v>
      </c>
    </row>
    <row r="721" spans="1:15" x14ac:dyDescent="0.25">
      <c r="A721" s="1" t="s">
        <v>26</v>
      </c>
      <c r="B721" s="1" t="s">
        <v>2</v>
      </c>
      <c r="C721" s="1" t="s">
        <v>24</v>
      </c>
      <c r="D721" s="1" t="s">
        <v>6</v>
      </c>
      <c r="E721" s="1" t="s">
        <v>3</v>
      </c>
      <c r="F721" s="3">
        <v>52140</v>
      </c>
      <c r="G721" s="1">
        <v>427.42</v>
      </c>
      <c r="J721" s="1">
        <f t="shared" si="67"/>
        <v>10</v>
      </c>
      <c r="K721" s="1">
        <f t="shared" si="68"/>
        <v>2042</v>
      </c>
      <c r="L721" s="1" t="str">
        <f t="shared" si="69"/>
        <v>MKT.EX.MDC._.___.MidC</v>
      </c>
      <c r="M721" s="1" t="str">
        <f t="shared" si="70"/>
        <v>FOT Other months</v>
      </c>
      <c r="N721" s="1">
        <f t="shared" si="71"/>
        <v>0</v>
      </c>
      <c r="O721" s="1">
        <f t="shared" si="72"/>
        <v>0</v>
      </c>
    </row>
    <row r="722" spans="1:15" x14ac:dyDescent="0.25">
      <c r="A722" s="1" t="s">
        <v>26</v>
      </c>
      <c r="B722" s="1" t="s">
        <v>2</v>
      </c>
      <c r="C722" s="1" t="s">
        <v>24</v>
      </c>
      <c r="D722" s="1" t="s">
        <v>6</v>
      </c>
      <c r="E722" s="1" t="s">
        <v>3</v>
      </c>
      <c r="F722" s="3">
        <v>52171</v>
      </c>
      <c r="G722" s="1">
        <v>246.12</v>
      </c>
      <c r="J722" s="1">
        <f t="shared" si="67"/>
        <v>11</v>
      </c>
      <c r="K722" s="1">
        <f t="shared" si="68"/>
        <v>2042</v>
      </c>
      <c r="L722" s="1" t="str">
        <f t="shared" si="69"/>
        <v>MKT.EX.MDC._.___.MidC</v>
      </c>
      <c r="M722" s="1" t="str">
        <f t="shared" si="70"/>
        <v>FOT Other months</v>
      </c>
      <c r="N722" s="1">
        <f t="shared" si="71"/>
        <v>0</v>
      </c>
      <c r="O722" s="1">
        <f t="shared" si="72"/>
        <v>0</v>
      </c>
    </row>
    <row r="723" spans="1:15" x14ac:dyDescent="0.25">
      <c r="A723" s="1" t="s">
        <v>26</v>
      </c>
      <c r="B723" s="1" t="s">
        <v>2</v>
      </c>
      <c r="C723" s="1" t="s">
        <v>24</v>
      </c>
      <c r="D723" s="1" t="s">
        <v>6</v>
      </c>
      <c r="E723" s="1" t="s">
        <v>3</v>
      </c>
      <c r="F723" s="3">
        <v>52201</v>
      </c>
      <c r="G723" s="1">
        <v>267.37</v>
      </c>
      <c r="J723" s="1">
        <f t="shared" si="67"/>
        <v>12</v>
      </c>
      <c r="K723" s="1">
        <f t="shared" si="68"/>
        <v>2042</v>
      </c>
      <c r="L723" s="1" t="str">
        <f t="shared" si="69"/>
        <v>MKT.EX.MDC._.___.MidC-Wtr</v>
      </c>
      <c r="M723" s="1" t="str">
        <f t="shared" si="70"/>
        <v>FOT Winter December-January</v>
      </c>
      <c r="N723" s="1">
        <f t="shared" si="71"/>
        <v>1488</v>
      </c>
      <c r="O723" s="1">
        <f t="shared" si="72"/>
        <v>179.68413978494624</v>
      </c>
    </row>
    <row r="724" spans="1:15" x14ac:dyDescent="0.25">
      <c r="A724" s="1" t="s">
        <v>26</v>
      </c>
      <c r="B724" s="1" t="s">
        <v>2</v>
      </c>
      <c r="C724" s="1" t="s">
        <v>24</v>
      </c>
      <c r="D724" s="1" t="s">
        <v>6</v>
      </c>
      <c r="E724" s="1" t="s">
        <v>3</v>
      </c>
      <c r="F724" s="3">
        <v>52232</v>
      </c>
      <c r="G724" s="1">
        <v>201.04</v>
      </c>
      <c r="J724" s="1">
        <f t="shared" si="67"/>
        <v>1</v>
      </c>
      <c r="K724" s="1">
        <f t="shared" si="68"/>
        <v>2043</v>
      </c>
      <c r="L724" s="1" t="str">
        <f t="shared" si="69"/>
        <v>MKT.EX.MDC._.___.MidC-Wtr</v>
      </c>
      <c r="M724" s="1" t="str">
        <f t="shared" si="70"/>
        <v>FOT Winter December-January</v>
      </c>
      <c r="N724" s="1">
        <f t="shared" si="71"/>
        <v>1488</v>
      </c>
      <c r="O724" s="1">
        <f t="shared" si="72"/>
        <v>135.10752688172042</v>
      </c>
    </row>
    <row r="725" spans="1:15" x14ac:dyDescent="0.25">
      <c r="A725" s="1" t="s">
        <v>26</v>
      </c>
      <c r="B725" s="1" t="s">
        <v>2</v>
      </c>
      <c r="C725" s="1" t="s">
        <v>24</v>
      </c>
      <c r="D725" s="1" t="s">
        <v>7</v>
      </c>
      <c r="E725" s="1" t="s">
        <v>3</v>
      </c>
      <c r="F725" s="3">
        <v>44927</v>
      </c>
      <c r="G725" s="1">
        <v>0</v>
      </c>
      <c r="J725" s="1">
        <f t="shared" si="67"/>
        <v>1</v>
      </c>
      <c r="K725" s="1">
        <f t="shared" si="68"/>
        <v>2023</v>
      </c>
      <c r="L725" s="1" t="str">
        <f t="shared" si="69"/>
        <v>MKT.EX.MED._.___.Mead-Wtr</v>
      </c>
      <c r="M725" s="1" t="str">
        <f t="shared" si="70"/>
        <v>FOT Winter December-January</v>
      </c>
      <c r="N725" s="1">
        <f t="shared" si="71"/>
        <v>1488</v>
      </c>
      <c r="O725" s="1">
        <f t="shared" si="72"/>
        <v>0</v>
      </c>
    </row>
    <row r="726" spans="1:15" x14ac:dyDescent="0.25">
      <c r="A726" s="1" t="s">
        <v>26</v>
      </c>
      <c r="B726" s="1" t="s">
        <v>2</v>
      </c>
      <c r="C726" s="1" t="s">
        <v>24</v>
      </c>
      <c r="D726" s="1" t="s">
        <v>7</v>
      </c>
      <c r="E726" s="1" t="s">
        <v>3</v>
      </c>
      <c r="F726" s="3">
        <v>44958</v>
      </c>
      <c r="G726" s="1">
        <v>0</v>
      </c>
      <c r="J726" s="1">
        <f t="shared" si="67"/>
        <v>2</v>
      </c>
      <c r="K726" s="1">
        <f t="shared" si="68"/>
        <v>2023</v>
      </c>
      <c r="L726" s="1" t="str">
        <f t="shared" si="69"/>
        <v>MKT.EX.MED._.___.Mead</v>
      </c>
      <c r="M726" s="1" t="str">
        <f t="shared" si="70"/>
        <v>FOT Other months</v>
      </c>
      <c r="N726" s="1">
        <f t="shared" si="71"/>
        <v>0</v>
      </c>
      <c r="O726" s="1">
        <f t="shared" si="72"/>
        <v>0</v>
      </c>
    </row>
    <row r="727" spans="1:15" x14ac:dyDescent="0.25">
      <c r="A727" s="1" t="s">
        <v>26</v>
      </c>
      <c r="B727" s="1" t="s">
        <v>2</v>
      </c>
      <c r="C727" s="1" t="s">
        <v>24</v>
      </c>
      <c r="D727" s="1" t="s">
        <v>7</v>
      </c>
      <c r="E727" s="1" t="s">
        <v>3</v>
      </c>
      <c r="F727" s="3">
        <v>44986</v>
      </c>
      <c r="G727" s="1">
        <v>0</v>
      </c>
      <c r="J727" s="1">
        <f t="shared" si="67"/>
        <v>3</v>
      </c>
      <c r="K727" s="1">
        <f t="shared" si="68"/>
        <v>2023</v>
      </c>
      <c r="L727" s="1" t="str">
        <f t="shared" si="69"/>
        <v>MKT.EX.MED._.___.Mead</v>
      </c>
      <c r="M727" s="1" t="str">
        <f t="shared" si="70"/>
        <v>FOT Other months</v>
      </c>
      <c r="N727" s="1">
        <f t="shared" si="71"/>
        <v>0</v>
      </c>
      <c r="O727" s="1">
        <f t="shared" si="72"/>
        <v>0</v>
      </c>
    </row>
    <row r="728" spans="1:15" x14ac:dyDescent="0.25">
      <c r="A728" s="1" t="s">
        <v>26</v>
      </c>
      <c r="B728" s="1" t="s">
        <v>2</v>
      </c>
      <c r="C728" s="1" t="s">
        <v>24</v>
      </c>
      <c r="D728" s="1" t="s">
        <v>7</v>
      </c>
      <c r="E728" s="1" t="s">
        <v>3</v>
      </c>
      <c r="F728" s="3">
        <v>45017</v>
      </c>
      <c r="G728" s="1">
        <v>0</v>
      </c>
      <c r="J728" s="1">
        <f t="shared" si="67"/>
        <v>4</v>
      </c>
      <c r="K728" s="1">
        <f t="shared" si="68"/>
        <v>2023</v>
      </c>
      <c r="L728" s="1" t="str">
        <f t="shared" si="69"/>
        <v>MKT.EX.MED._.___.Mead</v>
      </c>
      <c r="M728" s="1" t="str">
        <f t="shared" si="70"/>
        <v>FOT Other months</v>
      </c>
      <c r="N728" s="1">
        <f t="shared" si="71"/>
        <v>0</v>
      </c>
      <c r="O728" s="1">
        <f t="shared" si="72"/>
        <v>0</v>
      </c>
    </row>
    <row r="729" spans="1:15" x14ac:dyDescent="0.25">
      <c r="A729" s="1" t="s">
        <v>26</v>
      </c>
      <c r="B729" s="1" t="s">
        <v>2</v>
      </c>
      <c r="C729" s="1" t="s">
        <v>24</v>
      </c>
      <c r="D729" s="1" t="s">
        <v>7</v>
      </c>
      <c r="E729" s="1" t="s">
        <v>3</v>
      </c>
      <c r="F729" s="3">
        <v>45047</v>
      </c>
      <c r="G729" s="1">
        <v>0</v>
      </c>
      <c r="J729" s="1">
        <f t="shared" si="67"/>
        <v>5</v>
      </c>
      <c r="K729" s="1">
        <f t="shared" si="68"/>
        <v>2023</v>
      </c>
      <c r="L729" s="1" t="str">
        <f t="shared" si="69"/>
        <v>MKT.EX.MED._.___.Mead</v>
      </c>
      <c r="M729" s="1" t="str">
        <f t="shared" si="70"/>
        <v>FOT Other months</v>
      </c>
      <c r="N729" s="1">
        <f t="shared" si="71"/>
        <v>0</v>
      </c>
      <c r="O729" s="1">
        <f t="shared" si="72"/>
        <v>0</v>
      </c>
    </row>
    <row r="730" spans="1:15" x14ac:dyDescent="0.25">
      <c r="A730" s="1" t="s">
        <v>26</v>
      </c>
      <c r="B730" s="1" t="s">
        <v>2</v>
      </c>
      <c r="C730" s="1" t="s">
        <v>24</v>
      </c>
      <c r="D730" s="1" t="s">
        <v>7</v>
      </c>
      <c r="E730" s="1" t="s">
        <v>3</v>
      </c>
      <c r="F730" s="3">
        <v>45078</v>
      </c>
      <c r="G730" s="1">
        <v>0</v>
      </c>
      <c r="J730" s="1">
        <f t="shared" si="67"/>
        <v>6</v>
      </c>
      <c r="K730" s="1">
        <f t="shared" si="68"/>
        <v>2023</v>
      </c>
      <c r="L730" s="1" t="str">
        <f t="shared" si="69"/>
        <v>MKT.EX.MED._.___.Mead</v>
      </c>
      <c r="M730" s="1" t="str">
        <f t="shared" si="70"/>
        <v>FOT Summer June-Sept</v>
      </c>
      <c r="N730" s="1">
        <f t="shared" si="71"/>
        <v>2928</v>
      </c>
      <c r="O730" s="1">
        <f t="shared" si="72"/>
        <v>0</v>
      </c>
    </row>
    <row r="731" spans="1:15" x14ac:dyDescent="0.25">
      <c r="A731" s="1" t="s">
        <v>26</v>
      </c>
      <c r="B731" s="1" t="s">
        <v>2</v>
      </c>
      <c r="C731" s="1" t="s">
        <v>24</v>
      </c>
      <c r="D731" s="1" t="s">
        <v>7</v>
      </c>
      <c r="E731" s="1" t="s">
        <v>3</v>
      </c>
      <c r="F731" s="3">
        <v>45108</v>
      </c>
      <c r="G731" s="1">
        <v>0</v>
      </c>
      <c r="J731" s="1">
        <f t="shared" si="67"/>
        <v>7</v>
      </c>
      <c r="K731" s="1">
        <f t="shared" si="68"/>
        <v>2023</v>
      </c>
      <c r="L731" s="1" t="str">
        <f t="shared" si="69"/>
        <v>MKT.EX.MED._.___.Mead</v>
      </c>
      <c r="M731" s="1" t="str">
        <f t="shared" si="70"/>
        <v>FOT Summer June-Sept</v>
      </c>
      <c r="N731" s="1">
        <f t="shared" si="71"/>
        <v>2928</v>
      </c>
      <c r="O731" s="1">
        <f t="shared" si="72"/>
        <v>0</v>
      </c>
    </row>
    <row r="732" spans="1:15" x14ac:dyDescent="0.25">
      <c r="A732" s="1" t="s">
        <v>26</v>
      </c>
      <c r="B732" s="1" t="s">
        <v>2</v>
      </c>
      <c r="C732" s="1" t="s">
        <v>24</v>
      </c>
      <c r="D732" s="1" t="s">
        <v>7</v>
      </c>
      <c r="E732" s="1" t="s">
        <v>3</v>
      </c>
      <c r="F732" s="3">
        <v>45139</v>
      </c>
      <c r="G732" s="1">
        <v>0</v>
      </c>
      <c r="J732" s="1">
        <f t="shared" si="67"/>
        <v>8</v>
      </c>
      <c r="K732" s="1">
        <f t="shared" si="68"/>
        <v>2023</v>
      </c>
      <c r="L732" s="1" t="str">
        <f t="shared" si="69"/>
        <v>MKT.EX.MED._.___.Mead</v>
      </c>
      <c r="M732" s="1" t="str">
        <f t="shared" si="70"/>
        <v>FOT Summer June-Sept</v>
      </c>
      <c r="N732" s="1">
        <f t="shared" si="71"/>
        <v>2928</v>
      </c>
      <c r="O732" s="1">
        <f t="shared" si="72"/>
        <v>0</v>
      </c>
    </row>
    <row r="733" spans="1:15" x14ac:dyDescent="0.25">
      <c r="A733" s="1" t="s">
        <v>26</v>
      </c>
      <c r="B733" s="1" t="s">
        <v>2</v>
      </c>
      <c r="C733" s="1" t="s">
        <v>24</v>
      </c>
      <c r="D733" s="1" t="s">
        <v>7</v>
      </c>
      <c r="E733" s="1" t="s">
        <v>3</v>
      </c>
      <c r="F733" s="3">
        <v>45170</v>
      </c>
      <c r="G733" s="1">
        <v>0</v>
      </c>
      <c r="J733" s="1">
        <f t="shared" si="67"/>
        <v>9</v>
      </c>
      <c r="K733" s="1">
        <f t="shared" si="68"/>
        <v>2023</v>
      </c>
      <c r="L733" s="1" t="str">
        <f t="shared" si="69"/>
        <v>MKT.EX.MED._.___.Mead</v>
      </c>
      <c r="M733" s="1" t="str">
        <f t="shared" si="70"/>
        <v>FOT Summer June-Sept</v>
      </c>
      <c r="N733" s="1">
        <f t="shared" si="71"/>
        <v>2928</v>
      </c>
      <c r="O733" s="1">
        <f t="shared" si="72"/>
        <v>0</v>
      </c>
    </row>
    <row r="734" spans="1:15" x14ac:dyDescent="0.25">
      <c r="A734" s="1" t="s">
        <v>26</v>
      </c>
      <c r="B734" s="1" t="s">
        <v>2</v>
      </c>
      <c r="C734" s="1" t="s">
        <v>24</v>
      </c>
      <c r="D734" s="1" t="s">
        <v>7</v>
      </c>
      <c r="E734" s="1" t="s">
        <v>3</v>
      </c>
      <c r="F734" s="3">
        <v>45200</v>
      </c>
      <c r="G734" s="1">
        <v>0</v>
      </c>
      <c r="J734" s="1">
        <f t="shared" si="67"/>
        <v>10</v>
      </c>
      <c r="K734" s="1">
        <f t="shared" si="68"/>
        <v>2023</v>
      </c>
      <c r="L734" s="1" t="str">
        <f t="shared" si="69"/>
        <v>MKT.EX.MED._.___.Mead</v>
      </c>
      <c r="M734" s="1" t="str">
        <f t="shared" si="70"/>
        <v>FOT Other months</v>
      </c>
      <c r="N734" s="1">
        <f t="shared" si="71"/>
        <v>0</v>
      </c>
      <c r="O734" s="1">
        <f t="shared" si="72"/>
        <v>0</v>
      </c>
    </row>
    <row r="735" spans="1:15" x14ac:dyDescent="0.25">
      <c r="A735" s="1" t="s">
        <v>26</v>
      </c>
      <c r="B735" s="1" t="s">
        <v>2</v>
      </c>
      <c r="C735" s="1" t="s">
        <v>24</v>
      </c>
      <c r="D735" s="1" t="s">
        <v>7</v>
      </c>
      <c r="E735" s="1" t="s">
        <v>3</v>
      </c>
      <c r="F735" s="3">
        <v>45231</v>
      </c>
      <c r="G735" s="1">
        <v>0</v>
      </c>
      <c r="J735" s="1">
        <f t="shared" si="67"/>
        <v>11</v>
      </c>
      <c r="K735" s="1">
        <f t="shared" si="68"/>
        <v>2023</v>
      </c>
      <c r="L735" s="1" t="str">
        <f t="shared" si="69"/>
        <v>MKT.EX.MED._.___.Mead</v>
      </c>
      <c r="M735" s="1" t="str">
        <f t="shared" si="70"/>
        <v>FOT Other months</v>
      </c>
      <c r="N735" s="1">
        <f t="shared" si="71"/>
        <v>0</v>
      </c>
      <c r="O735" s="1">
        <f t="shared" si="72"/>
        <v>0</v>
      </c>
    </row>
    <row r="736" spans="1:15" x14ac:dyDescent="0.25">
      <c r="A736" s="1" t="s">
        <v>26</v>
      </c>
      <c r="B736" s="1" t="s">
        <v>2</v>
      </c>
      <c r="C736" s="1" t="s">
        <v>24</v>
      </c>
      <c r="D736" s="1" t="s">
        <v>7</v>
      </c>
      <c r="E736" s="1" t="s">
        <v>3</v>
      </c>
      <c r="F736" s="3">
        <v>45261</v>
      </c>
      <c r="G736" s="1">
        <v>0</v>
      </c>
      <c r="J736" s="1">
        <f t="shared" si="67"/>
        <v>12</v>
      </c>
      <c r="K736" s="1">
        <f t="shared" si="68"/>
        <v>2023</v>
      </c>
      <c r="L736" s="1" t="str">
        <f t="shared" si="69"/>
        <v>MKT.EX.MED._.___.Mead-Wtr</v>
      </c>
      <c r="M736" s="1" t="str">
        <f t="shared" si="70"/>
        <v>FOT Winter December-January</v>
      </c>
      <c r="N736" s="1">
        <f t="shared" si="71"/>
        <v>1488</v>
      </c>
      <c r="O736" s="1">
        <f t="shared" si="72"/>
        <v>0</v>
      </c>
    </row>
    <row r="737" spans="1:15" x14ac:dyDescent="0.25">
      <c r="A737" s="1" t="s">
        <v>26</v>
      </c>
      <c r="B737" s="1" t="s">
        <v>2</v>
      </c>
      <c r="C737" s="1" t="s">
        <v>24</v>
      </c>
      <c r="D737" s="1" t="s">
        <v>7</v>
      </c>
      <c r="E737" s="1" t="s">
        <v>3</v>
      </c>
      <c r="F737" s="3">
        <v>45292</v>
      </c>
      <c r="G737" s="1">
        <v>0</v>
      </c>
      <c r="J737" s="1">
        <f t="shared" si="67"/>
        <v>1</v>
      </c>
      <c r="K737" s="1">
        <f t="shared" si="68"/>
        <v>2024</v>
      </c>
      <c r="L737" s="1" t="str">
        <f t="shared" si="69"/>
        <v>MKT.EX.MED._.___.Mead-Wtr</v>
      </c>
      <c r="M737" s="1" t="str">
        <f t="shared" si="70"/>
        <v>FOT Winter December-January</v>
      </c>
      <c r="N737" s="1">
        <f t="shared" si="71"/>
        <v>1488</v>
      </c>
      <c r="O737" s="1">
        <f t="shared" si="72"/>
        <v>0</v>
      </c>
    </row>
    <row r="738" spans="1:15" x14ac:dyDescent="0.25">
      <c r="A738" s="1" t="s">
        <v>26</v>
      </c>
      <c r="B738" s="1" t="s">
        <v>2</v>
      </c>
      <c r="C738" s="1" t="s">
        <v>24</v>
      </c>
      <c r="D738" s="1" t="s">
        <v>7</v>
      </c>
      <c r="E738" s="1" t="s">
        <v>3</v>
      </c>
      <c r="F738" s="3">
        <v>45323</v>
      </c>
      <c r="G738" s="1">
        <v>0</v>
      </c>
      <c r="J738" s="1">
        <f t="shared" si="67"/>
        <v>2</v>
      </c>
      <c r="K738" s="1">
        <f t="shared" si="68"/>
        <v>2024</v>
      </c>
      <c r="L738" s="1" t="str">
        <f t="shared" si="69"/>
        <v>MKT.EX.MED._.___.Mead</v>
      </c>
      <c r="M738" s="1" t="str">
        <f t="shared" si="70"/>
        <v>FOT Other months</v>
      </c>
      <c r="N738" s="1">
        <f t="shared" si="71"/>
        <v>0</v>
      </c>
      <c r="O738" s="1">
        <f t="shared" si="72"/>
        <v>0</v>
      </c>
    </row>
    <row r="739" spans="1:15" x14ac:dyDescent="0.25">
      <c r="A739" s="1" t="s">
        <v>26</v>
      </c>
      <c r="B739" s="1" t="s">
        <v>2</v>
      </c>
      <c r="C739" s="1" t="s">
        <v>24</v>
      </c>
      <c r="D739" s="1" t="s">
        <v>7</v>
      </c>
      <c r="E739" s="1" t="s">
        <v>3</v>
      </c>
      <c r="F739" s="3">
        <v>45352</v>
      </c>
      <c r="G739" s="1">
        <v>0</v>
      </c>
      <c r="J739" s="1">
        <f t="shared" si="67"/>
        <v>3</v>
      </c>
      <c r="K739" s="1">
        <f t="shared" si="68"/>
        <v>2024</v>
      </c>
      <c r="L739" s="1" t="str">
        <f t="shared" si="69"/>
        <v>MKT.EX.MED._.___.Mead</v>
      </c>
      <c r="M739" s="1" t="str">
        <f t="shared" si="70"/>
        <v>FOT Other months</v>
      </c>
      <c r="N739" s="1">
        <f t="shared" si="71"/>
        <v>0</v>
      </c>
      <c r="O739" s="1">
        <f t="shared" si="72"/>
        <v>0</v>
      </c>
    </row>
    <row r="740" spans="1:15" x14ac:dyDescent="0.25">
      <c r="A740" s="1" t="s">
        <v>26</v>
      </c>
      <c r="B740" s="1" t="s">
        <v>2</v>
      </c>
      <c r="C740" s="1" t="s">
        <v>24</v>
      </c>
      <c r="D740" s="1" t="s">
        <v>7</v>
      </c>
      <c r="E740" s="1" t="s">
        <v>3</v>
      </c>
      <c r="F740" s="3">
        <v>45383</v>
      </c>
      <c r="G740" s="1">
        <v>0</v>
      </c>
      <c r="J740" s="1">
        <f t="shared" si="67"/>
        <v>4</v>
      </c>
      <c r="K740" s="1">
        <f t="shared" si="68"/>
        <v>2024</v>
      </c>
      <c r="L740" s="1" t="str">
        <f t="shared" si="69"/>
        <v>MKT.EX.MED._.___.Mead</v>
      </c>
      <c r="M740" s="1" t="str">
        <f t="shared" si="70"/>
        <v>FOT Other months</v>
      </c>
      <c r="N740" s="1">
        <f t="shared" si="71"/>
        <v>0</v>
      </c>
      <c r="O740" s="1">
        <f t="shared" si="72"/>
        <v>0</v>
      </c>
    </row>
    <row r="741" spans="1:15" x14ac:dyDescent="0.25">
      <c r="A741" s="1" t="s">
        <v>26</v>
      </c>
      <c r="B741" s="1" t="s">
        <v>2</v>
      </c>
      <c r="C741" s="1" t="s">
        <v>24</v>
      </c>
      <c r="D741" s="1" t="s">
        <v>7</v>
      </c>
      <c r="E741" s="1" t="s">
        <v>3</v>
      </c>
      <c r="F741" s="3">
        <v>45413</v>
      </c>
      <c r="G741" s="1">
        <v>0</v>
      </c>
      <c r="J741" s="1">
        <f t="shared" si="67"/>
        <v>5</v>
      </c>
      <c r="K741" s="1">
        <f t="shared" si="68"/>
        <v>2024</v>
      </c>
      <c r="L741" s="1" t="str">
        <f t="shared" si="69"/>
        <v>MKT.EX.MED._.___.Mead</v>
      </c>
      <c r="M741" s="1" t="str">
        <f t="shared" si="70"/>
        <v>FOT Other months</v>
      </c>
      <c r="N741" s="1">
        <f t="shared" si="71"/>
        <v>0</v>
      </c>
      <c r="O741" s="1">
        <f t="shared" si="72"/>
        <v>0</v>
      </c>
    </row>
    <row r="742" spans="1:15" x14ac:dyDescent="0.25">
      <c r="A742" s="1" t="s">
        <v>26</v>
      </c>
      <c r="B742" s="1" t="s">
        <v>2</v>
      </c>
      <c r="C742" s="1" t="s">
        <v>24</v>
      </c>
      <c r="D742" s="1" t="s">
        <v>7</v>
      </c>
      <c r="E742" s="1" t="s">
        <v>3</v>
      </c>
      <c r="F742" s="3">
        <v>45444</v>
      </c>
      <c r="G742" s="1">
        <v>0</v>
      </c>
      <c r="J742" s="1">
        <f t="shared" si="67"/>
        <v>6</v>
      </c>
      <c r="K742" s="1">
        <f t="shared" si="68"/>
        <v>2024</v>
      </c>
      <c r="L742" s="1" t="str">
        <f t="shared" si="69"/>
        <v>MKT.EX.MED._.___.Mead</v>
      </c>
      <c r="M742" s="1" t="str">
        <f t="shared" si="70"/>
        <v>FOT Summer June-Sept</v>
      </c>
      <c r="N742" s="1">
        <f t="shared" si="71"/>
        <v>2928</v>
      </c>
      <c r="O742" s="1">
        <f t="shared" si="72"/>
        <v>0</v>
      </c>
    </row>
    <row r="743" spans="1:15" x14ac:dyDescent="0.25">
      <c r="A743" s="1" t="s">
        <v>26</v>
      </c>
      <c r="B743" s="1" t="s">
        <v>2</v>
      </c>
      <c r="C743" s="1" t="s">
        <v>24</v>
      </c>
      <c r="D743" s="1" t="s">
        <v>7</v>
      </c>
      <c r="E743" s="1" t="s">
        <v>3</v>
      </c>
      <c r="F743" s="3">
        <v>45474</v>
      </c>
      <c r="G743" s="1">
        <v>0</v>
      </c>
      <c r="J743" s="1">
        <f t="shared" si="67"/>
        <v>7</v>
      </c>
      <c r="K743" s="1">
        <f t="shared" si="68"/>
        <v>2024</v>
      </c>
      <c r="L743" s="1" t="str">
        <f t="shared" si="69"/>
        <v>MKT.EX.MED._.___.Mead</v>
      </c>
      <c r="M743" s="1" t="str">
        <f t="shared" si="70"/>
        <v>FOT Summer June-Sept</v>
      </c>
      <c r="N743" s="1">
        <f t="shared" si="71"/>
        <v>2928</v>
      </c>
      <c r="O743" s="1">
        <f t="shared" si="72"/>
        <v>0</v>
      </c>
    </row>
    <row r="744" spans="1:15" x14ac:dyDescent="0.25">
      <c r="A744" s="1" t="s">
        <v>26</v>
      </c>
      <c r="B744" s="1" t="s">
        <v>2</v>
      </c>
      <c r="C744" s="1" t="s">
        <v>24</v>
      </c>
      <c r="D744" s="1" t="s">
        <v>7</v>
      </c>
      <c r="E744" s="1" t="s">
        <v>3</v>
      </c>
      <c r="F744" s="3">
        <v>45505</v>
      </c>
      <c r="G744" s="1">
        <v>0</v>
      </c>
      <c r="J744" s="1">
        <f t="shared" si="67"/>
        <v>8</v>
      </c>
      <c r="K744" s="1">
        <f t="shared" si="68"/>
        <v>2024</v>
      </c>
      <c r="L744" s="1" t="str">
        <f t="shared" si="69"/>
        <v>MKT.EX.MED._.___.Mead</v>
      </c>
      <c r="M744" s="1" t="str">
        <f t="shared" si="70"/>
        <v>FOT Summer June-Sept</v>
      </c>
      <c r="N744" s="1">
        <f t="shared" si="71"/>
        <v>2928</v>
      </c>
      <c r="O744" s="1">
        <f t="shared" si="72"/>
        <v>0</v>
      </c>
    </row>
    <row r="745" spans="1:15" x14ac:dyDescent="0.25">
      <c r="A745" s="1" t="s">
        <v>26</v>
      </c>
      <c r="B745" s="1" t="s">
        <v>2</v>
      </c>
      <c r="C745" s="1" t="s">
        <v>24</v>
      </c>
      <c r="D745" s="1" t="s">
        <v>7</v>
      </c>
      <c r="E745" s="1" t="s">
        <v>3</v>
      </c>
      <c r="F745" s="3">
        <v>45536</v>
      </c>
      <c r="G745" s="1">
        <v>0</v>
      </c>
      <c r="J745" s="1">
        <f t="shared" si="67"/>
        <v>9</v>
      </c>
      <c r="K745" s="1">
        <f t="shared" si="68"/>
        <v>2024</v>
      </c>
      <c r="L745" s="1" t="str">
        <f t="shared" si="69"/>
        <v>MKT.EX.MED._.___.Mead</v>
      </c>
      <c r="M745" s="1" t="str">
        <f t="shared" si="70"/>
        <v>FOT Summer June-Sept</v>
      </c>
      <c r="N745" s="1">
        <f t="shared" si="71"/>
        <v>2928</v>
      </c>
      <c r="O745" s="1">
        <f t="shared" si="72"/>
        <v>0</v>
      </c>
    </row>
    <row r="746" spans="1:15" x14ac:dyDescent="0.25">
      <c r="A746" s="1" t="s">
        <v>26</v>
      </c>
      <c r="B746" s="1" t="s">
        <v>2</v>
      </c>
      <c r="C746" s="1" t="s">
        <v>24</v>
      </c>
      <c r="D746" s="1" t="s">
        <v>7</v>
      </c>
      <c r="E746" s="1" t="s">
        <v>3</v>
      </c>
      <c r="F746" s="3">
        <v>45566</v>
      </c>
      <c r="G746" s="1">
        <v>0</v>
      </c>
      <c r="J746" s="1">
        <f t="shared" si="67"/>
        <v>10</v>
      </c>
      <c r="K746" s="1">
        <f t="shared" si="68"/>
        <v>2024</v>
      </c>
      <c r="L746" s="1" t="str">
        <f t="shared" si="69"/>
        <v>MKT.EX.MED._.___.Mead</v>
      </c>
      <c r="M746" s="1" t="str">
        <f t="shared" si="70"/>
        <v>FOT Other months</v>
      </c>
      <c r="N746" s="1">
        <f t="shared" si="71"/>
        <v>0</v>
      </c>
      <c r="O746" s="1">
        <f t="shared" si="72"/>
        <v>0</v>
      </c>
    </row>
    <row r="747" spans="1:15" x14ac:dyDescent="0.25">
      <c r="A747" s="1" t="s">
        <v>26</v>
      </c>
      <c r="B747" s="1" t="s">
        <v>2</v>
      </c>
      <c r="C747" s="1" t="s">
        <v>24</v>
      </c>
      <c r="D747" s="1" t="s">
        <v>7</v>
      </c>
      <c r="E747" s="1" t="s">
        <v>3</v>
      </c>
      <c r="F747" s="3">
        <v>45597</v>
      </c>
      <c r="G747" s="1">
        <v>0</v>
      </c>
      <c r="J747" s="1">
        <f t="shared" si="67"/>
        <v>11</v>
      </c>
      <c r="K747" s="1">
        <f t="shared" si="68"/>
        <v>2024</v>
      </c>
      <c r="L747" s="1" t="str">
        <f t="shared" si="69"/>
        <v>MKT.EX.MED._.___.Mead</v>
      </c>
      <c r="M747" s="1" t="str">
        <f t="shared" si="70"/>
        <v>FOT Other months</v>
      </c>
      <c r="N747" s="1">
        <f t="shared" si="71"/>
        <v>0</v>
      </c>
      <c r="O747" s="1">
        <f t="shared" si="72"/>
        <v>0</v>
      </c>
    </row>
    <row r="748" spans="1:15" x14ac:dyDescent="0.25">
      <c r="A748" s="1" t="s">
        <v>26</v>
      </c>
      <c r="B748" s="1" t="s">
        <v>2</v>
      </c>
      <c r="C748" s="1" t="s">
        <v>24</v>
      </c>
      <c r="D748" s="1" t="s">
        <v>7</v>
      </c>
      <c r="E748" s="1" t="s">
        <v>3</v>
      </c>
      <c r="F748" s="3">
        <v>45627</v>
      </c>
      <c r="G748" s="1">
        <v>0</v>
      </c>
      <c r="J748" s="1">
        <f t="shared" si="67"/>
        <v>12</v>
      </c>
      <c r="K748" s="1">
        <f t="shared" si="68"/>
        <v>2024</v>
      </c>
      <c r="L748" s="1" t="str">
        <f t="shared" si="69"/>
        <v>MKT.EX.MED._.___.Mead-Wtr</v>
      </c>
      <c r="M748" s="1" t="str">
        <f t="shared" si="70"/>
        <v>FOT Winter December-January</v>
      </c>
      <c r="N748" s="1">
        <f t="shared" si="71"/>
        <v>1488</v>
      </c>
      <c r="O748" s="1">
        <f t="shared" si="72"/>
        <v>0</v>
      </c>
    </row>
    <row r="749" spans="1:15" x14ac:dyDescent="0.25">
      <c r="A749" s="1" t="s">
        <v>26</v>
      </c>
      <c r="B749" s="1" t="s">
        <v>2</v>
      </c>
      <c r="C749" s="1" t="s">
        <v>24</v>
      </c>
      <c r="D749" s="1" t="s">
        <v>7</v>
      </c>
      <c r="E749" s="1" t="s">
        <v>3</v>
      </c>
      <c r="F749" s="3">
        <v>45658</v>
      </c>
      <c r="G749" s="1">
        <v>0</v>
      </c>
      <c r="J749" s="1">
        <f t="shared" si="67"/>
        <v>1</v>
      </c>
      <c r="K749" s="1">
        <f t="shared" si="68"/>
        <v>2025</v>
      </c>
      <c r="L749" s="1" t="str">
        <f t="shared" si="69"/>
        <v>MKT.EX.MED._.___.Mead-Wtr</v>
      </c>
      <c r="M749" s="1" t="str">
        <f t="shared" si="70"/>
        <v>FOT Winter December-January</v>
      </c>
      <c r="N749" s="1">
        <f t="shared" si="71"/>
        <v>1488</v>
      </c>
      <c r="O749" s="1">
        <f t="shared" si="72"/>
        <v>0</v>
      </c>
    </row>
    <row r="750" spans="1:15" x14ac:dyDescent="0.25">
      <c r="A750" s="1" t="s">
        <v>26</v>
      </c>
      <c r="B750" s="1" t="s">
        <v>2</v>
      </c>
      <c r="C750" s="1" t="s">
        <v>24</v>
      </c>
      <c r="D750" s="1" t="s">
        <v>7</v>
      </c>
      <c r="E750" s="1" t="s">
        <v>3</v>
      </c>
      <c r="F750" s="3">
        <v>45689</v>
      </c>
      <c r="G750" s="1">
        <v>0</v>
      </c>
      <c r="J750" s="1">
        <f t="shared" si="67"/>
        <v>2</v>
      </c>
      <c r="K750" s="1">
        <f t="shared" si="68"/>
        <v>2025</v>
      </c>
      <c r="L750" s="1" t="str">
        <f t="shared" si="69"/>
        <v>MKT.EX.MED._.___.Mead</v>
      </c>
      <c r="M750" s="1" t="str">
        <f t="shared" si="70"/>
        <v>FOT Other months</v>
      </c>
      <c r="N750" s="1">
        <f t="shared" si="71"/>
        <v>0</v>
      </c>
      <c r="O750" s="1">
        <f t="shared" si="72"/>
        <v>0</v>
      </c>
    </row>
    <row r="751" spans="1:15" x14ac:dyDescent="0.25">
      <c r="A751" s="1" t="s">
        <v>26</v>
      </c>
      <c r="B751" s="1" t="s">
        <v>2</v>
      </c>
      <c r="C751" s="1" t="s">
        <v>24</v>
      </c>
      <c r="D751" s="1" t="s">
        <v>7</v>
      </c>
      <c r="E751" s="1" t="s">
        <v>3</v>
      </c>
      <c r="F751" s="3">
        <v>45717</v>
      </c>
      <c r="G751" s="1">
        <v>0</v>
      </c>
      <c r="J751" s="1">
        <f t="shared" si="67"/>
        <v>3</v>
      </c>
      <c r="K751" s="1">
        <f t="shared" si="68"/>
        <v>2025</v>
      </c>
      <c r="L751" s="1" t="str">
        <f t="shared" si="69"/>
        <v>MKT.EX.MED._.___.Mead</v>
      </c>
      <c r="M751" s="1" t="str">
        <f t="shared" si="70"/>
        <v>FOT Other months</v>
      </c>
      <c r="N751" s="1">
        <f t="shared" si="71"/>
        <v>0</v>
      </c>
      <c r="O751" s="1">
        <f t="shared" si="72"/>
        <v>0</v>
      </c>
    </row>
    <row r="752" spans="1:15" x14ac:dyDescent="0.25">
      <c r="A752" s="1" t="s">
        <v>26</v>
      </c>
      <c r="B752" s="1" t="s">
        <v>2</v>
      </c>
      <c r="C752" s="1" t="s">
        <v>24</v>
      </c>
      <c r="D752" s="1" t="s">
        <v>7</v>
      </c>
      <c r="E752" s="1" t="s">
        <v>3</v>
      </c>
      <c r="F752" s="3">
        <v>45748</v>
      </c>
      <c r="G752" s="1">
        <v>0</v>
      </c>
      <c r="J752" s="1">
        <f t="shared" si="67"/>
        <v>4</v>
      </c>
      <c r="K752" s="1">
        <f t="shared" si="68"/>
        <v>2025</v>
      </c>
      <c r="L752" s="1" t="str">
        <f t="shared" si="69"/>
        <v>MKT.EX.MED._.___.Mead</v>
      </c>
      <c r="M752" s="1" t="str">
        <f t="shared" si="70"/>
        <v>FOT Other months</v>
      </c>
      <c r="N752" s="1">
        <f t="shared" si="71"/>
        <v>0</v>
      </c>
      <c r="O752" s="1">
        <f t="shared" si="72"/>
        <v>0</v>
      </c>
    </row>
    <row r="753" spans="1:15" x14ac:dyDescent="0.25">
      <c r="A753" s="1" t="s">
        <v>26</v>
      </c>
      <c r="B753" s="1" t="s">
        <v>2</v>
      </c>
      <c r="C753" s="1" t="s">
        <v>24</v>
      </c>
      <c r="D753" s="1" t="s">
        <v>7</v>
      </c>
      <c r="E753" s="1" t="s">
        <v>3</v>
      </c>
      <c r="F753" s="3">
        <v>45778</v>
      </c>
      <c r="G753" s="1">
        <v>0</v>
      </c>
      <c r="J753" s="1">
        <f t="shared" si="67"/>
        <v>5</v>
      </c>
      <c r="K753" s="1">
        <f t="shared" si="68"/>
        <v>2025</v>
      </c>
      <c r="L753" s="1" t="str">
        <f t="shared" si="69"/>
        <v>MKT.EX.MED._.___.Mead</v>
      </c>
      <c r="M753" s="1" t="str">
        <f t="shared" si="70"/>
        <v>FOT Other months</v>
      </c>
      <c r="N753" s="1">
        <f t="shared" si="71"/>
        <v>0</v>
      </c>
      <c r="O753" s="1">
        <f t="shared" si="72"/>
        <v>0</v>
      </c>
    </row>
    <row r="754" spans="1:15" x14ac:dyDescent="0.25">
      <c r="A754" s="1" t="s">
        <v>26</v>
      </c>
      <c r="B754" s="1" t="s">
        <v>2</v>
      </c>
      <c r="C754" s="1" t="s">
        <v>24</v>
      </c>
      <c r="D754" s="1" t="s">
        <v>7</v>
      </c>
      <c r="E754" s="1" t="s">
        <v>3</v>
      </c>
      <c r="F754" s="3">
        <v>45809</v>
      </c>
      <c r="G754" s="1">
        <v>0</v>
      </c>
      <c r="J754" s="1">
        <f t="shared" si="67"/>
        <v>6</v>
      </c>
      <c r="K754" s="1">
        <f t="shared" si="68"/>
        <v>2025</v>
      </c>
      <c r="L754" s="1" t="str">
        <f t="shared" si="69"/>
        <v>MKT.EX.MED._.___.Mead</v>
      </c>
      <c r="M754" s="1" t="str">
        <f t="shared" si="70"/>
        <v>FOT Summer June-Sept</v>
      </c>
      <c r="N754" s="1">
        <f t="shared" si="71"/>
        <v>2928</v>
      </c>
      <c r="O754" s="1">
        <f t="shared" si="72"/>
        <v>0</v>
      </c>
    </row>
    <row r="755" spans="1:15" x14ac:dyDescent="0.25">
      <c r="A755" s="1" t="s">
        <v>26</v>
      </c>
      <c r="B755" s="1" t="s">
        <v>2</v>
      </c>
      <c r="C755" s="1" t="s">
        <v>24</v>
      </c>
      <c r="D755" s="1" t="s">
        <v>7</v>
      </c>
      <c r="E755" s="1" t="s">
        <v>3</v>
      </c>
      <c r="F755" s="3">
        <v>45839</v>
      </c>
      <c r="G755" s="1">
        <v>0</v>
      </c>
      <c r="J755" s="1">
        <f t="shared" si="67"/>
        <v>7</v>
      </c>
      <c r="K755" s="1">
        <f t="shared" si="68"/>
        <v>2025</v>
      </c>
      <c r="L755" s="1" t="str">
        <f t="shared" si="69"/>
        <v>MKT.EX.MED._.___.Mead</v>
      </c>
      <c r="M755" s="1" t="str">
        <f t="shared" si="70"/>
        <v>FOT Summer June-Sept</v>
      </c>
      <c r="N755" s="1">
        <f t="shared" si="71"/>
        <v>2928</v>
      </c>
      <c r="O755" s="1">
        <f t="shared" si="72"/>
        <v>0</v>
      </c>
    </row>
    <row r="756" spans="1:15" x14ac:dyDescent="0.25">
      <c r="A756" s="1" t="s">
        <v>26</v>
      </c>
      <c r="B756" s="1" t="s">
        <v>2</v>
      </c>
      <c r="C756" s="1" t="s">
        <v>24</v>
      </c>
      <c r="D756" s="1" t="s">
        <v>7</v>
      </c>
      <c r="E756" s="1" t="s">
        <v>3</v>
      </c>
      <c r="F756" s="3">
        <v>45870</v>
      </c>
      <c r="G756" s="1">
        <v>0</v>
      </c>
      <c r="J756" s="1">
        <f t="shared" si="67"/>
        <v>8</v>
      </c>
      <c r="K756" s="1">
        <f t="shared" si="68"/>
        <v>2025</v>
      </c>
      <c r="L756" s="1" t="str">
        <f t="shared" si="69"/>
        <v>MKT.EX.MED._.___.Mead</v>
      </c>
      <c r="M756" s="1" t="str">
        <f t="shared" si="70"/>
        <v>FOT Summer June-Sept</v>
      </c>
      <c r="N756" s="1">
        <f t="shared" si="71"/>
        <v>2928</v>
      </c>
      <c r="O756" s="1">
        <f t="shared" si="72"/>
        <v>0</v>
      </c>
    </row>
    <row r="757" spans="1:15" x14ac:dyDescent="0.25">
      <c r="A757" s="1" t="s">
        <v>26</v>
      </c>
      <c r="B757" s="1" t="s">
        <v>2</v>
      </c>
      <c r="C757" s="1" t="s">
        <v>24</v>
      </c>
      <c r="D757" s="1" t="s">
        <v>7</v>
      </c>
      <c r="E757" s="1" t="s">
        <v>3</v>
      </c>
      <c r="F757" s="3">
        <v>45901</v>
      </c>
      <c r="G757" s="1">
        <v>0</v>
      </c>
      <c r="J757" s="1">
        <f t="shared" si="67"/>
        <v>9</v>
      </c>
      <c r="K757" s="1">
        <f t="shared" si="68"/>
        <v>2025</v>
      </c>
      <c r="L757" s="1" t="str">
        <f t="shared" si="69"/>
        <v>MKT.EX.MED._.___.Mead</v>
      </c>
      <c r="M757" s="1" t="str">
        <f t="shared" si="70"/>
        <v>FOT Summer June-Sept</v>
      </c>
      <c r="N757" s="1">
        <f t="shared" si="71"/>
        <v>2928</v>
      </c>
      <c r="O757" s="1">
        <f t="shared" si="72"/>
        <v>0</v>
      </c>
    </row>
    <row r="758" spans="1:15" x14ac:dyDescent="0.25">
      <c r="A758" s="1" t="s">
        <v>26</v>
      </c>
      <c r="B758" s="1" t="s">
        <v>2</v>
      </c>
      <c r="C758" s="1" t="s">
        <v>24</v>
      </c>
      <c r="D758" s="1" t="s">
        <v>7</v>
      </c>
      <c r="E758" s="1" t="s">
        <v>3</v>
      </c>
      <c r="F758" s="3">
        <v>45931</v>
      </c>
      <c r="G758" s="1">
        <v>0</v>
      </c>
      <c r="J758" s="1">
        <f t="shared" si="67"/>
        <v>10</v>
      </c>
      <c r="K758" s="1">
        <f t="shared" si="68"/>
        <v>2025</v>
      </c>
      <c r="L758" s="1" t="str">
        <f t="shared" si="69"/>
        <v>MKT.EX.MED._.___.Mead</v>
      </c>
      <c r="M758" s="1" t="str">
        <f t="shared" si="70"/>
        <v>FOT Other months</v>
      </c>
      <c r="N758" s="1">
        <f t="shared" si="71"/>
        <v>0</v>
      </c>
      <c r="O758" s="1">
        <f t="shared" si="72"/>
        <v>0</v>
      </c>
    </row>
    <row r="759" spans="1:15" x14ac:dyDescent="0.25">
      <c r="A759" s="1" t="s">
        <v>26</v>
      </c>
      <c r="B759" s="1" t="s">
        <v>2</v>
      </c>
      <c r="C759" s="1" t="s">
        <v>24</v>
      </c>
      <c r="D759" s="1" t="s">
        <v>7</v>
      </c>
      <c r="E759" s="1" t="s">
        <v>3</v>
      </c>
      <c r="F759" s="3">
        <v>45962</v>
      </c>
      <c r="G759" s="1">
        <v>0</v>
      </c>
      <c r="J759" s="1">
        <f t="shared" si="67"/>
        <v>11</v>
      </c>
      <c r="K759" s="1">
        <f t="shared" si="68"/>
        <v>2025</v>
      </c>
      <c r="L759" s="1" t="str">
        <f t="shared" si="69"/>
        <v>MKT.EX.MED._.___.Mead</v>
      </c>
      <c r="M759" s="1" t="str">
        <f t="shared" si="70"/>
        <v>FOT Other months</v>
      </c>
      <c r="N759" s="1">
        <f t="shared" si="71"/>
        <v>0</v>
      </c>
      <c r="O759" s="1">
        <f t="shared" si="72"/>
        <v>0</v>
      </c>
    </row>
    <row r="760" spans="1:15" x14ac:dyDescent="0.25">
      <c r="A760" s="1" t="s">
        <v>26</v>
      </c>
      <c r="B760" s="1" t="s">
        <v>2</v>
      </c>
      <c r="C760" s="1" t="s">
        <v>24</v>
      </c>
      <c r="D760" s="1" t="s">
        <v>7</v>
      </c>
      <c r="E760" s="1" t="s">
        <v>3</v>
      </c>
      <c r="F760" s="3">
        <v>45992</v>
      </c>
      <c r="G760" s="1">
        <v>0</v>
      </c>
      <c r="J760" s="1">
        <f t="shared" si="67"/>
        <v>12</v>
      </c>
      <c r="K760" s="1">
        <f t="shared" si="68"/>
        <v>2025</v>
      </c>
      <c r="L760" s="1" t="str">
        <f t="shared" si="69"/>
        <v>MKT.EX.MED._.___.Mead-Wtr</v>
      </c>
      <c r="M760" s="1" t="str">
        <f t="shared" si="70"/>
        <v>FOT Winter December-January</v>
      </c>
      <c r="N760" s="1">
        <f t="shared" si="71"/>
        <v>1488</v>
      </c>
      <c r="O760" s="1">
        <f t="shared" si="72"/>
        <v>0</v>
      </c>
    </row>
    <row r="761" spans="1:15" x14ac:dyDescent="0.25">
      <c r="A761" s="1" t="s">
        <v>26</v>
      </c>
      <c r="B761" s="1" t="s">
        <v>2</v>
      </c>
      <c r="C761" s="1" t="s">
        <v>24</v>
      </c>
      <c r="D761" s="1" t="s">
        <v>7</v>
      </c>
      <c r="E761" s="1" t="s">
        <v>3</v>
      </c>
      <c r="F761" s="3">
        <v>46023</v>
      </c>
      <c r="G761" s="1">
        <v>0</v>
      </c>
      <c r="J761" s="1">
        <f t="shared" si="67"/>
        <v>1</v>
      </c>
      <c r="K761" s="1">
        <f t="shared" si="68"/>
        <v>2026</v>
      </c>
      <c r="L761" s="1" t="str">
        <f t="shared" si="69"/>
        <v>MKT.EX.MED._.___.Mead-Wtr</v>
      </c>
      <c r="M761" s="1" t="str">
        <f t="shared" si="70"/>
        <v>FOT Winter December-January</v>
      </c>
      <c r="N761" s="1">
        <f t="shared" si="71"/>
        <v>1488</v>
      </c>
      <c r="O761" s="1">
        <f t="shared" si="72"/>
        <v>0</v>
      </c>
    </row>
    <row r="762" spans="1:15" x14ac:dyDescent="0.25">
      <c r="A762" s="1" t="s">
        <v>26</v>
      </c>
      <c r="B762" s="1" t="s">
        <v>2</v>
      </c>
      <c r="C762" s="1" t="s">
        <v>24</v>
      </c>
      <c r="D762" s="1" t="s">
        <v>7</v>
      </c>
      <c r="E762" s="1" t="s">
        <v>3</v>
      </c>
      <c r="F762" s="3">
        <v>46054</v>
      </c>
      <c r="G762" s="1">
        <v>0</v>
      </c>
      <c r="J762" s="1">
        <f t="shared" si="67"/>
        <v>2</v>
      </c>
      <c r="K762" s="1">
        <f t="shared" si="68"/>
        <v>2026</v>
      </c>
      <c r="L762" s="1" t="str">
        <f t="shared" si="69"/>
        <v>MKT.EX.MED._.___.Mead</v>
      </c>
      <c r="M762" s="1" t="str">
        <f t="shared" si="70"/>
        <v>FOT Other months</v>
      </c>
      <c r="N762" s="1">
        <f t="shared" si="71"/>
        <v>0</v>
      </c>
      <c r="O762" s="1">
        <f t="shared" si="72"/>
        <v>0</v>
      </c>
    </row>
    <row r="763" spans="1:15" x14ac:dyDescent="0.25">
      <c r="A763" s="1" t="s">
        <v>26</v>
      </c>
      <c r="B763" s="1" t="s">
        <v>2</v>
      </c>
      <c r="C763" s="1" t="s">
        <v>24</v>
      </c>
      <c r="D763" s="1" t="s">
        <v>7</v>
      </c>
      <c r="E763" s="1" t="s">
        <v>3</v>
      </c>
      <c r="F763" s="3">
        <v>46082</v>
      </c>
      <c r="G763" s="1">
        <v>0</v>
      </c>
      <c r="J763" s="1">
        <f t="shared" si="67"/>
        <v>3</v>
      </c>
      <c r="K763" s="1">
        <f t="shared" si="68"/>
        <v>2026</v>
      </c>
      <c r="L763" s="1" t="str">
        <f t="shared" si="69"/>
        <v>MKT.EX.MED._.___.Mead</v>
      </c>
      <c r="M763" s="1" t="str">
        <f t="shared" si="70"/>
        <v>FOT Other months</v>
      </c>
      <c r="N763" s="1">
        <f t="shared" si="71"/>
        <v>0</v>
      </c>
      <c r="O763" s="1">
        <f t="shared" si="72"/>
        <v>0</v>
      </c>
    </row>
    <row r="764" spans="1:15" x14ac:dyDescent="0.25">
      <c r="A764" s="1" t="s">
        <v>26</v>
      </c>
      <c r="B764" s="1" t="s">
        <v>2</v>
      </c>
      <c r="C764" s="1" t="s">
        <v>24</v>
      </c>
      <c r="D764" s="1" t="s">
        <v>7</v>
      </c>
      <c r="E764" s="1" t="s">
        <v>3</v>
      </c>
      <c r="F764" s="3">
        <v>46113</v>
      </c>
      <c r="G764" s="1">
        <v>0</v>
      </c>
      <c r="J764" s="1">
        <f t="shared" si="67"/>
        <v>4</v>
      </c>
      <c r="K764" s="1">
        <f t="shared" si="68"/>
        <v>2026</v>
      </c>
      <c r="L764" s="1" t="str">
        <f t="shared" si="69"/>
        <v>MKT.EX.MED._.___.Mead</v>
      </c>
      <c r="M764" s="1" t="str">
        <f t="shared" si="70"/>
        <v>FOT Other months</v>
      </c>
      <c r="N764" s="1">
        <f t="shared" si="71"/>
        <v>0</v>
      </c>
      <c r="O764" s="1">
        <f t="shared" si="72"/>
        <v>0</v>
      </c>
    </row>
    <row r="765" spans="1:15" x14ac:dyDescent="0.25">
      <c r="A765" s="1" t="s">
        <v>26</v>
      </c>
      <c r="B765" s="1" t="s">
        <v>2</v>
      </c>
      <c r="C765" s="1" t="s">
        <v>24</v>
      </c>
      <c r="D765" s="1" t="s">
        <v>7</v>
      </c>
      <c r="E765" s="1" t="s">
        <v>3</v>
      </c>
      <c r="F765" s="3">
        <v>46143</v>
      </c>
      <c r="G765" s="1">
        <v>0</v>
      </c>
      <c r="J765" s="1">
        <f t="shared" si="67"/>
        <v>5</v>
      </c>
      <c r="K765" s="1">
        <f t="shared" si="68"/>
        <v>2026</v>
      </c>
      <c r="L765" s="1" t="str">
        <f t="shared" si="69"/>
        <v>MKT.EX.MED._.___.Mead</v>
      </c>
      <c r="M765" s="1" t="str">
        <f t="shared" si="70"/>
        <v>FOT Other months</v>
      </c>
      <c r="N765" s="1">
        <f t="shared" si="71"/>
        <v>0</v>
      </c>
      <c r="O765" s="1">
        <f t="shared" si="72"/>
        <v>0</v>
      </c>
    </row>
    <row r="766" spans="1:15" x14ac:dyDescent="0.25">
      <c r="A766" s="1" t="s">
        <v>26</v>
      </c>
      <c r="B766" s="1" t="s">
        <v>2</v>
      </c>
      <c r="C766" s="1" t="s">
        <v>24</v>
      </c>
      <c r="D766" s="1" t="s">
        <v>7</v>
      </c>
      <c r="E766" s="1" t="s">
        <v>3</v>
      </c>
      <c r="F766" s="3">
        <v>46174</v>
      </c>
      <c r="G766" s="1">
        <v>0</v>
      </c>
      <c r="J766" s="1">
        <f t="shared" si="67"/>
        <v>6</v>
      </c>
      <c r="K766" s="1">
        <f t="shared" si="68"/>
        <v>2026</v>
      </c>
      <c r="L766" s="1" t="str">
        <f t="shared" si="69"/>
        <v>MKT.EX.MED._.___.Mead</v>
      </c>
      <c r="M766" s="1" t="str">
        <f t="shared" si="70"/>
        <v>FOT Summer June-Sept</v>
      </c>
      <c r="N766" s="1">
        <f t="shared" si="71"/>
        <v>2928</v>
      </c>
      <c r="O766" s="1">
        <f t="shared" si="72"/>
        <v>0</v>
      </c>
    </row>
    <row r="767" spans="1:15" x14ac:dyDescent="0.25">
      <c r="A767" s="1" t="s">
        <v>26</v>
      </c>
      <c r="B767" s="1" t="s">
        <v>2</v>
      </c>
      <c r="C767" s="1" t="s">
        <v>24</v>
      </c>
      <c r="D767" s="1" t="s">
        <v>7</v>
      </c>
      <c r="E767" s="1" t="s">
        <v>3</v>
      </c>
      <c r="F767" s="3">
        <v>46204</v>
      </c>
      <c r="G767" s="1">
        <v>0</v>
      </c>
      <c r="J767" s="1">
        <f t="shared" si="67"/>
        <v>7</v>
      </c>
      <c r="K767" s="1">
        <f t="shared" si="68"/>
        <v>2026</v>
      </c>
      <c r="L767" s="1" t="str">
        <f t="shared" si="69"/>
        <v>MKT.EX.MED._.___.Mead</v>
      </c>
      <c r="M767" s="1" t="str">
        <f t="shared" si="70"/>
        <v>FOT Summer June-Sept</v>
      </c>
      <c r="N767" s="1">
        <f t="shared" si="71"/>
        <v>2928</v>
      </c>
      <c r="O767" s="1">
        <f t="shared" si="72"/>
        <v>0</v>
      </c>
    </row>
    <row r="768" spans="1:15" x14ac:dyDescent="0.25">
      <c r="A768" s="1" t="s">
        <v>26</v>
      </c>
      <c r="B768" s="1" t="s">
        <v>2</v>
      </c>
      <c r="C768" s="1" t="s">
        <v>24</v>
      </c>
      <c r="D768" s="1" t="s">
        <v>7</v>
      </c>
      <c r="E768" s="1" t="s">
        <v>3</v>
      </c>
      <c r="F768" s="3">
        <v>46235</v>
      </c>
      <c r="G768" s="1">
        <v>0</v>
      </c>
      <c r="J768" s="1">
        <f t="shared" si="67"/>
        <v>8</v>
      </c>
      <c r="K768" s="1">
        <f t="shared" si="68"/>
        <v>2026</v>
      </c>
      <c r="L768" s="1" t="str">
        <f t="shared" si="69"/>
        <v>MKT.EX.MED._.___.Mead</v>
      </c>
      <c r="M768" s="1" t="str">
        <f t="shared" si="70"/>
        <v>FOT Summer June-Sept</v>
      </c>
      <c r="N768" s="1">
        <f t="shared" si="71"/>
        <v>2928</v>
      </c>
      <c r="O768" s="1">
        <f t="shared" si="72"/>
        <v>0</v>
      </c>
    </row>
    <row r="769" spans="1:15" x14ac:dyDescent="0.25">
      <c r="A769" s="1" t="s">
        <v>26</v>
      </c>
      <c r="B769" s="1" t="s">
        <v>2</v>
      </c>
      <c r="C769" s="1" t="s">
        <v>24</v>
      </c>
      <c r="D769" s="1" t="s">
        <v>7</v>
      </c>
      <c r="E769" s="1" t="s">
        <v>3</v>
      </c>
      <c r="F769" s="3">
        <v>46266</v>
      </c>
      <c r="G769" s="1">
        <v>0</v>
      </c>
      <c r="J769" s="1">
        <f t="shared" si="67"/>
        <v>9</v>
      </c>
      <c r="K769" s="1">
        <f t="shared" si="68"/>
        <v>2026</v>
      </c>
      <c r="L769" s="1" t="str">
        <f t="shared" si="69"/>
        <v>MKT.EX.MED._.___.Mead</v>
      </c>
      <c r="M769" s="1" t="str">
        <f t="shared" si="70"/>
        <v>FOT Summer June-Sept</v>
      </c>
      <c r="N769" s="1">
        <f t="shared" si="71"/>
        <v>2928</v>
      </c>
      <c r="O769" s="1">
        <f t="shared" si="72"/>
        <v>0</v>
      </c>
    </row>
    <row r="770" spans="1:15" x14ac:dyDescent="0.25">
      <c r="A770" s="1" t="s">
        <v>26</v>
      </c>
      <c r="B770" s="1" t="s">
        <v>2</v>
      </c>
      <c r="C770" s="1" t="s">
        <v>24</v>
      </c>
      <c r="D770" s="1" t="s">
        <v>7</v>
      </c>
      <c r="E770" s="1" t="s">
        <v>3</v>
      </c>
      <c r="F770" s="3">
        <v>46296</v>
      </c>
      <c r="G770" s="1">
        <v>0</v>
      </c>
      <c r="J770" s="1">
        <f t="shared" ref="J770:J833" si="73">MONTH(F770)</f>
        <v>10</v>
      </c>
      <c r="K770" s="1">
        <f t="shared" ref="K770:K833" si="74">YEAR(F770)</f>
        <v>2026</v>
      </c>
      <c r="L770" s="1" t="str">
        <f t="shared" ref="L770:L833" si="75">D770&amp;INDEX($U$1:$W$4,MATCH($M770,$U$1:$U$4,0),MATCH(L$1,$U$1:$W$1,0))</f>
        <v>MKT.EX.MED._.___.Mead</v>
      </c>
      <c r="M770" s="1" t="str">
        <f t="shared" ref="M770:M833" si="76">INDEX($Q$1:$S$13,MATCH($J770,$Q$1:$Q$13,0),MATCH(M$1,$Q$1:$S$1,0))</f>
        <v>FOT Other months</v>
      </c>
      <c r="N770" s="1">
        <f t="shared" ref="N770:N833" si="77">INDEX($U$1:$W$4,MATCH($M770,$U$1:$U$4,0),MATCH(N$1,$U$1:$W$1,0))</f>
        <v>0</v>
      </c>
      <c r="O770" s="1">
        <f t="shared" ref="O770:O833" si="78">IF(N770=0,0,(G770*1000)/N770)</f>
        <v>0</v>
      </c>
    </row>
    <row r="771" spans="1:15" x14ac:dyDescent="0.25">
      <c r="A771" s="1" t="s">
        <v>26</v>
      </c>
      <c r="B771" s="1" t="s">
        <v>2</v>
      </c>
      <c r="C771" s="1" t="s">
        <v>24</v>
      </c>
      <c r="D771" s="1" t="s">
        <v>7</v>
      </c>
      <c r="E771" s="1" t="s">
        <v>3</v>
      </c>
      <c r="F771" s="3">
        <v>46327</v>
      </c>
      <c r="G771" s="1">
        <v>0</v>
      </c>
      <c r="J771" s="1">
        <f t="shared" si="73"/>
        <v>11</v>
      </c>
      <c r="K771" s="1">
        <f t="shared" si="74"/>
        <v>2026</v>
      </c>
      <c r="L771" s="1" t="str">
        <f t="shared" si="75"/>
        <v>MKT.EX.MED._.___.Mead</v>
      </c>
      <c r="M771" s="1" t="str">
        <f t="shared" si="76"/>
        <v>FOT Other months</v>
      </c>
      <c r="N771" s="1">
        <f t="shared" si="77"/>
        <v>0</v>
      </c>
      <c r="O771" s="1">
        <f t="shared" si="78"/>
        <v>0</v>
      </c>
    </row>
    <row r="772" spans="1:15" x14ac:dyDescent="0.25">
      <c r="A772" s="1" t="s">
        <v>26</v>
      </c>
      <c r="B772" s="1" t="s">
        <v>2</v>
      </c>
      <c r="C772" s="1" t="s">
        <v>24</v>
      </c>
      <c r="D772" s="1" t="s">
        <v>7</v>
      </c>
      <c r="E772" s="1" t="s">
        <v>3</v>
      </c>
      <c r="F772" s="3">
        <v>46357</v>
      </c>
      <c r="G772" s="1">
        <v>0</v>
      </c>
      <c r="J772" s="1">
        <f t="shared" si="73"/>
        <v>12</v>
      </c>
      <c r="K772" s="1">
        <f t="shared" si="74"/>
        <v>2026</v>
      </c>
      <c r="L772" s="1" t="str">
        <f t="shared" si="75"/>
        <v>MKT.EX.MED._.___.Mead-Wtr</v>
      </c>
      <c r="M772" s="1" t="str">
        <f t="shared" si="76"/>
        <v>FOT Winter December-January</v>
      </c>
      <c r="N772" s="1">
        <f t="shared" si="77"/>
        <v>1488</v>
      </c>
      <c r="O772" s="1">
        <f t="shared" si="78"/>
        <v>0</v>
      </c>
    </row>
    <row r="773" spans="1:15" x14ac:dyDescent="0.25">
      <c r="A773" s="1" t="s">
        <v>26</v>
      </c>
      <c r="B773" s="1" t="s">
        <v>2</v>
      </c>
      <c r="C773" s="1" t="s">
        <v>24</v>
      </c>
      <c r="D773" s="1" t="s">
        <v>7</v>
      </c>
      <c r="E773" s="1" t="s">
        <v>3</v>
      </c>
      <c r="F773" s="3">
        <v>46388</v>
      </c>
      <c r="G773" s="1">
        <v>0</v>
      </c>
      <c r="J773" s="1">
        <f t="shared" si="73"/>
        <v>1</v>
      </c>
      <c r="K773" s="1">
        <f t="shared" si="74"/>
        <v>2027</v>
      </c>
      <c r="L773" s="1" t="str">
        <f t="shared" si="75"/>
        <v>MKT.EX.MED._.___.Mead-Wtr</v>
      </c>
      <c r="M773" s="1" t="str">
        <f t="shared" si="76"/>
        <v>FOT Winter December-January</v>
      </c>
      <c r="N773" s="1">
        <f t="shared" si="77"/>
        <v>1488</v>
      </c>
      <c r="O773" s="1">
        <f t="shared" si="78"/>
        <v>0</v>
      </c>
    </row>
    <row r="774" spans="1:15" x14ac:dyDescent="0.25">
      <c r="A774" s="1" t="s">
        <v>26</v>
      </c>
      <c r="B774" s="1" t="s">
        <v>2</v>
      </c>
      <c r="C774" s="1" t="s">
        <v>24</v>
      </c>
      <c r="D774" s="1" t="s">
        <v>7</v>
      </c>
      <c r="E774" s="1" t="s">
        <v>3</v>
      </c>
      <c r="F774" s="3">
        <v>46419</v>
      </c>
      <c r="G774" s="1">
        <v>0</v>
      </c>
      <c r="J774" s="1">
        <f t="shared" si="73"/>
        <v>2</v>
      </c>
      <c r="K774" s="1">
        <f t="shared" si="74"/>
        <v>2027</v>
      </c>
      <c r="L774" s="1" t="str">
        <f t="shared" si="75"/>
        <v>MKT.EX.MED._.___.Mead</v>
      </c>
      <c r="M774" s="1" t="str">
        <f t="shared" si="76"/>
        <v>FOT Other months</v>
      </c>
      <c r="N774" s="1">
        <f t="shared" si="77"/>
        <v>0</v>
      </c>
      <c r="O774" s="1">
        <f t="shared" si="78"/>
        <v>0</v>
      </c>
    </row>
    <row r="775" spans="1:15" x14ac:dyDescent="0.25">
      <c r="A775" s="1" t="s">
        <v>26</v>
      </c>
      <c r="B775" s="1" t="s">
        <v>2</v>
      </c>
      <c r="C775" s="1" t="s">
        <v>24</v>
      </c>
      <c r="D775" s="1" t="s">
        <v>7</v>
      </c>
      <c r="E775" s="1" t="s">
        <v>3</v>
      </c>
      <c r="F775" s="3">
        <v>46447</v>
      </c>
      <c r="G775" s="1">
        <v>0</v>
      </c>
      <c r="J775" s="1">
        <f t="shared" si="73"/>
        <v>3</v>
      </c>
      <c r="K775" s="1">
        <f t="shared" si="74"/>
        <v>2027</v>
      </c>
      <c r="L775" s="1" t="str">
        <f t="shared" si="75"/>
        <v>MKT.EX.MED._.___.Mead</v>
      </c>
      <c r="M775" s="1" t="str">
        <f t="shared" si="76"/>
        <v>FOT Other months</v>
      </c>
      <c r="N775" s="1">
        <f t="shared" si="77"/>
        <v>0</v>
      </c>
      <c r="O775" s="1">
        <f t="shared" si="78"/>
        <v>0</v>
      </c>
    </row>
    <row r="776" spans="1:15" x14ac:dyDescent="0.25">
      <c r="A776" s="1" t="s">
        <v>26</v>
      </c>
      <c r="B776" s="1" t="s">
        <v>2</v>
      </c>
      <c r="C776" s="1" t="s">
        <v>24</v>
      </c>
      <c r="D776" s="1" t="s">
        <v>7</v>
      </c>
      <c r="E776" s="1" t="s">
        <v>3</v>
      </c>
      <c r="F776" s="3">
        <v>46478</v>
      </c>
      <c r="G776" s="1">
        <v>0</v>
      </c>
      <c r="J776" s="1">
        <f t="shared" si="73"/>
        <v>4</v>
      </c>
      <c r="K776" s="1">
        <f t="shared" si="74"/>
        <v>2027</v>
      </c>
      <c r="L776" s="1" t="str">
        <f t="shared" si="75"/>
        <v>MKT.EX.MED._.___.Mead</v>
      </c>
      <c r="M776" s="1" t="str">
        <f t="shared" si="76"/>
        <v>FOT Other months</v>
      </c>
      <c r="N776" s="1">
        <f t="shared" si="77"/>
        <v>0</v>
      </c>
      <c r="O776" s="1">
        <f t="shared" si="78"/>
        <v>0</v>
      </c>
    </row>
    <row r="777" spans="1:15" x14ac:dyDescent="0.25">
      <c r="A777" s="1" t="s">
        <v>26</v>
      </c>
      <c r="B777" s="1" t="s">
        <v>2</v>
      </c>
      <c r="C777" s="1" t="s">
        <v>24</v>
      </c>
      <c r="D777" s="1" t="s">
        <v>7</v>
      </c>
      <c r="E777" s="1" t="s">
        <v>3</v>
      </c>
      <c r="F777" s="3">
        <v>46508</v>
      </c>
      <c r="G777" s="1">
        <v>0</v>
      </c>
      <c r="J777" s="1">
        <f t="shared" si="73"/>
        <v>5</v>
      </c>
      <c r="K777" s="1">
        <f t="shared" si="74"/>
        <v>2027</v>
      </c>
      <c r="L777" s="1" t="str">
        <f t="shared" si="75"/>
        <v>MKT.EX.MED._.___.Mead</v>
      </c>
      <c r="M777" s="1" t="str">
        <f t="shared" si="76"/>
        <v>FOT Other months</v>
      </c>
      <c r="N777" s="1">
        <f t="shared" si="77"/>
        <v>0</v>
      </c>
      <c r="O777" s="1">
        <f t="shared" si="78"/>
        <v>0</v>
      </c>
    </row>
    <row r="778" spans="1:15" x14ac:dyDescent="0.25">
      <c r="A778" s="1" t="s">
        <v>26</v>
      </c>
      <c r="B778" s="1" t="s">
        <v>2</v>
      </c>
      <c r="C778" s="1" t="s">
        <v>24</v>
      </c>
      <c r="D778" s="1" t="s">
        <v>7</v>
      </c>
      <c r="E778" s="1" t="s">
        <v>3</v>
      </c>
      <c r="F778" s="3">
        <v>46539</v>
      </c>
      <c r="G778" s="1">
        <v>0</v>
      </c>
      <c r="J778" s="1">
        <f t="shared" si="73"/>
        <v>6</v>
      </c>
      <c r="K778" s="1">
        <f t="shared" si="74"/>
        <v>2027</v>
      </c>
      <c r="L778" s="1" t="str">
        <f t="shared" si="75"/>
        <v>MKT.EX.MED._.___.Mead</v>
      </c>
      <c r="M778" s="1" t="str">
        <f t="shared" si="76"/>
        <v>FOT Summer June-Sept</v>
      </c>
      <c r="N778" s="1">
        <f t="shared" si="77"/>
        <v>2928</v>
      </c>
      <c r="O778" s="1">
        <f t="shared" si="78"/>
        <v>0</v>
      </c>
    </row>
    <row r="779" spans="1:15" x14ac:dyDescent="0.25">
      <c r="A779" s="1" t="s">
        <v>26</v>
      </c>
      <c r="B779" s="1" t="s">
        <v>2</v>
      </c>
      <c r="C779" s="1" t="s">
        <v>24</v>
      </c>
      <c r="D779" s="1" t="s">
        <v>7</v>
      </c>
      <c r="E779" s="1" t="s">
        <v>3</v>
      </c>
      <c r="F779" s="3">
        <v>46569</v>
      </c>
      <c r="G779" s="1">
        <v>0</v>
      </c>
      <c r="J779" s="1">
        <f t="shared" si="73"/>
        <v>7</v>
      </c>
      <c r="K779" s="1">
        <f t="shared" si="74"/>
        <v>2027</v>
      </c>
      <c r="L779" s="1" t="str">
        <f t="shared" si="75"/>
        <v>MKT.EX.MED._.___.Mead</v>
      </c>
      <c r="M779" s="1" t="str">
        <f t="shared" si="76"/>
        <v>FOT Summer June-Sept</v>
      </c>
      <c r="N779" s="1">
        <f t="shared" si="77"/>
        <v>2928</v>
      </c>
      <c r="O779" s="1">
        <f t="shared" si="78"/>
        <v>0</v>
      </c>
    </row>
    <row r="780" spans="1:15" x14ac:dyDescent="0.25">
      <c r="A780" s="1" t="s">
        <v>26</v>
      </c>
      <c r="B780" s="1" t="s">
        <v>2</v>
      </c>
      <c r="C780" s="1" t="s">
        <v>24</v>
      </c>
      <c r="D780" s="1" t="s">
        <v>7</v>
      </c>
      <c r="E780" s="1" t="s">
        <v>3</v>
      </c>
      <c r="F780" s="3">
        <v>46600</v>
      </c>
      <c r="G780" s="1">
        <v>0</v>
      </c>
      <c r="J780" s="1">
        <f t="shared" si="73"/>
        <v>8</v>
      </c>
      <c r="K780" s="1">
        <f t="shared" si="74"/>
        <v>2027</v>
      </c>
      <c r="L780" s="1" t="str">
        <f t="shared" si="75"/>
        <v>MKT.EX.MED._.___.Mead</v>
      </c>
      <c r="M780" s="1" t="str">
        <f t="shared" si="76"/>
        <v>FOT Summer June-Sept</v>
      </c>
      <c r="N780" s="1">
        <f t="shared" si="77"/>
        <v>2928</v>
      </c>
      <c r="O780" s="1">
        <f t="shared" si="78"/>
        <v>0</v>
      </c>
    </row>
    <row r="781" spans="1:15" x14ac:dyDescent="0.25">
      <c r="A781" s="1" t="s">
        <v>26</v>
      </c>
      <c r="B781" s="1" t="s">
        <v>2</v>
      </c>
      <c r="C781" s="1" t="s">
        <v>24</v>
      </c>
      <c r="D781" s="1" t="s">
        <v>7</v>
      </c>
      <c r="E781" s="1" t="s">
        <v>3</v>
      </c>
      <c r="F781" s="3">
        <v>46631</v>
      </c>
      <c r="G781" s="1">
        <v>0</v>
      </c>
      <c r="J781" s="1">
        <f t="shared" si="73"/>
        <v>9</v>
      </c>
      <c r="K781" s="1">
        <f t="shared" si="74"/>
        <v>2027</v>
      </c>
      <c r="L781" s="1" t="str">
        <f t="shared" si="75"/>
        <v>MKT.EX.MED._.___.Mead</v>
      </c>
      <c r="M781" s="1" t="str">
        <f t="shared" si="76"/>
        <v>FOT Summer June-Sept</v>
      </c>
      <c r="N781" s="1">
        <f t="shared" si="77"/>
        <v>2928</v>
      </c>
      <c r="O781" s="1">
        <f t="shared" si="78"/>
        <v>0</v>
      </c>
    </row>
    <row r="782" spans="1:15" x14ac:dyDescent="0.25">
      <c r="A782" s="1" t="s">
        <v>26</v>
      </c>
      <c r="B782" s="1" t="s">
        <v>2</v>
      </c>
      <c r="C782" s="1" t="s">
        <v>24</v>
      </c>
      <c r="D782" s="1" t="s">
        <v>7</v>
      </c>
      <c r="E782" s="1" t="s">
        <v>3</v>
      </c>
      <c r="F782" s="3">
        <v>46661</v>
      </c>
      <c r="G782" s="1">
        <v>0</v>
      </c>
      <c r="J782" s="1">
        <f t="shared" si="73"/>
        <v>10</v>
      </c>
      <c r="K782" s="1">
        <f t="shared" si="74"/>
        <v>2027</v>
      </c>
      <c r="L782" s="1" t="str">
        <f t="shared" si="75"/>
        <v>MKT.EX.MED._.___.Mead</v>
      </c>
      <c r="M782" s="1" t="str">
        <f t="shared" si="76"/>
        <v>FOT Other months</v>
      </c>
      <c r="N782" s="1">
        <f t="shared" si="77"/>
        <v>0</v>
      </c>
      <c r="O782" s="1">
        <f t="shared" si="78"/>
        <v>0</v>
      </c>
    </row>
    <row r="783" spans="1:15" x14ac:dyDescent="0.25">
      <c r="A783" s="1" t="s">
        <v>26</v>
      </c>
      <c r="B783" s="1" t="s">
        <v>2</v>
      </c>
      <c r="C783" s="1" t="s">
        <v>24</v>
      </c>
      <c r="D783" s="1" t="s">
        <v>7</v>
      </c>
      <c r="E783" s="1" t="s">
        <v>3</v>
      </c>
      <c r="F783" s="3">
        <v>46692</v>
      </c>
      <c r="G783" s="1">
        <v>0</v>
      </c>
      <c r="J783" s="1">
        <f t="shared" si="73"/>
        <v>11</v>
      </c>
      <c r="K783" s="1">
        <f t="shared" si="74"/>
        <v>2027</v>
      </c>
      <c r="L783" s="1" t="str">
        <f t="shared" si="75"/>
        <v>MKT.EX.MED._.___.Mead</v>
      </c>
      <c r="M783" s="1" t="str">
        <f t="shared" si="76"/>
        <v>FOT Other months</v>
      </c>
      <c r="N783" s="1">
        <f t="shared" si="77"/>
        <v>0</v>
      </c>
      <c r="O783" s="1">
        <f t="shared" si="78"/>
        <v>0</v>
      </c>
    </row>
    <row r="784" spans="1:15" x14ac:dyDescent="0.25">
      <c r="A784" s="1" t="s">
        <v>26</v>
      </c>
      <c r="B784" s="1" t="s">
        <v>2</v>
      </c>
      <c r="C784" s="1" t="s">
        <v>24</v>
      </c>
      <c r="D784" s="1" t="s">
        <v>7</v>
      </c>
      <c r="E784" s="1" t="s">
        <v>3</v>
      </c>
      <c r="F784" s="3">
        <v>46722</v>
      </c>
      <c r="G784" s="1">
        <v>0</v>
      </c>
      <c r="J784" s="1">
        <f t="shared" si="73"/>
        <v>12</v>
      </c>
      <c r="K784" s="1">
        <f t="shared" si="74"/>
        <v>2027</v>
      </c>
      <c r="L784" s="1" t="str">
        <f t="shared" si="75"/>
        <v>MKT.EX.MED._.___.Mead-Wtr</v>
      </c>
      <c r="M784" s="1" t="str">
        <f t="shared" si="76"/>
        <v>FOT Winter December-January</v>
      </c>
      <c r="N784" s="1">
        <f t="shared" si="77"/>
        <v>1488</v>
      </c>
      <c r="O784" s="1">
        <f t="shared" si="78"/>
        <v>0</v>
      </c>
    </row>
    <row r="785" spans="1:15" x14ac:dyDescent="0.25">
      <c r="A785" s="1" t="s">
        <v>26</v>
      </c>
      <c r="B785" s="1" t="s">
        <v>2</v>
      </c>
      <c r="C785" s="1" t="s">
        <v>24</v>
      </c>
      <c r="D785" s="1" t="s">
        <v>7</v>
      </c>
      <c r="E785" s="1" t="s">
        <v>3</v>
      </c>
      <c r="F785" s="3">
        <v>46753</v>
      </c>
      <c r="G785" s="1">
        <v>0</v>
      </c>
      <c r="J785" s="1">
        <f t="shared" si="73"/>
        <v>1</v>
      </c>
      <c r="K785" s="1">
        <f t="shared" si="74"/>
        <v>2028</v>
      </c>
      <c r="L785" s="1" t="str">
        <f t="shared" si="75"/>
        <v>MKT.EX.MED._.___.Mead-Wtr</v>
      </c>
      <c r="M785" s="1" t="str">
        <f t="shared" si="76"/>
        <v>FOT Winter December-January</v>
      </c>
      <c r="N785" s="1">
        <f t="shared" si="77"/>
        <v>1488</v>
      </c>
      <c r="O785" s="1">
        <f t="shared" si="78"/>
        <v>0</v>
      </c>
    </row>
    <row r="786" spans="1:15" x14ac:dyDescent="0.25">
      <c r="A786" s="1" t="s">
        <v>26</v>
      </c>
      <c r="B786" s="1" t="s">
        <v>2</v>
      </c>
      <c r="C786" s="1" t="s">
        <v>24</v>
      </c>
      <c r="D786" s="1" t="s">
        <v>7</v>
      </c>
      <c r="E786" s="1" t="s">
        <v>3</v>
      </c>
      <c r="F786" s="3">
        <v>46784</v>
      </c>
      <c r="G786" s="1">
        <v>0</v>
      </c>
      <c r="J786" s="1">
        <f t="shared" si="73"/>
        <v>2</v>
      </c>
      <c r="K786" s="1">
        <f t="shared" si="74"/>
        <v>2028</v>
      </c>
      <c r="L786" s="1" t="str">
        <f t="shared" si="75"/>
        <v>MKT.EX.MED._.___.Mead</v>
      </c>
      <c r="M786" s="1" t="str">
        <f t="shared" si="76"/>
        <v>FOT Other months</v>
      </c>
      <c r="N786" s="1">
        <f t="shared" si="77"/>
        <v>0</v>
      </c>
      <c r="O786" s="1">
        <f t="shared" si="78"/>
        <v>0</v>
      </c>
    </row>
    <row r="787" spans="1:15" x14ac:dyDescent="0.25">
      <c r="A787" s="1" t="s">
        <v>26</v>
      </c>
      <c r="B787" s="1" t="s">
        <v>2</v>
      </c>
      <c r="C787" s="1" t="s">
        <v>24</v>
      </c>
      <c r="D787" s="1" t="s">
        <v>7</v>
      </c>
      <c r="E787" s="1" t="s">
        <v>3</v>
      </c>
      <c r="F787" s="3">
        <v>46813</v>
      </c>
      <c r="G787" s="1">
        <v>0</v>
      </c>
      <c r="J787" s="1">
        <f t="shared" si="73"/>
        <v>3</v>
      </c>
      <c r="K787" s="1">
        <f t="shared" si="74"/>
        <v>2028</v>
      </c>
      <c r="L787" s="1" t="str">
        <f t="shared" si="75"/>
        <v>MKT.EX.MED._.___.Mead</v>
      </c>
      <c r="M787" s="1" t="str">
        <f t="shared" si="76"/>
        <v>FOT Other months</v>
      </c>
      <c r="N787" s="1">
        <f t="shared" si="77"/>
        <v>0</v>
      </c>
      <c r="O787" s="1">
        <f t="shared" si="78"/>
        <v>0</v>
      </c>
    </row>
    <row r="788" spans="1:15" x14ac:dyDescent="0.25">
      <c r="A788" s="1" t="s">
        <v>26</v>
      </c>
      <c r="B788" s="1" t="s">
        <v>2</v>
      </c>
      <c r="C788" s="1" t="s">
        <v>24</v>
      </c>
      <c r="D788" s="1" t="s">
        <v>7</v>
      </c>
      <c r="E788" s="1" t="s">
        <v>3</v>
      </c>
      <c r="F788" s="3">
        <v>46844</v>
      </c>
      <c r="G788" s="1">
        <v>0</v>
      </c>
      <c r="J788" s="1">
        <f t="shared" si="73"/>
        <v>4</v>
      </c>
      <c r="K788" s="1">
        <f t="shared" si="74"/>
        <v>2028</v>
      </c>
      <c r="L788" s="1" t="str">
        <f t="shared" si="75"/>
        <v>MKT.EX.MED._.___.Mead</v>
      </c>
      <c r="M788" s="1" t="str">
        <f t="shared" si="76"/>
        <v>FOT Other months</v>
      </c>
      <c r="N788" s="1">
        <f t="shared" si="77"/>
        <v>0</v>
      </c>
      <c r="O788" s="1">
        <f t="shared" si="78"/>
        <v>0</v>
      </c>
    </row>
    <row r="789" spans="1:15" x14ac:dyDescent="0.25">
      <c r="A789" s="1" t="s">
        <v>26</v>
      </c>
      <c r="B789" s="1" t="s">
        <v>2</v>
      </c>
      <c r="C789" s="1" t="s">
        <v>24</v>
      </c>
      <c r="D789" s="1" t="s">
        <v>7</v>
      </c>
      <c r="E789" s="1" t="s">
        <v>3</v>
      </c>
      <c r="F789" s="3">
        <v>46874</v>
      </c>
      <c r="G789" s="1">
        <v>0</v>
      </c>
      <c r="J789" s="1">
        <f t="shared" si="73"/>
        <v>5</v>
      </c>
      <c r="K789" s="1">
        <f t="shared" si="74"/>
        <v>2028</v>
      </c>
      <c r="L789" s="1" t="str">
        <f t="shared" si="75"/>
        <v>MKT.EX.MED._.___.Mead</v>
      </c>
      <c r="M789" s="1" t="str">
        <f t="shared" si="76"/>
        <v>FOT Other months</v>
      </c>
      <c r="N789" s="1">
        <f t="shared" si="77"/>
        <v>0</v>
      </c>
      <c r="O789" s="1">
        <f t="shared" si="78"/>
        <v>0</v>
      </c>
    </row>
    <row r="790" spans="1:15" x14ac:dyDescent="0.25">
      <c r="A790" s="1" t="s">
        <v>26</v>
      </c>
      <c r="B790" s="1" t="s">
        <v>2</v>
      </c>
      <c r="C790" s="1" t="s">
        <v>24</v>
      </c>
      <c r="D790" s="1" t="s">
        <v>7</v>
      </c>
      <c r="E790" s="1" t="s">
        <v>3</v>
      </c>
      <c r="F790" s="3">
        <v>46905</v>
      </c>
      <c r="G790" s="1">
        <v>0</v>
      </c>
      <c r="J790" s="1">
        <f t="shared" si="73"/>
        <v>6</v>
      </c>
      <c r="K790" s="1">
        <f t="shared" si="74"/>
        <v>2028</v>
      </c>
      <c r="L790" s="1" t="str">
        <f t="shared" si="75"/>
        <v>MKT.EX.MED._.___.Mead</v>
      </c>
      <c r="M790" s="1" t="str">
        <f t="shared" si="76"/>
        <v>FOT Summer June-Sept</v>
      </c>
      <c r="N790" s="1">
        <f t="shared" si="77"/>
        <v>2928</v>
      </c>
      <c r="O790" s="1">
        <f t="shared" si="78"/>
        <v>0</v>
      </c>
    </row>
    <row r="791" spans="1:15" x14ac:dyDescent="0.25">
      <c r="A791" s="1" t="s">
        <v>26</v>
      </c>
      <c r="B791" s="1" t="s">
        <v>2</v>
      </c>
      <c r="C791" s="1" t="s">
        <v>24</v>
      </c>
      <c r="D791" s="1" t="s">
        <v>7</v>
      </c>
      <c r="E791" s="1" t="s">
        <v>3</v>
      </c>
      <c r="F791" s="3">
        <v>46935</v>
      </c>
      <c r="G791" s="1">
        <v>0</v>
      </c>
      <c r="J791" s="1">
        <f t="shared" si="73"/>
        <v>7</v>
      </c>
      <c r="K791" s="1">
        <f t="shared" si="74"/>
        <v>2028</v>
      </c>
      <c r="L791" s="1" t="str">
        <f t="shared" si="75"/>
        <v>MKT.EX.MED._.___.Mead</v>
      </c>
      <c r="M791" s="1" t="str">
        <f t="shared" si="76"/>
        <v>FOT Summer June-Sept</v>
      </c>
      <c r="N791" s="1">
        <f t="shared" si="77"/>
        <v>2928</v>
      </c>
      <c r="O791" s="1">
        <f t="shared" si="78"/>
        <v>0</v>
      </c>
    </row>
    <row r="792" spans="1:15" x14ac:dyDescent="0.25">
      <c r="A792" s="1" t="s">
        <v>26</v>
      </c>
      <c r="B792" s="1" t="s">
        <v>2</v>
      </c>
      <c r="C792" s="1" t="s">
        <v>24</v>
      </c>
      <c r="D792" s="1" t="s">
        <v>7</v>
      </c>
      <c r="E792" s="1" t="s">
        <v>3</v>
      </c>
      <c r="F792" s="3">
        <v>46966</v>
      </c>
      <c r="G792" s="1">
        <v>0</v>
      </c>
      <c r="J792" s="1">
        <f t="shared" si="73"/>
        <v>8</v>
      </c>
      <c r="K792" s="1">
        <f t="shared" si="74"/>
        <v>2028</v>
      </c>
      <c r="L792" s="1" t="str">
        <f t="shared" si="75"/>
        <v>MKT.EX.MED._.___.Mead</v>
      </c>
      <c r="M792" s="1" t="str">
        <f t="shared" si="76"/>
        <v>FOT Summer June-Sept</v>
      </c>
      <c r="N792" s="1">
        <f t="shared" si="77"/>
        <v>2928</v>
      </c>
      <c r="O792" s="1">
        <f t="shared" si="78"/>
        <v>0</v>
      </c>
    </row>
    <row r="793" spans="1:15" x14ac:dyDescent="0.25">
      <c r="A793" s="1" t="s">
        <v>26</v>
      </c>
      <c r="B793" s="1" t="s">
        <v>2</v>
      </c>
      <c r="C793" s="1" t="s">
        <v>24</v>
      </c>
      <c r="D793" s="1" t="s">
        <v>7</v>
      </c>
      <c r="E793" s="1" t="s">
        <v>3</v>
      </c>
      <c r="F793" s="3">
        <v>46997</v>
      </c>
      <c r="G793" s="1">
        <v>0</v>
      </c>
      <c r="J793" s="1">
        <f t="shared" si="73"/>
        <v>9</v>
      </c>
      <c r="K793" s="1">
        <f t="shared" si="74"/>
        <v>2028</v>
      </c>
      <c r="L793" s="1" t="str">
        <f t="shared" si="75"/>
        <v>MKT.EX.MED._.___.Mead</v>
      </c>
      <c r="M793" s="1" t="str">
        <f t="shared" si="76"/>
        <v>FOT Summer June-Sept</v>
      </c>
      <c r="N793" s="1">
        <f t="shared" si="77"/>
        <v>2928</v>
      </c>
      <c r="O793" s="1">
        <f t="shared" si="78"/>
        <v>0</v>
      </c>
    </row>
    <row r="794" spans="1:15" x14ac:dyDescent="0.25">
      <c r="A794" s="1" t="s">
        <v>26</v>
      </c>
      <c r="B794" s="1" t="s">
        <v>2</v>
      </c>
      <c r="C794" s="1" t="s">
        <v>24</v>
      </c>
      <c r="D794" s="1" t="s">
        <v>7</v>
      </c>
      <c r="E794" s="1" t="s">
        <v>3</v>
      </c>
      <c r="F794" s="3">
        <v>47027</v>
      </c>
      <c r="G794" s="1">
        <v>0</v>
      </c>
      <c r="J794" s="1">
        <f t="shared" si="73"/>
        <v>10</v>
      </c>
      <c r="K794" s="1">
        <f t="shared" si="74"/>
        <v>2028</v>
      </c>
      <c r="L794" s="1" t="str">
        <f t="shared" si="75"/>
        <v>MKT.EX.MED._.___.Mead</v>
      </c>
      <c r="M794" s="1" t="str">
        <f t="shared" si="76"/>
        <v>FOT Other months</v>
      </c>
      <c r="N794" s="1">
        <f t="shared" si="77"/>
        <v>0</v>
      </c>
      <c r="O794" s="1">
        <f t="shared" si="78"/>
        <v>0</v>
      </c>
    </row>
    <row r="795" spans="1:15" x14ac:dyDescent="0.25">
      <c r="A795" s="1" t="s">
        <v>26</v>
      </c>
      <c r="B795" s="1" t="s">
        <v>2</v>
      </c>
      <c r="C795" s="1" t="s">
        <v>24</v>
      </c>
      <c r="D795" s="1" t="s">
        <v>7</v>
      </c>
      <c r="E795" s="1" t="s">
        <v>3</v>
      </c>
      <c r="F795" s="3">
        <v>47058</v>
      </c>
      <c r="G795" s="1">
        <v>0</v>
      </c>
      <c r="J795" s="1">
        <f t="shared" si="73"/>
        <v>11</v>
      </c>
      <c r="K795" s="1">
        <f t="shared" si="74"/>
        <v>2028</v>
      </c>
      <c r="L795" s="1" t="str">
        <f t="shared" si="75"/>
        <v>MKT.EX.MED._.___.Mead</v>
      </c>
      <c r="M795" s="1" t="str">
        <f t="shared" si="76"/>
        <v>FOT Other months</v>
      </c>
      <c r="N795" s="1">
        <f t="shared" si="77"/>
        <v>0</v>
      </c>
      <c r="O795" s="1">
        <f t="shared" si="78"/>
        <v>0</v>
      </c>
    </row>
    <row r="796" spans="1:15" x14ac:dyDescent="0.25">
      <c r="A796" s="1" t="s">
        <v>26</v>
      </c>
      <c r="B796" s="1" t="s">
        <v>2</v>
      </c>
      <c r="C796" s="1" t="s">
        <v>24</v>
      </c>
      <c r="D796" s="1" t="s">
        <v>7</v>
      </c>
      <c r="E796" s="1" t="s">
        <v>3</v>
      </c>
      <c r="F796" s="3">
        <v>47088</v>
      </c>
      <c r="G796" s="1">
        <v>0</v>
      </c>
      <c r="J796" s="1">
        <f t="shared" si="73"/>
        <v>12</v>
      </c>
      <c r="K796" s="1">
        <f t="shared" si="74"/>
        <v>2028</v>
      </c>
      <c r="L796" s="1" t="str">
        <f t="shared" si="75"/>
        <v>MKT.EX.MED._.___.Mead-Wtr</v>
      </c>
      <c r="M796" s="1" t="str">
        <f t="shared" si="76"/>
        <v>FOT Winter December-January</v>
      </c>
      <c r="N796" s="1">
        <f t="shared" si="77"/>
        <v>1488</v>
      </c>
      <c r="O796" s="1">
        <f t="shared" si="78"/>
        <v>0</v>
      </c>
    </row>
    <row r="797" spans="1:15" x14ac:dyDescent="0.25">
      <c r="A797" s="1" t="s">
        <v>26</v>
      </c>
      <c r="B797" s="1" t="s">
        <v>2</v>
      </c>
      <c r="C797" s="1" t="s">
        <v>24</v>
      </c>
      <c r="D797" s="1" t="s">
        <v>7</v>
      </c>
      <c r="E797" s="1" t="s">
        <v>3</v>
      </c>
      <c r="F797" s="3">
        <v>47119</v>
      </c>
      <c r="G797" s="1">
        <v>0</v>
      </c>
      <c r="J797" s="1">
        <f t="shared" si="73"/>
        <v>1</v>
      </c>
      <c r="K797" s="1">
        <f t="shared" si="74"/>
        <v>2029</v>
      </c>
      <c r="L797" s="1" t="str">
        <f t="shared" si="75"/>
        <v>MKT.EX.MED._.___.Mead-Wtr</v>
      </c>
      <c r="M797" s="1" t="str">
        <f t="shared" si="76"/>
        <v>FOT Winter December-January</v>
      </c>
      <c r="N797" s="1">
        <f t="shared" si="77"/>
        <v>1488</v>
      </c>
      <c r="O797" s="1">
        <f t="shared" si="78"/>
        <v>0</v>
      </c>
    </row>
    <row r="798" spans="1:15" x14ac:dyDescent="0.25">
      <c r="A798" s="1" t="s">
        <v>26</v>
      </c>
      <c r="B798" s="1" t="s">
        <v>2</v>
      </c>
      <c r="C798" s="1" t="s">
        <v>24</v>
      </c>
      <c r="D798" s="1" t="s">
        <v>7</v>
      </c>
      <c r="E798" s="1" t="s">
        <v>3</v>
      </c>
      <c r="F798" s="3">
        <v>47150</v>
      </c>
      <c r="G798" s="1">
        <v>0</v>
      </c>
      <c r="J798" s="1">
        <f t="shared" si="73"/>
        <v>2</v>
      </c>
      <c r="K798" s="1">
        <f t="shared" si="74"/>
        <v>2029</v>
      </c>
      <c r="L798" s="1" t="str">
        <f t="shared" si="75"/>
        <v>MKT.EX.MED._.___.Mead</v>
      </c>
      <c r="M798" s="1" t="str">
        <f t="shared" si="76"/>
        <v>FOT Other months</v>
      </c>
      <c r="N798" s="1">
        <f t="shared" si="77"/>
        <v>0</v>
      </c>
      <c r="O798" s="1">
        <f t="shared" si="78"/>
        <v>0</v>
      </c>
    </row>
    <row r="799" spans="1:15" x14ac:dyDescent="0.25">
      <c r="A799" s="1" t="s">
        <v>26</v>
      </c>
      <c r="B799" s="1" t="s">
        <v>2</v>
      </c>
      <c r="C799" s="1" t="s">
        <v>24</v>
      </c>
      <c r="D799" s="1" t="s">
        <v>7</v>
      </c>
      <c r="E799" s="1" t="s">
        <v>3</v>
      </c>
      <c r="F799" s="3">
        <v>47178</v>
      </c>
      <c r="G799" s="1">
        <v>0</v>
      </c>
      <c r="J799" s="1">
        <f t="shared" si="73"/>
        <v>3</v>
      </c>
      <c r="K799" s="1">
        <f t="shared" si="74"/>
        <v>2029</v>
      </c>
      <c r="L799" s="1" t="str">
        <f t="shared" si="75"/>
        <v>MKT.EX.MED._.___.Mead</v>
      </c>
      <c r="M799" s="1" t="str">
        <f t="shared" si="76"/>
        <v>FOT Other months</v>
      </c>
      <c r="N799" s="1">
        <f t="shared" si="77"/>
        <v>0</v>
      </c>
      <c r="O799" s="1">
        <f t="shared" si="78"/>
        <v>0</v>
      </c>
    </row>
    <row r="800" spans="1:15" x14ac:dyDescent="0.25">
      <c r="A800" s="1" t="s">
        <v>26</v>
      </c>
      <c r="B800" s="1" t="s">
        <v>2</v>
      </c>
      <c r="C800" s="1" t="s">
        <v>24</v>
      </c>
      <c r="D800" s="1" t="s">
        <v>7</v>
      </c>
      <c r="E800" s="1" t="s">
        <v>3</v>
      </c>
      <c r="F800" s="3">
        <v>47209</v>
      </c>
      <c r="G800" s="1">
        <v>0</v>
      </c>
      <c r="J800" s="1">
        <f t="shared" si="73"/>
        <v>4</v>
      </c>
      <c r="K800" s="1">
        <f t="shared" si="74"/>
        <v>2029</v>
      </c>
      <c r="L800" s="1" t="str">
        <f t="shared" si="75"/>
        <v>MKT.EX.MED._.___.Mead</v>
      </c>
      <c r="M800" s="1" t="str">
        <f t="shared" si="76"/>
        <v>FOT Other months</v>
      </c>
      <c r="N800" s="1">
        <f t="shared" si="77"/>
        <v>0</v>
      </c>
      <c r="O800" s="1">
        <f t="shared" si="78"/>
        <v>0</v>
      </c>
    </row>
    <row r="801" spans="1:15" x14ac:dyDescent="0.25">
      <c r="A801" s="1" t="s">
        <v>26</v>
      </c>
      <c r="B801" s="1" t="s">
        <v>2</v>
      </c>
      <c r="C801" s="1" t="s">
        <v>24</v>
      </c>
      <c r="D801" s="1" t="s">
        <v>7</v>
      </c>
      <c r="E801" s="1" t="s">
        <v>3</v>
      </c>
      <c r="F801" s="3">
        <v>47239</v>
      </c>
      <c r="G801" s="1">
        <v>0</v>
      </c>
      <c r="J801" s="1">
        <f t="shared" si="73"/>
        <v>5</v>
      </c>
      <c r="K801" s="1">
        <f t="shared" si="74"/>
        <v>2029</v>
      </c>
      <c r="L801" s="1" t="str">
        <f t="shared" si="75"/>
        <v>MKT.EX.MED._.___.Mead</v>
      </c>
      <c r="M801" s="1" t="str">
        <f t="shared" si="76"/>
        <v>FOT Other months</v>
      </c>
      <c r="N801" s="1">
        <f t="shared" si="77"/>
        <v>0</v>
      </c>
      <c r="O801" s="1">
        <f t="shared" si="78"/>
        <v>0</v>
      </c>
    </row>
    <row r="802" spans="1:15" x14ac:dyDescent="0.25">
      <c r="A802" s="1" t="s">
        <v>26</v>
      </c>
      <c r="B802" s="1" t="s">
        <v>2</v>
      </c>
      <c r="C802" s="1" t="s">
        <v>24</v>
      </c>
      <c r="D802" s="1" t="s">
        <v>7</v>
      </c>
      <c r="E802" s="1" t="s">
        <v>3</v>
      </c>
      <c r="F802" s="3">
        <v>47270</v>
      </c>
      <c r="G802" s="1">
        <v>0</v>
      </c>
      <c r="J802" s="1">
        <f t="shared" si="73"/>
        <v>6</v>
      </c>
      <c r="K802" s="1">
        <f t="shared" si="74"/>
        <v>2029</v>
      </c>
      <c r="L802" s="1" t="str">
        <f t="shared" si="75"/>
        <v>MKT.EX.MED._.___.Mead</v>
      </c>
      <c r="M802" s="1" t="str">
        <f t="shared" si="76"/>
        <v>FOT Summer June-Sept</v>
      </c>
      <c r="N802" s="1">
        <f t="shared" si="77"/>
        <v>2928</v>
      </c>
      <c r="O802" s="1">
        <f t="shared" si="78"/>
        <v>0</v>
      </c>
    </row>
    <row r="803" spans="1:15" x14ac:dyDescent="0.25">
      <c r="A803" s="1" t="s">
        <v>26</v>
      </c>
      <c r="B803" s="1" t="s">
        <v>2</v>
      </c>
      <c r="C803" s="1" t="s">
        <v>24</v>
      </c>
      <c r="D803" s="1" t="s">
        <v>7</v>
      </c>
      <c r="E803" s="1" t="s">
        <v>3</v>
      </c>
      <c r="F803" s="3">
        <v>47300</v>
      </c>
      <c r="G803" s="1">
        <v>0</v>
      </c>
      <c r="J803" s="1">
        <f t="shared" si="73"/>
        <v>7</v>
      </c>
      <c r="K803" s="1">
        <f t="shared" si="74"/>
        <v>2029</v>
      </c>
      <c r="L803" s="1" t="str">
        <f t="shared" si="75"/>
        <v>MKT.EX.MED._.___.Mead</v>
      </c>
      <c r="M803" s="1" t="str">
        <f t="shared" si="76"/>
        <v>FOT Summer June-Sept</v>
      </c>
      <c r="N803" s="1">
        <f t="shared" si="77"/>
        <v>2928</v>
      </c>
      <c r="O803" s="1">
        <f t="shared" si="78"/>
        <v>0</v>
      </c>
    </row>
    <row r="804" spans="1:15" x14ac:dyDescent="0.25">
      <c r="A804" s="1" t="s">
        <v>26</v>
      </c>
      <c r="B804" s="1" t="s">
        <v>2</v>
      </c>
      <c r="C804" s="1" t="s">
        <v>24</v>
      </c>
      <c r="D804" s="1" t="s">
        <v>7</v>
      </c>
      <c r="E804" s="1" t="s">
        <v>3</v>
      </c>
      <c r="F804" s="3">
        <v>47331</v>
      </c>
      <c r="G804" s="1">
        <v>0</v>
      </c>
      <c r="J804" s="1">
        <f t="shared" si="73"/>
        <v>8</v>
      </c>
      <c r="K804" s="1">
        <f t="shared" si="74"/>
        <v>2029</v>
      </c>
      <c r="L804" s="1" t="str">
        <f t="shared" si="75"/>
        <v>MKT.EX.MED._.___.Mead</v>
      </c>
      <c r="M804" s="1" t="str">
        <f t="shared" si="76"/>
        <v>FOT Summer June-Sept</v>
      </c>
      <c r="N804" s="1">
        <f t="shared" si="77"/>
        <v>2928</v>
      </c>
      <c r="O804" s="1">
        <f t="shared" si="78"/>
        <v>0</v>
      </c>
    </row>
    <row r="805" spans="1:15" x14ac:dyDescent="0.25">
      <c r="A805" s="1" t="s">
        <v>26</v>
      </c>
      <c r="B805" s="1" t="s">
        <v>2</v>
      </c>
      <c r="C805" s="1" t="s">
        <v>24</v>
      </c>
      <c r="D805" s="1" t="s">
        <v>7</v>
      </c>
      <c r="E805" s="1" t="s">
        <v>3</v>
      </c>
      <c r="F805" s="3">
        <v>47362</v>
      </c>
      <c r="G805" s="1">
        <v>0</v>
      </c>
      <c r="J805" s="1">
        <f t="shared" si="73"/>
        <v>9</v>
      </c>
      <c r="K805" s="1">
        <f t="shared" si="74"/>
        <v>2029</v>
      </c>
      <c r="L805" s="1" t="str">
        <f t="shared" si="75"/>
        <v>MKT.EX.MED._.___.Mead</v>
      </c>
      <c r="M805" s="1" t="str">
        <f t="shared" si="76"/>
        <v>FOT Summer June-Sept</v>
      </c>
      <c r="N805" s="1">
        <f t="shared" si="77"/>
        <v>2928</v>
      </c>
      <c r="O805" s="1">
        <f t="shared" si="78"/>
        <v>0</v>
      </c>
    </row>
    <row r="806" spans="1:15" x14ac:dyDescent="0.25">
      <c r="A806" s="1" t="s">
        <v>26</v>
      </c>
      <c r="B806" s="1" t="s">
        <v>2</v>
      </c>
      <c r="C806" s="1" t="s">
        <v>24</v>
      </c>
      <c r="D806" s="1" t="s">
        <v>7</v>
      </c>
      <c r="E806" s="1" t="s">
        <v>3</v>
      </c>
      <c r="F806" s="3">
        <v>47392</v>
      </c>
      <c r="G806" s="1">
        <v>0</v>
      </c>
      <c r="J806" s="1">
        <f t="shared" si="73"/>
        <v>10</v>
      </c>
      <c r="K806" s="1">
        <f t="shared" si="74"/>
        <v>2029</v>
      </c>
      <c r="L806" s="1" t="str">
        <f t="shared" si="75"/>
        <v>MKT.EX.MED._.___.Mead</v>
      </c>
      <c r="M806" s="1" t="str">
        <f t="shared" si="76"/>
        <v>FOT Other months</v>
      </c>
      <c r="N806" s="1">
        <f t="shared" si="77"/>
        <v>0</v>
      </c>
      <c r="O806" s="1">
        <f t="shared" si="78"/>
        <v>0</v>
      </c>
    </row>
    <row r="807" spans="1:15" x14ac:dyDescent="0.25">
      <c r="A807" s="1" t="s">
        <v>26</v>
      </c>
      <c r="B807" s="1" t="s">
        <v>2</v>
      </c>
      <c r="C807" s="1" t="s">
        <v>24</v>
      </c>
      <c r="D807" s="1" t="s">
        <v>7</v>
      </c>
      <c r="E807" s="1" t="s">
        <v>3</v>
      </c>
      <c r="F807" s="3">
        <v>47423</v>
      </c>
      <c r="G807" s="1">
        <v>0</v>
      </c>
      <c r="J807" s="1">
        <f t="shared" si="73"/>
        <v>11</v>
      </c>
      <c r="K807" s="1">
        <f t="shared" si="74"/>
        <v>2029</v>
      </c>
      <c r="L807" s="1" t="str">
        <f t="shared" si="75"/>
        <v>MKT.EX.MED._.___.Mead</v>
      </c>
      <c r="M807" s="1" t="str">
        <f t="shared" si="76"/>
        <v>FOT Other months</v>
      </c>
      <c r="N807" s="1">
        <f t="shared" si="77"/>
        <v>0</v>
      </c>
      <c r="O807" s="1">
        <f t="shared" si="78"/>
        <v>0</v>
      </c>
    </row>
    <row r="808" spans="1:15" x14ac:dyDescent="0.25">
      <c r="A808" s="1" t="s">
        <v>26</v>
      </c>
      <c r="B808" s="1" t="s">
        <v>2</v>
      </c>
      <c r="C808" s="1" t="s">
        <v>24</v>
      </c>
      <c r="D808" s="1" t="s">
        <v>7</v>
      </c>
      <c r="E808" s="1" t="s">
        <v>3</v>
      </c>
      <c r="F808" s="3">
        <v>47453</v>
      </c>
      <c r="G808" s="1">
        <v>0</v>
      </c>
      <c r="J808" s="1">
        <f t="shared" si="73"/>
        <v>12</v>
      </c>
      <c r="K808" s="1">
        <f t="shared" si="74"/>
        <v>2029</v>
      </c>
      <c r="L808" s="1" t="str">
        <f t="shared" si="75"/>
        <v>MKT.EX.MED._.___.Mead-Wtr</v>
      </c>
      <c r="M808" s="1" t="str">
        <f t="shared" si="76"/>
        <v>FOT Winter December-January</v>
      </c>
      <c r="N808" s="1">
        <f t="shared" si="77"/>
        <v>1488</v>
      </c>
      <c r="O808" s="1">
        <f t="shared" si="78"/>
        <v>0</v>
      </c>
    </row>
    <row r="809" spans="1:15" x14ac:dyDescent="0.25">
      <c r="A809" s="1" t="s">
        <v>26</v>
      </c>
      <c r="B809" s="1" t="s">
        <v>2</v>
      </c>
      <c r="C809" s="1" t="s">
        <v>24</v>
      </c>
      <c r="D809" s="1" t="s">
        <v>7</v>
      </c>
      <c r="E809" s="1" t="s">
        <v>3</v>
      </c>
      <c r="F809" s="3">
        <v>47484</v>
      </c>
      <c r="G809" s="1">
        <v>0</v>
      </c>
      <c r="J809" s="1">
        <f t="shared" si="73"/>
        <v>1</v>
      </c>
      <c r="K809" s="1">
        <f t="shared" si="74"/>
        <v>2030</v>
      </c>
      <c r="L809" s="1" t="str">
        <f t="shared" si="75"/>
        <v>MKT.EX.MED._.___.Mead-Wtr</v>
      </c>
      <c r="M809" s="1" t="str">
        <f t="shared" si="76"/>
        <v>FOT Winter December-January</v>
      </c>
      <c r="N809" s="1">
        <f t="shared" si="77"/>
        <v>1488</v>
      </c>
      <c r="O809" s="1">
        <f t="shared" si="78"/>
        <v>0</v>
      </c>
    </row>
    <row r="810" spans="1:15" x14ac:dyDescent="0.25">
      <c r="A810" s="1" t="s">
        <v>26</v>
      </c>
      <c r="B810" s="1" t="s">
        <v>2</v>
      </c>
      <c r="C810" s="1" t="s">
        <v>24</v>
      </c>
      <c r="D810" s="1" t="s">
        <v>7</v>
      </c>
      <c r="E810" s="1" t="s">
        <v>3</v>
      </c>
      <c r="F810" s="3">
        <v>47515</v>
      </c>
      <c r="G810" s="1">
        <v>0</v>
      </c>
      <c r="J810" s="1">
        <f t="shared" si="73"/>
        <v>2</v>
      </c>
      <c r="K810" s="1">
        <f t="shared" si="74"/>
        <v>2030</v>
      </c>
      <c r="L810" s="1" t="str">
        <f t="shared" si="75"/>
        <v>MKT.EX.MED._.___.Mead</v>
      </c>
      <c r="M810" s="1" t="str">
        <f t="shared" si="76"/>
        <v>FOT Other months</v>
      </c>
      <c r="N810" s="1">
        <f t="shared" si="77"/>
        <v>0</v>
      </c>
      <c r="O810" s="1">
        <f t="shared" si="78"/>
        <v>0</v>
      </c>
    </row>
    <row r="811" spans="1:15" x14ac:dyDescent="0.25">
      <c r="A811" s="1" t="s">
        <v>26</v>
      </c>
      <c r="B811" s="1" t="s">
        <v>2</v>
      </c>
      <c r="C811" s="1" t="s">
        <v>24</v>
      </c>
      <c r="D811" s="1" t="s">
        <v>7</v>
      </c>
      <c r="E811" s="1" t="s">
        <v>3</v>
      </c>
      <c r="F811" s="3">
        <v>47543</v>
      </c>
      <c r="G811" s="1">
        <v>0</v>
      </c>
      <c r="J811" s="1">
        <f t="shared" si="73"/>
        <v>3</v>
      </c>
      <c r="K811" s="1">
        <f t="shared" si="74"/>
        <v>2030</v>
      </c>
      <c r="L811" s="1" t="str">
        <f t="shared" si="75"/>
        <v>MKT.EX.MED._.___.Mead</v>
      </c>
      <c r="M811" s="1" t="str">
        <f t="shared" si="76"/>
        <v>FOT Other months</v>
      </c>
      <c r="N811" s="1">
        <f t="shared" si="77"/>
        <v>0</v>
      </c>
      <c r="O811" s="1">
        <f t="shared" si="78"/>
        <v>0</v>
      </c>
    </row>
    <row r="812" spans="1:15" x14ac:dyDescent="0.25">
      <c r="A812" s="1" t="s">
        <v>26</v>
      </c>
      <c r="B812" s="1" t="s">
        <v>2</v>
      </c>
      <c r="C812" s="1" t="s">
        <v>24</v>
      </c>
      <c r="D812" s="1" t="s">
        <v>7</v>
      </c>
      <c r="E812" s="1" t="s">
        <v>3</v>
      </c>
      <c r="F812" s="3">
        <v>47574</v>
      </c>
      <c r="G812" s="1">
        <v>0</v>
      </c>
      <c r="J812" s="1">
        <f t="shared" si="73"/>
        <v>4</v>
      </c>
      <c r="K812" s="1">
        <f t="shared" si="74"/>
        <v>2030</v>
      </c>
      <c r="L812" s="1" t="str">
        <f t="shared" si="75"/>
        <v>MKT.EX.MED._.___.Mead</v>
      </c>
      <c r="M812" s="1" t="str">
        <f t="shared" si="76"/>
        <v>FOT Other months</v>
      </c>
      <c r="N812" s="1">
        <f t="shared" si="77"/>
        <v>0</v>
      </c>
      <c r="O812" s="1">
        <f t="shared" si="78"/>
        <v>0</v>
      </c>
    </row>
    <row r="813" spans="1:15" x14ac:dyDescent="0.25">
      <c r="A813" s="1" t="s">
        <v>26</v>
      </c>
      <c r="B813" s="1" t="s">
        <v>2</v>
      </c>
      <c r="C813" s="1" t="s">
        <v>24</v>
      </c>
      <c r="D813" s="1" t="s">
        <v>7</v>
      </c>
      <c r="E813" s="1" t="s">
        <v>3</v>
      </c>
      <c r="F813" s="3">
        <v>47604</v>
      </c>
      <c r="G813" s="1">
        <v>0</v>
      </c>
      <c r="J813" s="1">
        <f t="shared" si="73"/>
        <v>5</v>
      </c>
      <c r="K813" s="1">
        <f t="shared" si="74"/>
        <v>2030</v>
      </c>
      <c r="L813" s="1" t="str">
        <f t="shared" si="75"/>
        <v>MKT.EX.MED._.___.Mead</v>
      </c>
      <c r="M813" s="1" t="str">
        <f t="shared" si="76"/>
        <v>FOT Other months</v>
      </c>
      <c r="N813" s="1">
        <f t="shared" si="77"/>
        <v>0</v>
      </c>
      <c r="O813" s="1">
        <f t="shared" si="78"/>
        <v>0</v>
      </c>
    </row>
    <row r="814" spans="1:15" x14ac:dyDescent="0.25">
      <c r="A814" s="1" t="s">
        <v>26</v>
      </c>
      <c r="B814" s="1" t="s">
        <v>2</v>
      </c>
      <c r="C814" s="1" t="s">
        <v>24</v>
      </c>
      <c r="D814" s="1" t="s">
        <v>7</v>
      </c>
      <c r="E814" s="1" t="s">
        <v>3</v>
      </c>
      <c r="F814" s="3">
        <v>47635</v>
      </c>
      <c r="G814" s="1">
        <v>0</v>
      </c>
      <c r="J814" s="1">
        <f t="shared" si="73"/>
        <v>6</v>
      </c>
      <c r="K814" s="1">
        <f t="shared" si="74"/>
        <v>2030</v>
      </c>
      <c r="L814" s="1" t="str">
        <f t="shared" si="75"/>
        <v>MKT.EX.MED._.___.Mead</v>
      </c>
      <c r="M814" s="1" t="str">
        <f t="shared" si="76"/>
        <v>FOT Summer June-Sept</v>
      </c>
      <c r="N814" s="1">
        <f t="shared" si="77"/>
        <v>2928</v>
      </c>
      <c r="O814" s="1">
        <f t="shared" si="78"/>
        <v>0</v>
      </c>
    </row>
    <row r="815" spans="1:15" x14ac:dyDescent="0.25">
      <c r="A815" s="1" t="s">
        <v>26</v>
      </c>
      <c r="B815" s="1" t="s">
        <v>2</v>
      </c>
      <c r="C815" s="1" t="s">
        <v>24</v>
      </c>
      <c r="D815" s="1" t="s">
        <v>7</v>
      </c>
      <c r="E815" s="1" t="s">
        <v>3</v>
      </c>
      <c r="F815" s="3">
        <v>47665</v>
      </c>
      <c r="G815" s="1">
        <v>0</v>
      </c>
      <c r="J815" s="1">
        <f t="shared" si="73"/>
        <v>7</v>
      </c>
      <c r="K815" s="1">
        <f t="shared" si="74"/>
        <v>2030</v>
      </c>
      <c r="L815" s="1" t="str">
        <f t="shared" si="75"/>
        <v>MKT.EX.MED._.___.Mead</v>
      </c>
      <c r="M815" s="1" t="str">
        <f t="shared" si="76"/>
        <v>FOT Summer June-Sept</v>
      </c>
      <c r="N815" s="1">
        <f t="shared" si="77"/>
        <v>2928</v>
      </c>
      <c r="O815" s="1">
        <f t="shared" si="78"/>
        <v>0</v>
      </c>
    </row>
    <row r="816" spans="1:15" x14ac:dyDescent="0.25">
      <c r="A816" s="1" t="s">
        <v>26</v>
      </c>
      <c r="B816" s="1" t="s">
        <v>2</v>
      </c>
      <c r="C816" s="1" t="s">
        <v>24</v>
      </c>
      <c r="D816" s="1" t="s">
        <v>7</v>
      </c>
      <c r="E816" s="1" t="s">
        <v>3</v>
      </c>
      <c r="F816" s="3">
        <v>47696</v>
      </c>
      <c r="G816" s="1">
        <v>0</v>
      </c>
      <c r="J816" s="1">
        <f t="shared" si="73"/>
        <v>8</v>
      </c>
      <c r="K816" s="1">
        <f t="shared" si="74"/>
        <v>2030</v>
      </c>
      <c r="L816" s="1" t="str">
        <f t="shared" si="75"/>
        <v>MKT.EX.MED._.___.Mead</v>
      </c>
      <c r="M816" s="1" t="str">
        <f t="shared" si="76"/>
        <v>FOT Summer June-Sept</v>
      </c>
      <c r="N816" s="1">
        <f t="shared" si="77"/>
        <v>2928</v>
      </c>
      <c r="O816" s="1">
        <f t="shared" si="78"/>
        <v>0</v>
      </c>
    </row>
    <row r="817" spans="1:15" x14ac:dyDescent="0.25">
      <c r="A817" s="1" t="s">
        <v>26</v>
      </c>
      <c r="B817" s="1" t="s">
        <v>2</v>
      </c>
      <c r="C817" s="1" t="s">
        <v>24</v>
      </c>
      <c r="D817" s="1" t="s">
        <v>7</v>
      </c>
      <c r="E817" s="1" t="s">
        <v>3</v>
      </c>
      <c r="F817" s="3">
        <v>47727</v>
      </c>
      <c r="G817" s="1">
        <v>0</v>
      </c>
      <c r="J817" s="1">
        <f t="shared" si="73"/>
        <v>9</v>
      </c>
      <c r="K817" s="1">
        <f t="shared" si="74"/>
        <v>2030</v>
      </c>
      <c r="L817" s="1" t="str">
        <f t="shared" si="75"/>
        <v>MKT.EX.MED._.___.Mead</v>
      </c>
      <c r="M817" s="1" t="str">
        <f t="shared" si="76"/>
        <v>FOT Summer June-Sept</v>
      </c>
      <c r="N817" s="1">
        <f t="shared" si="77"/>
        <v>2928</v>
      </c>
      <c r="O817" s="1">
        <f t="shared" si="78"/>
        <v>0</v>
      </c>
    </row>
    <row r="818" spans="1:15" x14ac:dyDescent="0.25">
      <c r="A818" s="1" t="s">
        <v>26</v>
      </c>
      <c r="B818" s="1" t="s">
        <v>2</v>
      </c>
      <c r="C818" s="1" t="s">
        <v>24</v>
      </c>
      <c r="D818" s="1" t="s">
        <v>7</v>
      </c>
      <c r="E818" s="1" t="s">
        <v>3</v>
      </c>
      <c r="F818" s="3">
        <v>47757</v>
      </c>
      <c r="G818" s="1">
        <v>0</v>
      </c>
      <c r="J818" s="1">
        <f t="shared" si="73"/>
        <v>10</v>
      </c>
      <c r="K818" s="1">
        <f t="shared" si="74"/>
        <v>2030</v>
      </c>
      <c r="L818" s="1" t="str">
        <f t="shared" si="75"/>
        <v>MKT.EX.MED._.___.Mead</v>
      </c>
      <c r="M818" s="1" t="str">
        <f t="shared" si="76"/>
        <v>FOT Other months</v>
      </c>
      <c r="N818" s="1">
        <f t="shared" si="77"/>
        <v>0</v>
      </c>
      <c r="O818" s="1">
        <f t="shared" si="78"/>
        <v>0</v>
      </c>
    </row>
    <row r="819" spans="1:15" x14ac:dyDescent="0.25">
      <c r="A819" s="1" t="s">
        <v>26</v>
      </c>
      <c r="B819" s="1" t="s">
        <v>2</v>
      </c>
      <c r="C819" s="1" t="s">
        <v>24</v>
      </c>
      <c r="D819" s="1" t="s">
        <v>7</v>
      </c>
      <c r="E819" s="1" t="s">
        <v>3</v>
      </c>
      <c r="F819" s="3">
        <v>47788</v>
      </c>
      <c r="G819" s="1">
        <v>0</v>
      </c>
      <c r="J819" s="1">
        <f t="shared" si="73"/>
        <v>11</v>
      </c>
      <c r="K819" s="1">
        <f t="shared" si="74"/>
        <v>2030</v>
      </c>
      <c r="L819" s="1" t="str">
        <f t="shared" si="75"/>
        <v>MKT.EX.MED._.___.Mead</v>
      </c>
      <c r="M819" s="1" t="str">
        <f t="shared" si="76"/>
        <v>FOT Other months</v>
      </c>
      <c r="N819" s="1">
        <f t="shared" si="77"/>
        <v>0</v>
      </c>
      <c r="O819" s="1">
        <f t="shared" si="78"/>
        <v>0</v>
      </c>
    </row>
    <row r="820" spans="1:15" x14ac:dyDescent="0.25">
      <c r="A820" s="1" t="s">
        <v>26</v>
      </c>
      <c r="B820" s="1" t="s">
        <v>2</v>
      </c>
      <c r="C820" s="1" t="s">
        <v>24</v>
      </c>
      <c r="D820" s="1" t="s">
        <v>7</v>
      </c>
      <c r="E820" s="1" t="s">
        <v>3</v>
      </c>
      <c r="F820" s="3">
        <v>47818</v>
      </c>
      <c r="G820" s="1">
        <v>0</v>
      </c>
      <c r="J820" s="1">
        <f t="shared" si="73"/>
        <v>12</v>
      </c>
      <c r="K820" s="1">
        <f t="shared" si="74"/>
        <v>2030</v>
      </c>
      <c r="L820" s="1" t="str">
        <f t="shared" si="75"/>
        <v>MKT.EX.MED._.___.Mead-Wtr</v>
      </c>
      <c r="M820" s="1" t="str">
        <f t="shared" si="76"/>
        <v>FOT Winter December-January</v>
      </c>
      <c r="N820" s="1">
        <f t="shared" si="77"/>
        <v>1488</v>
      </c>
      <c r="O820" s="1">
        <f t="shared" si="78"/>
        <v>0</v>
      </c>
    </row>
    <row r="821" spans="1:15" x14ac:dyDescent="0.25">
      <c r="A821" s="1" t="s">
        <v>26</v>
      </c>
      <c r="B821" s="1" t="s">
        <v>2</v>
      </c>
      <c r="C821" s="1" t="s">
        <v>24</v>
      </c>
      <c r="D821" s="1" t="s">
        <v>7</v>
      </c>
      <c r="E821" s="1" t="s">
        <v>3</v>
      </c>
      <c r="F821" s="3">
        <v>47849</v>
      </c>
      <c r="G821" s="1">
        <v>0</v>
      </c>
      <c r="J821" s="1">
        <f t="shared" si="73"/>
        <v>1</v>
      </c>
      <c r="K821" s="1">
        <f t="shared" si="74"/>
        <v>2031</v>
      </c>
      <c r="L821" s="1" t="str">
        <f t="shared" si="75"/>
        <v>MKT.EX.MED._.___.Mead-Wtr</v>
      </c>
      <c r="M821" s="1" t="str">
        <f t="shared" si="76"/>
        <v>FOT Winter December-January</v>
      </c>
      <c r="N821" s="1">
        <f t="shared" si="77"/>
        <v>1488</v>
      </c>
      <c r="O821" s="1">
        <f t="shared" si="78"/>
        <v>0</v>
      </c>
    </row>
    <row r="822" spans="1:15" x14ac:dyDescent="0.25">
      <c r="A822" s="1" t="s">
        <v>26</v>
      </c>
      <c r="B822" s="1" t="s">
        <v>2</v>
      </c>
      <c r="C822" s="1" t="s">
        <v>24</v>
      </c>
      <c r="D822" s="1" t="s">
        <v>7</v>
      </c>
      <c r="E822" s="1" t="s">
        <v>3</v>
      </c>
      <c r="F822" s="3">
        <v>47880</v>
      </c>
      <c r="G822" s="1">
        <v>0</v>
      </c>
      <c r="J822" s="1">
        <f t="shared" si="73"/>
        <v>2</v>
      </c>
      <c r="K822" s="1">
        <f t="shared" si="74"/>
        <v>2031</v>
      </c>
      <c r="L822" s="1" t="str">
        <f t="shared" si="75"/>
        <v>MKT.EX.MED._.___.Mead</v>
      </c>
      <c r="M822" s="1" t="str">
        <f t="shared" si="76"/>
        <v>FOT Other months</v>
      </c>
      <c r="N822" s="1">
        <f t="shared" si="77"/>
        <v>0</v>
      </c>
      <c r="O822" s="1">
        <f t="shared" si="78"/>
        <v>0</v>
      </c>
    </row>
    <row r="823" spans="1:15" x14ac:dyDescent="0.25">
      <c r="A823" s="1" t="s">
        <v>26</v>
      </c>
      <c r="B823" s="1" t="s">
        <v>2</v>
      </c>
      <c r="C823" s="1" t="s">
        <v>24</v>
      </c>
      <c r="D823" s="1" t="s">
        <v>7</v>
      </c>
      <c r="E823" s="1" t="s">
        <v>3</v>
      </c>
      <c r="F823" s="3">
        <v>47908</v>
      </c>
      <c r="G823" s="1">
        <v>0</v>
      </c>
      <c r="J823" s="1">
        <f t="shared" si="73"/>
        <v>3</v>
      </c>
      <c r="K823" s="1">
        <f t="shared" si="74"/>
        <v>2031</v>
      </c>
      <c r="L823" s="1" t="str">
        <f t="shared" si="75"/>
        <v>MKT.EX.MED._.___.Mead</v>
      </c>
      <c r="M823" s="1" t="str">
        <f t="shared" si="76"/>
        <v>FOT Other months</v>
      </c>
      <c r="N823" s="1">
        <f t="shared" si="77"/>
        <v>0</v>
      </c>
      <c r="O823" s="1">
        <f t="shared" si="78"/>
        <v>0</v>
      </c>
    </row>
    <row r="824" spans="1:15" x14ac:dyDescent="0.25">
      <c r="A824" s="1" t="s">
        <v>26</v>
      </c>
      <c r="B824" s="1" t="s">
        <v>2</v>
      </c>
      <c r="C824" s="1" t="s">
        <v>24</v>
      </c>
      <c r="D824" s="1" t="s">
        <v>7</v>
      </c>
      <c r="E824" s="1" t="s">
        <v>3</v>
      </c>
      <c r="F824" s="3">
        <v>47939</v>
      </c>
      <c r="G824" s="1">
        <v>0</v>
      </c>
      <c r="J824" s="1">
        <f t="shared" si="73"/>
        <v>4</v>
      </c>
      <c r="K824" s="1">
        <f t="shared" si="74"/>
        <v>2031</v>
      </c>
      <c r="L824" s="1" t="str">
        <f t="shared" si="75"/>
        <v>MKT.EX.MED._.___.Mead</v>
      </c>
      <c r="M824" s="1" t="str">
        <f t="shared" si="76"/>
        <v>FOT Other months</v>
      </c>
      <c r="N824" s="1">
        <f t="shared" si="77"/>
        <v>0</v>
      </c>
      <c r="O824" s="1">
        <f t="shared" si="78"/>
        <v>0</v>
      </c>
    </row>
    <row r="825" spans="1:15" x14ac:dyDescent="0.25">
      <c r="A825" s="1" t="s">
        <v>26</v>
      </c>
      <c r="B825" s="1" t="s">
        <v>2</v>
      </c>
      <c r="C825" s="1" t="s">
        <v>24</v>
      </c>
      <c r="D825" s="1" t="s">
        <v>7</v>
      </c>
      <c r="E825" s="1" t="s">
        <v>3</v>
      </c>
      <c r="F825" s="3">
        <v>47969</v>
      </c>
      <c r="G825" s="1">
        <v>0</v>
      </c>
      <c r="J825" s="1">
        <f t="shared" si="73"/>
        <v>5</v>
      </c>
      <c r="K825" s="1">
        <f t="shared" si="74"/>
        <v>2031</v>
      </c>
      <c r="L825" s="1" t="str">
        <f t="shared" si="75"/>
        <v>MKT.EX.MED._.___.Mead</v>
      </c>
      <c r="M825" s="1" t="str">
        <f t="shared" si="76"/>
        <v>FOT Other months</v>
      </c>
      <c r="N825" s="1">
        <f t="shared" si="77"/>
        <v>0</v>
      </c>
      <c r="O825" s="1">
        <f t="shared" si="78"/>
        <v>0</v>
      </c>
    </row>
    <row r="826" spans="1:15" x14ac:dyDescent="0.25">
      <c r="A826" s="1" t="s">
        <v>26</v>
      </c>
      <c r="B826" s="1" t="s">
        <v>2</v>
      </c>
      <c r="C826" s="1" t="s">
        <v>24</v>
      </c>
      <c r="D826" s="1" t="s">
        <v>7</v>
      </c>
      <c r="E826" s="1" t="s">
        <v>3</v>
      </c>
      <c r="F826" s="3">
        <v>48000</v>
      </c>
      <c r="G826" s="1">
        <v>0</v>
      </c>
      <c r="J826" s="1">
        <f t="shared" si="73"/>
        <v>6</v>
      </c>
      <c r="K826" s="1">
        <f t="shared" si="74"/>
        <v>2031</v>
      </c>
      <c r="L826" s="1" t="str">
        <f t="shared" si="75"/>
        <v>MKT.EX.MED._.___.Mead</v>
      </c>
      <c r="M826" s="1" t="str">
        <f t="shared" si="76"/>
        <v>FOT Summer June-Sept</v>
      </c>
      <c r="N826" s="1">
        <f t="shared" si="77"/>
        <v>2928</v>
      </c>
      <c r="O826" s="1">
        <f t="shared" si="78"/>
        <v>0</v>
      </c>
    </row>
    <row r="827" spans="1:15" x14ac:dyDescent="0.25">
      <c r="A827" s="1" t="s">
        <v>26</v>
      </c>
      <c r="B827" s="1" t="s">
        <v>2</v>
      </c>
      <c r="C827" s="1" t="s">
        <v>24</v>
      </c>
      <c r="D827" s="1" t="s">
        <v>7</v>
      </c>
      <c r="E827" s="1" t="s">
        <v>3</v>
      </c>
      <c r="F827" s="3">
        <v>48030</v>
      </c>
      <c r="G827" s="1">
        <v>0</v>
      </c>
      <c r="J827" s="1">
        <f t="shared" si="73"/>
        <v>7</v>
      </c>
      <c r="K827" s="1">
        <f t="shared" si="74"/>
        <v>2031</v>
      </c>
      <c r="L827" s="1" t="str">
        <f t="shared" si="75"/>
        <v>MKT.EX.MED._.___.Mead</v>
      </c>
      <c r="M827" s="1" t="str">
        <f t="shared" si="76"/>
        <v>FOT Summer June-Sept</v>
      </c>
      <c r="N827" s="1">
        <f t="shared" si="77"/>
        <v>2928</v>
      </c>
      <c r="O827" s="1">
        <f t="shared" si="78"/>
        <v>0</v>
      </c>
    </row>
    <row r="828" spans="1:15" x14ac:dyDescent="0.25">
      <c r="A828" s="1" t="s">
        <v>26</v>
      </c>
      <c r="B828" s="1" t="s">
        <v>2</v>
      </c>
      <c r="C828" s="1" t="s">
        <v>24</v>
      </c>
      <c r="D828" s="1" t="s">
        <v>7</v>
      </c>
      <c r="E828" s="1" t="s">
        <v>3</v>
      </c>
      <c r="F828" s="3">
        <v>48061</v>
      </c>
      <c r="G828" s="1">
        <v>0</v>
      </c>
      <c r="J828" s="1">
        <f t="shared" si="73"/>
        <v>8</v>
      </c>
      <c r="K828" s="1">
        <f t="shared" si="74"/>
        <v>2031</v>
      </c>
      <c r="L828" s="1" t="str">
        <f t="shared" si="75"/>
        <v>MKT.EX.MED._.___.Mead</v>
      </c>
      <c r="M828" s="1" t="str">
        <f t="shared" si="76"/>
        <v>FOT Summer June-Sept</v>
      </c>
      <c r="N828" s="1">
        <f t="shared" si="77"/>
        <v>2928</v>
      </c>
      <c r="O828" s="1">
        <f t="shared" si="78"/>
        <v>0</v>
      </c>
    </row>
    <row r="829" spans="1:15" x14ac:dyDescent="0.25">
      <c r="A829" s="1" t="s">
        <v>26</v>
      </c>
      <c r="B829" s="1" t="s">
        <v>2</v>
      </c>
      <c r="C829" s="1" t="s">
        <v>24</v>
      </c>
      <c r="D829" s="1" t="s">
        <v>7</v>
      </c>
      <c r="E829" s="1" t="s">
        <v>3</v>
      </c>
      <c r="F829" s="3">
        <v>48092</v>
      </c>
      <c r="G829" s="1">
        <v>0</v>
      </c>
      <c r="J829" s="1">
        <f t="shared" si="73"/>
        <v>9</v>
      </c>
      <c r="K829" s="1">
        <f t="shared" si="74"/>
        <v>2031</v>
      </c>
      <c r="L829" s="1" t="str">
        <f t="shared" si="75"/>
        <v>MKT.EX.MED._.___.Mead</v>
      </c>
      <c r="M829" s="1" t="str">
        <f t="shared" si="76"/>
        <v>FOT Summer June-Sept</v>
      </c>
      <c r="N829" s="1">
        <f t="shared" si="77"/>
        <v>2928</v>
      </c>
      <c r="O829" s="1">
        <f t="shared" si="78"/>
        <v>0</v>
      </c>
    </row>
    <row r="830" spans="1:15" x14ac:dyDescent="0.25">
      <c r="A830" s="1" t="s">
        <v>26</v>
      </c>
      <c r="B830" s="1" t="s">
        <v>2</v>
      </c>
      <c r="C830" s="1" t="s">
        <v>24</v>
      </c>
      <c r="D830" s="1" t="s">
        <v>7</v>
      </c>
      <c r="E830" s="1" t="s">
        <v>3</v>
      </c>
      <c r="F830" s="3">
        <v>48122</v>
      </c>
      <c r="G830" s="1">
        <v>0</v>
      </c>
      <c r="J830" s="1">
        <f t="shared" si="73"/>
        <v>10</v>
      </c>
      <c r="K830" s="1">
        <f t="shared" si="74"/>
        <v>2031</v>
      </c>
      <c r="L830" s="1" t="str">
        <f t="shared" si="75"/>
        <v>MKT.EX.MED._.___.Mead</v>
      </c>
      <c r="M830" s="1" t="str">
        <f t="shared" si="76"/>
        <v>FOT Other months</v>
      </c>
      <c r="N830" s="1">
        <f t="shared" si="77"/>
        <v>0</v>
      </c>
      <c r="O830" s="1">
        <f t="shared" si="78"/>
        <v>0</v>
      </c>
    </row>
    <row r="831" spans="1:15" x14ac:dyDescent="0.25">
      <c r="A831" s="1" t="s">
        <v>26</v>
      </c>
      <c r="B831" s="1" t="s">
        <v>2</v>
      </c>
      <c r="C831" s="1" t="s">
        <v>24</v>
      </c>
      <c r="D831" s="1" t="s">
        <v>7</v>
      </c>
      <c r="E831" s="1" t="s">
        <v>3</v>
      </c>
      <c r="F831" s="3">
        <v>48153</v>
      </c>
      <c r="G831" s="1">
        <v>0</v>
      </c>
      <c r="J831" s="1">
        <f t="shared" si="73"/>
        <v>11</v>
      </c>
      <c r="K831" s="1">
        <f t="shared" si="74"/>
        <v>2031</v>
      </c>
      <c r="L831" s="1" t="str">
        <f t="shared" si="75"/>
        <v>MKT.EX.MED._.___.Mead</v>
      </c>
      <c r="M831" s="1" t="str">
        <f t="shared" si="76"/>
        <v>FOT Other months</v>
      </c>
      <c r="N831" s="1">
        <f t="shared" si="77"/>
        <v>0</v>
      </c>
      <c r="O831" s="1">
        <f t="shared" si="78"/>
        <v>0</v>
      </c>
    </row>
    <row r="832" spans="1:15" x14ac:dyDescent="0.25">
      <c r="A832" s="1" t="s">
        <v>26</v>
      </c>
      <c r="B832" s="1" t="s">
        <v>2</v>
      </c>
      <c r="C832" s="1" t="s">
        <v>24</v>
      </c>
      <c r="D832" s="1" t="s">
        <v>7</v>
      </c>
      <c r="E832" s="1" t="s">
        <v>3</v>
      </c>
      <c r="F832" s="3">
        <v>48183</v>
      </c>
      <c r="G832" s="1">
        <v>0</v>
      </c>
      <c r="J832" s="1">
        <f t="shared" si="73"/>
        <v>12</v>
      </c>
      <c r="K832" s="1">
        <f t="shared" si="74"/>
        <v>2031</v>
      </c>
      <c r="L832" s="1" t="str">
        <f t="shared" si="75"/>
        <v>MKT.EX.MED._.___.Mead-Wtr</v>
      </c>
      <c r="M832" s="1" t="str">
        <f t="shared" si="76"/>
        <v>FOT Winter December-January</v>
      </c>
      <c r="N832" s="1">
        <f t="shared" si="77"/>
        <v>1488</v>
      </c>
      <c r="O832" s="1">
        <f t="shared" si="78"/>
        <v>0</v>
      </c>
    </row>
    <row r="833" spans="1:15" x14ac:dyDescent="0.25">
      <c r="A833" s="1" t="s">
        <v>26</v>
      </c>
      <c r="B833" s="1" t="s">
        <v>2</v>
      </c>
      <c r="C833" s="1" t="s">
        <v>24</v>
      </c>
      <c r="D833" s="1" t="s">
        <v>7</v>
      </c>
      <c r="E833" s="1" t="s">
        <v>3</v>
      </c>
      <c r="F833" s="3">
        <v>48214</v>
      </c>
      <c r="G833" s="1">
        <v>0</v>
      </c>
      <c r="J833" s="1">
        <f t="shared" si="73"/>
        <v>1</v>
      </c>
      <c r="K833" s="1">
        <f t="shared" si="74"/>
        <v>2032</v>
      </c>
      <c r="L833" s="1" t="str">
        <f t="shared" si="75"/>
        <v>MKT.EX.MED._.___.Mead-Wtr</v>
      </c>
      <c r="M833" s="1" t="str">
        <f t="shared" si="76"/>
        <v>FOT Winter December-January</v>
      </c>
      <c r="N833" s="1">
        <f t="shared" si="77"/>
        <v>1488</v>
      </c>
      <c r="O833" s="1">
        <f t="shared" si="78"/>
        <v>0</v>
      </c>
    </row>
    <row r="834" spans="1:15" x14ac:dyDescent="0.25">
      <c r="A834" s="1" t="s">
        <v>26</v>
      </c>
      <c r="B834" s="1" t="s">
        <v>2</v>
      </c>
      <c r="C834" s="1" t="s">
        <v>24</v>
      </c>
      <c r="D834" s="1" t="s">
        <v>7</v>
      </c>
      <c r="E834" s="1" t="s">
        <v>3</v>
      </c>
      <c r="F834" s="3">
        <v>48245</v>
      </c>
      <c r="G834" s="1">
        <v>0</v>
      </c>
      <c r="J834" s="1">
        <f t="shared" ref="J834:J897" si="79">MONTH(F834)</f>
        <v>2</v>
      </c>
      <c r="K834" s="1">
        <f t="shared" ref="K834:K897" si="80">YEAR(F834)</f>
        <v>2032</v>
      </c>
      <c r="L834" s="1" t="str">
        <f t="shared" ref="L834:L897" si="81">D834&amp;INDEX($U$1:$W$4,MATCH($M834,$U$1:$U$4,0),MATCH(L$1,$U$1:$W$1,0))</f>
        <v>MKT.EX.MED._.___.Mead</v>
      </c>
      <c r="M834" s="1" t="str">
        <f t="shared" ref="M834:M897" si="82">INDEX($Q$1:$S$13,MATCH($J834,$Q$1:$Q$13,0),MATCH(M$1,$Q$1:$S$1,0))</f>
        <v>FOT Other months</v>
      </c>
      <c r="N834" s="1">
        <f t="shared" ref="N834:N897" si="83">INDEX($U$1:$W$4,MATCH($M834,$U$1:$U$4,0),MATCH(N$1,$U$1:$W$1,0))</f>
        <v>0</v>
      </c>
      <c r="O834" s="1">
        <f t="shared" ref="O834:O897" si="84">IF(N834=0,0,(G834*1000)/N834)</f>
        <v>0</v>
      </c>
    </row>
    <row r="835" spans="1:15" x14ac:dyDescent="0.25">
      <c r="A835" s="1" t="s">
        <v>26</v>
      </c>
      <c r="B835" s="1" t="s">
        <v>2</v>
      </c>
      <c r="C835" s="1" t="s">
        <v>24</v>
      </c>
      <c r="D835" s="1" t="s">
        <v>7</v>
      </c>
      <c r="E835" s="1" t="s">
        <v>3</v>
      </c>
      <c r="F835" s="3">
        <v>48274</v>
      </c>
      <c r="G835" s="1">
        <v>0</v>
      </c>
      <c r="J835" s="1">
        <f t="shared" si="79"/>
        <v>3</v>
      </c>
      <c r="K835" s="1">
        <f t="shared" si="80"/>
        <v>2032</v>
      </c>
      <c r="L835" s="1" t="str">
        <f t="shared" si="81"/>
        <v>MKT.EX.MED._.___.Mead</v>
      </c>
      <c r="M835" s="1" t="str">
        <f t="shared" si="82"/>
        <v>FOT Other months</v>
      </c>
      <c r="N835" s="1">
        <f t="shared" si="83"/>
        <v>0</v>
      </c>
      <c r="O835" s="1">
        <f t="shared" si="84"/>
        <v>0</v>
      </c>
    </row>
    <row r="836" spans="1:15" x14ac:dyDescent="0.25">
      <c r="A836" s="1" t="s">
        <v>26</v>
      </c>
      <c r="B836" s="1" t="s">
        <v>2</v>
      </c>
      <c r="C836" s="1" t="s">
        <v>24</v>
      </c>
      <c r="D836" s="1" t="s">
        <v>7</v>
      </c>
      <c r="E836" s="1" t="s">
        <v>3</v>
      </c>
      <c r="F836" s="3">
        <v>48305</v>
      </c>
      <c r="G836" s="1">
        <v>0</v>
      </c>
      <c r="J836" s="1">
        <f t="shared" si="79"/>
        <v>4</v>
      </c>
      <c r="K836" s="1">
        <f t="shared" si="80"/>
        <v>2032</v>
      </c>
      <c r="L836" s="1" t="str">
        <f t="shared" si="81"/>
        <v>MKT.EX.MED._.___.Mead</v>
      </c>
      <c r="M836" s="1" t="str">
        <f t="shared" si="82"/>
        <v>FOT Other months</v>
      </c>
      <c r="N836" s="1">
        <f t="shared" si="83"/>
        <v>0</v>
      </c>
      <c r="O836" s="1">
        <f t="shared" si="84"/>
        <v>0</v>
      </c>
    </row>
    <row r="837" spans="1:15" x14ac:dyDescent="0.25">
      <c r="A837" s="1" t="s">
        <v>26</v>
      </c>
      <c r="B837" s="1" t="s">
        <v>2</v>
      </c>
      <c r="C837" s="1" t="s">
        <v>24</v>
      </c>
      <c r="D837" s="1" t="s">
        <v>7</v>
      </c>
      <c r="E837" s="1" t="s">
        <v>3</v>
      </c>
      <c r="F837" s="3">
        <v>48335</v>
      </c>
      <c r="G837" s="1">
        <v>0</v>
      </c>
      <c r="J837" s="1">
        <f t="shared" si="79"/>
        <v>5</v>
      </c>
      <c r="K837" s="1">
        <f t="shared" si="80"/>
        <v>2032</v>
      </c>
      <c r="L837" s="1" t="str">
        <f t="shared" si="81"/>
        <v>MKT.EX.MED._.___.Mead</v>
      </c>
      <c r="M837" s="1" t="str">
        <f t="shared" si="82"/>
        <v>FOT Other months</v>
      </c>
      <c r="N837" s="1">
        <f t="shared" si="83"/>
        <v>0</v>
      </c>
      <c r="O837" s="1">
        <f t="shared" si="84"/>
        <v>0</v>
      </c>
    </row>
    <row r="838" spans="1:15" x14ac:dyDescent="0.25">
      <c r="A838" s="1" t="s">
        <v>26</v>
      </c>
      <c r="B838" s="1" t="s">
        <v>2</v>
      </c>
      <c r="C838" s="1" t="s">
        <v>24</v>
      </c>
      <c r="D838" s="1" t="s">
        <v>7</v>
      </c>
      <c r="E838" s="1" t="s">
        <v>3</v>
      </c>
      <c r="F838" s="3">
        <v>48366</v>
      </c>
      <c r="G838" s="1">
        <v>0</v>
      </c>
      <c r="J838" s="1">
        <f t="shared" si="79"/>
        <v>6</v>
      </c>
      <c r="K838" s="1">
        <f t="shared" si="80"/>
        <v>2032</v>
      </c>
      <c r="L838" s="1" t="str">
        <f t="shared" si="81"/>
        <v>MKT.EX.MED._.___.Mead</v>
      </c>
      <c r="M838" s="1" t="str">
        <f t="shared" si="82"/>
        <v>FOT Summer June-Sept</v>
      </c>
      <c r="N838" s="1">
        <f t="shared" si="83"/>
        <v>2928</v>
      </c>
      <c r="O838" s="1">
        <f t="shared" si="84"/>
        <v>0</v>
      </c>
    </row>
    <row r="839" spans="1:15" x14ac:dyDescent="0.25">
      <c r="A839" s="1" t="s">
        <v>26</v>
      </c>
      <c r="B839" s="1" t="s">
        <v>2</v>
      </c>
      <c r="C839" s="1" t="s">
        <v>24</v>
      </c>
      <c r="D839" s="1" t="s">
        <v>7</v>
      </c>
      <c r="E839" s="1" t="s">
        <v>3</v>
      </c>
      <c r="F839" s="3">
        <v>48396</v>
      </c>
      <c r="G839" s="1">
        <v>0</v>
      </c>
      <c r="J839" s="1">
        <f t="shared" si="79"/>
        <v>7</v>
      </c>
      <c r="K839" s="1">
        <f t="shared" si="80"/>
        <v>2032</v>
      </c>
      <c r="L839" s="1" t="str">
        <f t="shared" si="81"/>
        <v>MKT.EX.MED._.___.Mead</v>
      </c>
      <c r="M839" s="1" t="str">
        <f t="shared" si="82"/>
        <v>FOT Summer June-Sept</v>
      </c>
      <c r="N839" s="1">
        <f t="shared" si="83"/>
        <v>2928</v>
      </c>
      <c r="O839" s="1">
        <f t="shared" si="84"/>
        <v>0</v>
      </c>
    </row>
    <row r="840" spans="1:15" x14ac:dyDescent="0.25">
      <c r="A840" s="1" t="s">
        <v>26</v>
      </c>
      <c r="B840" s="1" t="s">
        <v>2</v>
      </c>
      <c r="C840" s="1" t="s">
        <v>24</v>
      </c>
      <c r="D840" s="1" t="s">
        <v>7</v>
      </c>
      <c r="E840" s="1" t="s">
        <v>3</v>
      </c>
      <c r="F840" s="3">
        <v>48427</v>
      </c>
      <c r="G840" s="1">
        <v>0</v>
      </c>
      <c r="J840" s="1">
        <f t="shared" si="79"/>
        <v>8</v>
      </c>
      <c r="K840" s="1">
        <f t="shared" si="80"/>
        <v>2032</v>
      </c>
      <c r="L840" s="1" t="str">
        <f t="shared" si="81"/>
        <v>MKT.EX.MED._.___.Mead</v>
      </c>
      <c r="M840" s="1" t="str">
        <f t="shared" si="82"/>
        <v>FOT Summer June-Sept</v>
      </c>
      <c r="N840" s="1">
        <f t="shared" si="83"/>
        <v>2928</v>
      </c>
      <c r="O840" s="1">
        <f t="shared" si="84"/>
        <v>0</v>
      </c>
    </row>
    <row r="841" spans="1:15" x14ac:dyDescent="0.25">
      <c r="A841" s="1" t="s">
        <v>26</v>
      </c>
      <c r="B841" s="1" t="s">
        <v>2</v>
      </c>
      <c r="C841" s="1" t="s">
        <v>24</v>
      </c>
      <c r="D841" s="1" t="s">
        <v>7</v>
      </c>
      <c r="E841" s="1" t="s">
        <v>3</v>
      </c>
      <c r="F841" s="3">
        <v>48458</v>
      </c>
      <c r="G841" s="1">
        <v>0</v>
      </c>
      <c r="J841" s="1">
        <f t="shared" si="79"/>
        <v>9</v>
      </c>
      <c r="K841" s="1">
        <f t="shared" si="80"/>
        <v>2032</v>
      </c>
      <c r="L841" s="1" t="str">
        <f t="shared" si="81"/>
        <v>MKT.EX.MED._.___.Mead</v>
      </c>
      <c r="M841" s="1" t="str">
        <f t="shared" si="82"/>
        <v>FOT Summer June-Sept</v>
      </c>
      <c r="N841" s="1">
        <f t="shared" si="83"/>
        <v>2928</v>
      </c>
      <c r="O841" s="1">
        <f t="shared" si="84"/>
        <v>0</v>
      </c>
    </row>
    <row r="842" spans="1:15" x14ac:dyDescent="0.25">
      <c r="A842" s="1" t="s">
        <v>26</v>
      </c>
      <c r="B842" s="1" t="s">
        <v>2</v>
      </c>
      <c r="C842" s="1" t="s">
        <v>24</v>
      </c>
      <c r="D842" s="1" t="s">
        <v>7</v>
      </c>
      <c r="E842" s="1" t="s">
        <v>3</v>
      </c>
      <c r="F842" s="3">
        <v>48488</v>
      </c>
      <c r="G842" s="1">
        <v>0</v>
      </c>
      <c r="J842" s="1">
        <f t="shared" si="79"/>
        <v>10</v>
      </c>
      <c r="K842" s="1">
        <f t="shared" si="80"/>
        <v>2032</v>
      </c>
      <c r="L842" s="1" t="str">
        <f t="shared" si="81"/>
        <v>MKT.EX.MED._.___.Mead</v>
      </c>
      <c r="M842" s="1" t="str">
        <f t="shared" si="82"/>
        <v>FOT Other months</v>
      </c>
      <c r="N842" s="1">
        <f t="shared" si="83"/>
        <v>0</v>
      </c>
      <c r="O842" s="1">
        <f t="shared" si="84"/>
        <v>0</v>
      </c>
    </row>
    <row r="843" spans="1:15" x14ac:dyDescent="0.25">
      <c r="A843" s="1" t="s">
        <v>26</v>
      </c>
      <c r="B843" s="1" t="s">
        <v>2</v>
      </c>
      <c r="C843" s="1" t="s">
        <v>24</v>
      </c>
      <c r="D843" s="1" t="s">
        <v>7</v>
      </c>
      <c r="E843" s="1" t="s">
        <v>3</v>
      </c>
      <c r="F843" s="3">
        <v>48519</v>
      </c>
      <c r="G843" s="1">
        <v>0</v>
      </c>
      <c r="J843" s="1">
        <f t="shared" si="79"/>
        <v>11</v>
      </c>
      <c r="K843" s="1">
        <f t="shared" si="80"/>
        <v>2032</v>
      </c>
      <c r="L843" s="1" t="str">
        <f t="shared" si="81"/>
        <v>MKT.EX.MED._.___.Mead</v>
      </c>
      <c r="M843" s="1" t="str">
        <f t="shared" si="82"/>
        <v>FOT Other months</v>
      </c>
      <c r="N843" s="1">
        <f t="shared" si="83"/>
        <v>0</v>
      </c>
      <c r="O843" s="1">
        <f t="shared" si="84"/>
        <v>0</v>
      </c>
    </row>
    <row r="844" spans="1:15" x14ac:dyDescent="0.25">
      <c r="A844" s="1" t="s">
        <v>26</v>
      </c>
      <c r="B844" s="1" t="s">
        <v>2</v>
      </c>
      <c r="C844" s="1" t="s">
        <v>24</v>
      </c>
      <c r="D844" s="1" t="s">
        <v>7</v>
      </c>
      <c r="E844" s="1" t="s">
        <v>3</v>
      </c>
      <c r="F844" s="3">
        <v>48549</v>
      </c>
      <c r="G844" s="1">
        <v>0</v>
      </c>
      <c r="J844" s="1">
        <f t="shared" si="79"/>
        <v>12</v>
      </c>
      <c r="K844" s="1">
        <f t="shared" si="80"/>
        <v>2032</v>
      </c>
      <c r="L844" s="1" t="str">
        <f t="shared" si="81"/>
        <v>MKT.EX.MED._.___.Mead-Wtr</v>
      </c>
      <c r="M844" s="1" t="str">
        <f t="shared" si="82"/>
        <v>FOT Winter December-January</v>
      </c>
      <c r="N844" s="1">
        <f t="shared" si="83"/>
        <v>1488</v>
      </c>
      <c r="O844" s="1">
        <f t="shared" si="84"/>
        <v>0</v>
      </c>
    </row>
    <row r="845" spans="1:15" x14ac:dyDescent="0.25">
      <c r="A845" s="1" t="s">
        <v>26</v>
      </c>
      <c r="B845" s="1" t="s">
        <v>2</v>
      </c>
      <c r="C845" s="1" t="s">
        <v>24</v>
      </c>
      <c r="D845" s="1" t="s">
        <v>7</v>
      </c>
      <c r="E845" s="1" t="s">
        <v>3</v>
      </c>
      <c r="F845" s="3">
        <v>48580</v>
      </c>
      <c r="G845" s="1">
        <v>0</v>
      </c>
      <c r="J845" s="1">
        <f t="shared" si="79"/>
        <v>1</v>
      </c>
      <c r="K845" s="1">
        <f t="shared" si="80"/>
        <v>2033</v>
      </c>
      <c r="L845" s="1" t="str">
        <f t="shared" si="81"/>
        <v>MKT.EX.MED._.___.Mead-Wtr</v>
      </c>
      <c r="M845" s="1" t="str">
        <f t="shared" si="82"/>
        <v>FOT Winter December-January</v>
      </c>
      <c r="N845" s="1">
        <f t="shared" si="83"/>
        <v>1488</v>
      </c>
      <c r="O845" s="1">
        <f t="shared" si="84"/>
        <v>0</v>
      </c>
    </row>
    <row r="846" spans="1:15" x14ac:dyDescent="0.25">
      <c r="A846" s="1" t="s">
        <v>26</v>
      </c>
      <c r="B846" s="1" t="s">
        <v>2</v>
      </c>
      <c r="C846" s="1" t="s">
        <v>24</v>
      </c>
      <c r="D846" s="1" t="s">
        <v>7</v>
      </c>
      <c r="E846" s="1" t="s">
        <v>3</v>
      </c>
      <c r="F846" s="3">
        <v>48611</v>
      </c>
      <c r="G846" s="1">
        <v>0</v>
      </c>
      <c r="J846" s="1">
        <f t="shared" si="79"/>
        <v>2</v>
      </c>
      <c r="K846" s="1">
        <f t="shared" si="80"/>
        <v>2033</v>
      </c>
      <c r="L846" s="1" t="str">
        <f t="shared" si="81"/>
        <v>MKT.EX.MED._.___.Mead</v>
      </c>
      <c r="M846" s="1" t="str">
        <f t="shared" si="82"/>
        <v>FOT Other months</v>
      </c>
      <c r="N846" s="1">
        <f t="shared" si="83"/>
        <v>0</v>
      </c>
      <c r="O846" s="1">
        <f t="shared" si="84"/>
        <v>0</v>
      </c>
    </row>
    <row r="847" spans="1:15" x14ac:dyDescent="0.25">
      <c r="A847" s="1" t="s">
        <v>26</v>
      </c>
      <c r="B847" s="1" t="s">
        <v>2</v>
      </c>
      <c r="C847" s="1" t="s">
        <v>24</v>
      </c>
      <c r="D847" s="1" t="s">
        <v>7</v>
      </c>
      <c r="E847" s="1" t="s">
        <v>3</v>
      </c>
      <c r="F847" s="3">
        <v>48639</v>
      </c>
      <c r="G847" s="1">
        <v>0</v>
      </c>
      <c r="J847" s="1">
        <f t="shared" si="79"/>
        <v>3</v>
      </c>
      <c r="K847" s="1">
        <f t="shared" si="80"/>
        <v>2033</v>
      </c>
      <c r="L847" s="1" t="str">
        <f t="shared" si="81"/>
        <v>MKT.EX.MED._.___.Mead</v>
      </c>
      <c r="M847" s="1" t="str">
        <f t="shared" si="82"/>
        <v>FOT Other months</v>
      </c>
      <c r="N847" s="1">
        <f t="shared" si="83"/>
        <v>0</v>
      </c>
      <c r="O847" s="1">
        <f t="shared" si="84"/>
        <v>0</v>
      </c>
    </row>
    <row r="848" spans="1:15" x14ac:dyDescent="0.25">
      <c r="A848" s="1" t="s">
        <v>26</v>
      </c>
      <c r="B848" s="1" t="s">
        <v>2</v>
      </c>
      <c r="C848" s="1" t="s">
        <v>24</v>
      </c>
      <c r="D848" s="1" t="s">
        <v>7</v>
      </c>
      <c r="E848" s="1" t="s">
        <v>3</v>
      </c>
      <c r="F848" s="3">
        <v>48670</v>
      </c>
      <c r="G848" s="1">
        <v>0</v>
      </c>
      <c r="J848" s="1">
        <f t="shared" si="79"/>
        <v>4</v>
      </c>
      <c r="K848" s="1">
        <f t="shared" si="80"/>
        <v>2033</v>
      </c>
      <c r="L848" s="1" t="str">
        <f t="shared" si="81"/>
        <v>MKT.EX.MED._.___.Mead</v>
      </c>
      <c r="M848" s="1" t="str">
        <f t="shared" si="82"/>
        <v>FOT Other months</v>
      </c>
      <c r="N848" s="1">
        <f t="shared" si="83"/>
        <v>0</v>
      </c>
      <c r="O848" s="1">
        <f t="shared" si="84"/>
        <v>0</v>
      </c>
    </row>
    <row r="849" spans="1:15" x14ac:dyDescent="0.25">
      <c r="A849" s="1" t="s">
        <v>26</v>
      </c>
      <c r="B849" s="1" t="s">
        <v>2</v>
      </c>
      <c r="C849" s="1" t="s">
        <v>24</v>
      </c>
      <c r="D849" s="1" t="s">
        <v>7</v>
      </c>
      <c r="E849" s="1" t="s">
        <v>3</v>
      </c>
      <c r="F849" s="3">
        <v>48700</v>
      </c>
      <c r="G849" s="1">
        <v>0</v>
      </c>
      <c r="J849" s="1">
        <f t="shared" si="79"/>
        <v>5</v>
      </c>
      <c r="K849" s="1">
        <f t="shared" si="80"/>
        <v>2033</v>
      </c>
      <c r="L849" s="1" t="str">
        <f t="shared" si="81"/>
        <v>MKT.EX.MED._.___.Mead</v>
      </c>
      <c r="M849" s="1" t="str">
        <f t="shared" si="82"/>
        <v>FOT Other months</v>
      </c>
      <c r="N849" s="1">
        <f t="shared" si="83"/>
        <v>0</v>
      </c>
      <c r="O849" s="1">
        <f t="shared" si="84"/>
        <v>0</v>
      </c>
    </row>
    <row r="850" spans="1:15" x14ac:dyDescent="0.25">
      <c r="A850" s="1" t="s">
        <v>26</v>
      </c>
      <c r="B850" s="1" t="s">
        <v>2</v>
      </c>
      <c r="C850" s="1" t="s">
        <v>24</v>
      </c>
      <c r="D850" s="1" t="s">
        <v>7</v>
      </c>
      <c r="E850" s="1" t="s">
        <v>3</v>
      </c>
      <c r="F850" s="3">
        <v>48731</v>
      </c>
      <c r="G850" s="1">
        <v>0</v>
      </c>
      <c r="J850" s="1">
        <f t="shared" si="79"/>
        <v>6</v>
      </c>
      <c r="K850" s="1">
        <f t="shared" si="80"/>
        <v>2033</v>
      </c>
      <c r="L850" s="1" t="str">
        <f t="shared" si="81"/>
        <v>MKT.EX.MED._.___.Mead</v>
      </c>
      <c r="M850" s="1" t="str">
        <f t="shared" si="82"/>
        <v>FOT Summer June-Sept</v>
      </c>
      <c r="N850" s="1">
        <f t="shared" si="83"/>
        <v>2928</v>
      </c>
      <c r="O850" s="1">
        <f t="shared" si="84"/>
        <v>0</v>
      </c>
    </row>
    <row r="851" spans="1:15" x14ac:dyDescent="0.25">
      <c r="A851" s="1" t="s">
        <v>26</v>
      </c>
      <c r="B851" s="1" t="s">
        <v>2</v>
      </c>
      <c r="C851" s="1" t="s">
        <v>24</v>
      </c>
      <c r="D851" s="1" t="s">
        <v>7</v>
      </c>
      <c r="E851" s="1" t="s">
        <v>3</v>
      </c>
      <c r="F851" s="3">
        <v>48761</v>
      </c>
      <c r="G851" s="1">
        <v>0</v>
      </c>
      <c r="J851" s="1">
        <f t="shared" si="79"/>
        <v>7</v>
      </c>
      <c r="K851" s="1">
        <f t="shared" si="80"/>
        <v>2033</v>
      </c>
      <c r="L851" s="1" t="str">
        <f t="shared" si="81"/>
        <v>MKT.EX.MED._.___.Mead</v>
      </c>
      <c r="M851" s="1" t="str">
        <f t="shared" si="82"/>
        <v>FOT Summer June-Sept</v>
      </c>
      <c r="N851" s="1">
        <f t="shared" si="83"/>
        <v>2928</v>
      </c>
      <c r="O851" s="1">
        <f t="shared" si="84"/>
        <v>0</v>
      </c>
    </row>
    <row r="852" spans="1:15" x14ac:dyDescent="0.25">
      <c r="A852" s="1" t="s">
        <v>26</v>
      </c>
      <c r="B852" s="1" t="s">
        <v>2</v>
      </c>
      <c r="C852" s="1" t="s">
        <v>24</v>
      </c>
      <c r="D852" s="1" t="s">
        <v>7</v>
      </c>
      <c r="E852" s="1" t="s">
        <v>3</v>
      </c>
      <c r="F852" s="3">
        <v>48792</v>
      </c>
      <c r="G852" s="1">
        <v>0</v>
      </c>
      <c r="J852" s="1">
        <f t="shared" si="79"/>
        <v>8</v>
      </c>
      <c r="K852" s="1">
        <f t="shared" si="80"/>
        <v>2033</v>
      </c>
      <c r="L852" s="1" t="str">
        <f t="shared" si="81"/>
        <v>MKT.EX.MED._.___.Mead</v>
      </c>
      <c r="M852" s="1" t="str">
        <f t="shared" si="82"/>
        <v>FOT Summer June-Sept</v>
      </c>
      <c r="N852" s="1">
        <f t="shared" si="83"/>
        <v>2928</v>
      </c>
      <c r="O852" s="1">
        <f t="shared" si="84"/>
        <v>0</v>
      </c>
    </row>
    <row r="853" spans="1:15" x14ac:dyDescent="0.25">
      <c r="A853" s="1" t="s">
        <v>26</v>
      </c>
      <c r="B853" s="1" t="s">
        <v>2</v>
      </c>
      <c r="C853" s="1" t="s">
        <v>24</v>
      </c>
      <c r="D853" s="1" t="s">
        <v>7</v>
      </c>
      <c r="E853" s="1" t="s">
        <v>3</v>
      </c>
      <c r="F853" s="3">
        <v>48823</v>
      </c>
      <c r="G853" s="1">
        <v>0</v>
      </c>
      <c r="J853" s="1">
        <f t="shared" si="79"/>
        <v>9</v>
      </c>
      <c r="K853" s="1">
        <f t="shared" si="80"/>
        <v>2033</v>
      </c>
      <c r="L853" s="1" t="str">
        <f t="shared" si="81"/>
        <v>MKT.EX.MED._.___.Mead</v>
      </c>
      <c r="M853" s="1" t="str">
        <f t="shared" si="82"/>
        <v>FOT Summer June-Sept</v>
      </c>
      <c r="N853" s="1">
        <f t="shared" si="83"/>
        <v>2928</v>
      </c>
      <c r="O853" s="1">
        <f t="shared" si="84"/>
        <v>0</v>
      </c>
    </row>
    <row r="854" spans="1:15" x14ac:dyDescent="0.25">
      <c r="A854" s="1" t="s">
        <v>26</v>
      </c>
      <c r="B854" s="1" t="s">
        <v>2</v>
      </c>
      <c r="C854" s="1" t="s">
        <v>24</v>
      </c>
      <c r="D854" s="1" t="s">
        <v>7</v>
      </c>
      <c r="E854" s="1" t="s">
        <v>3</v>
      </c>
      <c r="F854" s="3">
        <v>48853</v>
      </c>
      <c r="G854" s="1">
        <v>0</v>
      </c>
      <c r="J854" s="1">
        <f t="shared" si="79"/>
        <v>10</v>
      </c>
      <c r="K854" s="1">
        <f t="shared" si="80"/>
        <v>2033</v>
      </c>
      <c r="L854" s="1" t="str">
        <f t="shared" si="81"/>
        <v>MKT.EX.MED._.___.Mead</v>
      </c>
      <c r="M854" s="1" t="str">
        <f t="shared" si="82"/>
        <v>FOT Other months</v>
      </c>
      <c r="N854" s="1">
        <f t="shared" si="83"/>
        <v>0</v>
      </c>
      <c r="O854" s="1">
        <f t="shared" si="84"/>
        <v>0</v>
      </c>
    </row>
    <row r="855" spans="1:15" x14ac:dyDescent="0.25">
      <c r="A855" s="1" t="s">
        <v>26</v>
      </c>
      <c r="B855" s="1" t="s">
        <v>2</v>
      </c>
      <c r="C855" s="1" t="s">
        <v>24</v>
      </c>
      <c r="D855" s="1" t="s">
        <v>7</v>
      </c>
      <c r="E855" s="1" t="s">
        <v>3</v>
      </c>
      <c r="F855" s="3">
        <v>48884</v>
      </c>
      <c r="G855" s="1">
        <v>0</v>
      </c>
      <c r="J855" s="1">
        <f t="shared" si="79"/>
        <v>11</v>
      </c>
      <c r="K855" s="1">
        <f t="shared" si="80"/>
        <v>2033</v>
      </c>
      <c r="L855" s="1" t="str">
        <f t="shared" si="81"/>
        <v>MKT.EX.MED._.___.Mead</v>
      </c>
      <c r="M855" s="1" t="str">
        <f t="shared" si="82"/>
        <v>FOT Other months</v>
      </c>
      <c r="N855" s="1">
        <f t="shared" si="83"/>
        <v>0</v>
      </c>
      <c r="O855" s="1">
        <f t="shared" si="84"/>
        <v>0</v>
      </c>
    </row>
    <row r="856" spans="1:15" x14ac:dyDescent="0.25">
      <c r="A856" s="1" t="s">
        <v>26</v>
      </c>
      <c r="B856" s="1" t="s">
        <v>2</v>
      </c>
      <c r="C856" s="1" t="s">
        <v>24</v>
      </c>
      <c r="D856" s="1" t="s">
        <v>7</v>
      </c>
      <c r="E856" s="1" t="s">
        <v>3</v>
      </c>
      <c r="F856" s="3">
        <v>48914</v>
      </c>
      <c r="G856" s="1">
        <v>0</v>
      </c>
      <c r="J856" s="1">
        <f t="shared" si="79"/>
        <v>12</v>
      </c>
      <c r="K856" s="1">
        <f t="shared" si="80"/>
        <v>2033</v>
      </c>
      <c r="L856" s="1" t="str">
        <f t="shared" si="81"/>
        <v>MKT.EX.MED._.___.Mead-Wtr</v>
      </c>
      <c r="M856" s="1" t="str">
        <f t="shared" si="82"/>
        <v>FOT Winter December-January</v>
      </c>
      <c r="N856" s="1">
        <f t="shared" si="83"/>
        <v>1488</v>
      </c>
      <c r="O856" s="1">
        <f t="shared" si="84"/>
        <v>0</v>
      </c>
    </row>
    <row r="857" spans="1:15" x14ac:dyDescent="0.25">
      <c r="A857" s="1" t="s">
        <v>26</v>
      </c>
      <c r="B857" s="1" t="s">
        <v>2</v>
      </c>
      <c r="C857" s="1" t="s">
        <v>24</v>
      </c>
      <c r="D857" s="1" t="s">
        <v>7</v>
      </c>
      <c r="E857" s="1" t="s">
        <v>3</v>
      </c>
      <c r="F857" s="3">
        <v>48945</v>
      </c>
      <c r="G857" s="1">
        <v>0</v>
      </c>
      <c r="J857" s="1">
        <f t="shared" si="79"/>
        <v>1</v>
      </c>
      <c r="K857" s="1">
        <f t="shared" si="80"/>
        <v>2034</v>
      </c>
      <c r="L857" s="1" t="str">
        <f t="shared" si="81"/>
        <v>MKT.EX.MED._.___.Mead-Wtr</v>
      </c>
      <c r="M857" s="1" t="str">
        <f t="shared" si="82"/>
        <v>FOT Winter December-January</v>
      </c>
      <c r="N857" s="1">
        <f t="shared" si="83"/>
        <v>1488</v>
      </c>
      <c r="O857" s="1">
        <f t="shared" si="84"/>
        <v>0</v>
      </c>
    </row>
    <row r="858" spans="1:15" x14ac:dyDescent="0.25">
      <c r="A858" s="1" t="s">
        <v>26</v>
      </c>
      <c r="B858" s="1" t="s">
        <v>2</v>
      </c>
      <c r="C858" s="1" t="s">
        <v>24</v>
      </c>
      <c r="D858" s="1" t="s">
        <v>7</v>
      </c>
      <c r="E858" s="1" t="s">
        <v>3</v>
      </c>
      <c r="F858" s="3">
        <v>48976</v>
      </c>
      <c r="G858" s="1">
        <v>0</v>
      </c>
      <c r="J858" s="1">
        <f t="shared" si="79"/>
        <v>2</v>
      </c>
      <c r="K858" s="1">
        <f t="shared" si="80"/>
        <v>2034</v>
      </c>
      <c r="L858" s="1" t="str">
        <f t="shared" si="81"/>
        <v>MKT.EX.MED._.___.Mead</v>
      </c>
      <c r="M858" s="1" t="str">
        <f t="shared" si="82"/>
        <v>FOT Other months</v>
      </c>
      <c r="N858" s="1">
        <f t="shared" si="83"/>
        <v>0</v>
      </c>
      <c r="O858" s="1">
        <f t="shared" si="84"/>
        <v>0</v>
      </c>
    </row>
    <row r="859" spans="1:15" x14ac:dyDescent="0.25">
      <c r="A859" s="1" t="s">
        <v>26</v>
      </c>
      <c r="B859" s="1" t="s">
        <v>2</v>
      </c>
      <c r="C859" s="1" t="s">
        <v>24</v>
      </c>
      <c r="D859" s="1" t="s">
        <v>7</v>
      </c>
      <c r="E859" s="1" t="s">
        <v>3</v>
      </c>
      <c r="F859" s="3">
        <v>49004</v>
      </c>
      <c r="G859" s="1">
        <v>0</v>
      </c>
      <c r="J859" s="1">
        <f t="shared" si="79"/>
        <v>3</v>
      </c>
      <c r="K859" s="1">
        <f t="shared" si="80"/>
        <v>2034</v>
      </c>
      <c r="L859" s="1" t="str">
        <f t="shared" si="81"/>
        <v>MKT.EX.MED._.___.Mead</v>
      </c>
      <c r="M859" s="1" t="str">
        <f t="shared" si="82"/>
        <v>FOT Other months</v>
      </c>
      <c r="N859" s="1">
        <f t="shared" si="83"/>
        <v>0</v>
      </c>
      <c r="O859" s="1">
        <f t="shared" si="84"/>
        <v>0</v>
      </c>
    </row>
    <row r="860" spans="1:15" x14ac:dyDescent="0.25">
      <c r="A860" s="1" t="s">
        <v>26</v>
      </c>
      <c r="B860" s="1" t="s">
        <v>2</v>
      </c>
      <c r="C860" s="1" t="s">
        <v>24</v>
      </c>
      <c r="D860" s="1" t="s">
        <v>7</v>
      </c>
      <c r="E860" s="1" t="s">
        <v>3</v>
      </c>
      <c r="F860" s="3">
        <v>49035</v>
      </c>
      <c r="G860" s="1">
        <v>0</v>
      </c>
      <c r="J860" s="1">
        <f t="shared" si="79"/>
        <v>4</v>
      </c>
      <c r="K860" s="1">
        <f t="shared" si="80"/>
        <v>2034</v>
      </c>
      <c r="L860" s="1" t="str">
        <f t="shared" si="81"/>
        <v>MKT.EX.MED._.___.Mead</v>
      </c>
      <c r="M860" s="1" t="str">
        <f t="shared" si="82"/>
        <v>FOT Other months</v>
      </c>
      <c r="N860" s="1">
        <f t="shared" si="83"/>
        <v>0</v>
      </c>
      <c r="O860" s="1">
        <f t="shared" si="84"/>
        <v>0</v>
      </c>
    </row>
    <row r="861" spans="1:15" x14ac:dyDescent="0.25">
      <c r="A861" s="1" t="s">
        <v>26</v>
      </c>
      <c r="B861" s="1" t="s">
        <v>2</v>
      </c>
      <c r="C861" s="1" t="s">
        <v>24</v>
      </c>
      <c r="D861" s="1" t="s">
        <v>7</v>
      </c>
      <c r="E861" s="1" t="s">
        <v>3</v>
      </c>
      <c r="F861" s="3">
        <v>49065</v>
      </c>
      <c r="G861" s="1">
        <v>0</v>
      </c>
      <c r="J861" s="1">
        <f t="shared" si="79"/>
        <v>5</v>
      </c>
      <c r="K861" s="1">
        <f t="shared" si="80"/>
        <v>2034</v>
      </c>
      <c r="L861" s="1" t="str">
        <f t="shared" si="81"/>
        <v>MKT.EX.MED._.___.Mead</v>
      </c>
      <c r="M861" s="1" t="str">
        <f t="shared" si="82"/>
        <v>FOT Other months</v>
      </c>
      <c r="N861" s="1">
        <f t="shared" si="83"/>
        <v>0</v>
      </c>
      <c r="O861" s="1">
        <f t="shared" si="84"/>
        <v>0</v>
      </c>
    </row>
    <row r="862" spans="1:15" x14ac:dyDescent="0.25">
      <c r="A862" s="1" t="s">
        <v>26</v>
      </c>
      <c r="B862" s="1" t="s">
        <v>2</v>
      </c>
      <c r="C862" s="1" t="s">
        <v>24</v>
      </c>
      <c r="D862" s="1" t="s">
        <v>7</v>
      </c>
      <c r="E862" s="1" t="s">
        <v>3</v>
      </c>
      <c r="F862" s="3">
        <v>49096</v>
      </c>
      <c r="G862" s="1">
        <v>0</v>
      </c>
      <c r="J862" s="1">
        <f t="shared" si="79"/>
        <v>6</v>
      </c>
      <c r="K862" s="1">
        <f t="shared" si="80"/>
        <v>2034</v>
      </c>
      <c r="L862" s="1" t="str">
        <f t="shared" si="81"/>
        <v>MKT.EX.MED._.___.Mead</v>
      </c>
      <c r="M862" s="1" t="str">
        <f t="shared" si="82"/>
        <v>FOT Summer June-Sept</v>
      </c>
      <c r="N862" s="1">
        <f t="shared" si="83"/>
        <v>2928</v>
      </c>
      <c r="O862" s="1">
        <f t="shared" si="84"/>
        <v>0</v>
      </c>
    </row>
    <row r="863" spans="1:15" x14ac:dyDescent="0.25">
      <c r="A863" s="1" t="s">
        <v>26</v>
      </c>
      <c r="B863" s="1" t="s">
        <v>2</v>
      </c>
      <c r="C863" s="1" t="s">
        <v>24</v>
      </c>
      <c r="D863" s="1" t="s">
        <v>7</v>
      </c>
      <c r="E863" s="1" t="s">
        <v>3</v>
      </c>
      <c r="F863" s="3">
        <v>49126</v>
      </c>
      <c r="G863" s="1">
        <v>0</v>
      </c>
      <c r="J863" s="1">
        <f t="shared" si="79"/>
        <v>7</v>
      </c>
      <c r="K863" s="1">
        <f t="shared" si="80"/>
        <v>2034</v>
      </c>
      <c r="L863" s="1" t="str">
        <f t="shared" si="81"/>
        <v>MKT.EX.MED._.___.Mead</v>
      </c>
      <c r="M863" s="1" t="str">
        <f t="shared" si="82"/>
        <v>FOT Summer June-Sept</v>
      </c>
      <c r="N863" s="1">
        <f t="shared" si="83"/>
        <v>2928</v>
      </c>
      <c r="O863" s="1">
        <f t="shared" si="84"/>
        <v>0</v>
      </c>
    </row>
    <row r="864" spans="1:15" x14ac:dyDescent="0.25">
      <c r="A864" s="1" t="s">
        <v>26</v>
      </c>
      <c r="B864" s="1" t="s">
        <v>2</v>
      </c>
      <c r="C864" s="1" t="s">
        <v>24</v>
      </c>
      <c r="D864" s="1" t="s">
        <v>7</v>
      </c>
      <c r="E864" s="1" t="s">
        <v>3</v>
      </c>
      <c r="F864" s="3">
        <v>49157</v>
      </c>
      <c r="G864" s="1">
        <v>0</v>
      </c>
      <c r="J864" s="1">
        <f t="shared" si="79"/>
        <v>8</v>
      </c>
      <c r="K864" s="1">
        <f t="shared" si="80"/>
        <v>2034</v>
      </c>
      <c r="L864" s="1" t="str">
        <f t="shared" si="81"/>
        <v>MKT.EX.MED._.___.Mead</v>
      </c>
      <c r="M864" s="1" t="str">
        <f t="shared" si="82"/>
        <v>FOT Summer June-Sept</v>
      </c>
      <c r="N864" s="1">
        <f t="shared" si="83"/>
        <v>2928</v>
      </c>
      <c r="O864" s="1">
        <f t="shared" si="84"/>
        <v>0</v>
      </c>
    </row>
    <row r="865" spans="1:15" x14ac:dyDescent="0.25">
      <c r="A865" s="1" t="s">
        <v>26</v>
      </c>
      <c r="B865" s="1" t="s">
        <v>2</v>
      </c>
      <c r="C865" s="1" t="s">
        <v>24</v>
      </c>
      <c r="D865" s="1" t="s">
        <v>7</v>
      </c>
      <c r="E865" s="1" t="s">
        <v>3</v>
      </c>
      <c r="F865" s="3">
        <v>49188</v>
      </c>
      <c r="G865" s="1">
        <v>0</v>
      </c>
      <c r="J865" s="1">
        <f t="shared" si="79"/>
        <v>9</v>
      </c>
      <c r="K865" s="1">
        <f t="shared" si="80"/>
        <v>2034</v>
      </c>
      <c r="L865" s="1" t="str">
        <f t="shared" si="81"/>
        <v>MKT.EX.MED._.___.Mead</v>
      </c>
      <c r="M865" s="1" t="str">
        <f t="shared" si="82"/>
        <v>FOT Summer June-Sept</v>
      </c>
      <c r="N865" s="1">
        <f t="shared" si="83"/>
        <v>2928</v>
      </c>
      <c r="O865" s="1">
        <f t="shared" si="84"/>
        <v>0</v>
      </c>
    </row>
    <row r="866" spans="1:15" x14ac:dyDescent="0.25">
      <c r="A866" s="1" t="s">
        <v>26</v>
      </c>
      <c r="B866" s="1" t="s">
        <v>2</v>
      </c>
      <c r="C866" s="1" t="s">
        <v>24</v>
      </c>
      <c r="D866" s="1" t="s">
        <v>7</v>
      </c>
      <c r="E866" s="1" t="s">
        <v>3</v>
      </c>
      <c r="F866" s="3">
        <v>49218</v>
      </c>
      <c r="G866" s="1">
        <v>0</v>
      </c>
      <c r="J866" s="1">
        <f t="shared" si="79"/>
        <v>10</v>
      </c>
      <c r="K866" s="1">
        <f t="shared" si="80"/>
        <v>2034</v>
      </c>
      <c r="L866" s="1" t="str">
        <f t="shared" si="81"/>
        <v>MKT.EX.MED._.___.Mead</v>
      </c>
      <c r="M866" s="1" t="str">
        <f t="shared" si="82"/>
        <v>FOT Other months</v>
      </c>
      <c r="N866" s="1">
        <f t="shared" si="83"/>
        <v>0</v>
      </c>
      <c r="O866" s="1">
        <f t="shared" si="84"/>
        <v>0</v>
      </c>
    </row>
    <row r="867" spans="1:15" x14ac:dyDescent="0.25">
      <c r="A867" s="1" t="s">
        <v>26</v>
      </c>
      <c r="B867" s="1" t="s">
        <v>2</v>
      </c>
      <c r="C867" s="1" t="s">
        <v>24</v>
      </c>
      <c r="D867" s="1" t="s">
        <v>7</v>
      </c>
      <c r="E867" s="1" t="s">
        <v>3</v>
      </c>
      <c r="F867" s="3">
        <v>49249</v>
      </c>
      <c r="G867" s="1">
        <v>0</v>
      </c>
      <c r="J867" s="1">
        <f t="shared" si="79"/>
        <v>11</v>
      </c>
      <c r="K867" s="1">
        <f t="shared" si="80"/>
        <v>2034</v>
      </c>
      <c r="L867" s="1" t="str">
        <f t="shared" si="81"/>
        <v>MKT.EX.MED._.___.Mead</v>
      </c>
      <c r="M867" s="1" t="str">
        <f t="shared" si="82"/>
        <v>FOT Other months</v>
      </c>
      <c r="N867" s="1">
        <f t="shared" si="83"/>
        <v>0</v>
      </c>
      <c r="O867" s="1">
        <f t="shared" si="84"/>
        <v>0</v>
      </c>
    </row>
    <row r="868" spans="1:15" x14ac:dyDescent="0.25">
      <c r="A868" s="1" t="s">
        <v>26</v>
      </c>
      <c r="B868" s="1" t="s">
        <v>2</v>
      </c>
      <c r="C868" s="1" t="s">
        <v>24</v>
      </c>
      <c r="D868" s="1" t="s">
        <v>7</v>
      </c>
      <c r="E868" s="1" t="s">
        <v>3</v>
      </c>
      <c r="F868" s="3">
        <v>49279</v>
      </c>
      <c r="G868" s="1">
        <v>0</v>
      </c>
      <c r="J868" s="1">
        <f t="shared" si="79"/>
        <v>12</v>
      </c>
      <c r="K868" s="1">
        <f t="shared" si="80"/>
        <v>2034</v>
      </c>
      <c r="L868" s="1" t="str">
        <f t="shared" si="81"/>
        <v>MKT.EX.MED._.___.Mead-Wtr</v>
      </c>
      <c r="M868" s="1" t="str">
        <f t="shared" si="82"/>
        <v>FOT Winter December-January</v>
      </c>
      <c r="N868" s="1">
        <f t="shared" si="83"/>
        <v>1488</v>
      </c>
      <c r="O868" s="1">
        <f t="shared" si="84"/>
        <v>0</v>
      </c>
    </row>
    <row r="869" spans="1:15" x14ac:dyDescent="0.25">
      <c r="A869" s="1" t="s">
        <v>26</v>
      </c>
      <c r="B869" s="1" t="s">
        <v>2</v>
      </c>
      <c r="C869" s="1" t="s">
        <v>24</v>
      </c>
      <c r="D869" s="1" t="s">
        <v>7</v>
      </c>
      <c r="E869" s="1" t="s">
        <v>3</v>
      </c>
      <c r="F869" s="3">
        <v>49310</v>
      </c>
      <c r="G869" s="1">
        <v>0</v>
      </c>
      <c r="J869" s="1">
        <f t="shared" si="79"/>
        <v>1</v>
      </c>
      <c r="K869" s="1">
        <f t="shared" si="80"/>
        <v>2035</v>
      </c>
      <c r="L869" s="1" t="str">
        <f t="shared" si="81"/>
        <v>MKT.EX.MED._.___.Mead-Wtr</v>
      </c>
      <c r="M869" s="1" t="str">
        <f t="shared" si="82"/>
        <v>FOT Winter December-January</v>
      </c>
      <c r="N869" s="1">
        <f t="shared" si="83"/>
        <v>1488</v>
      </c>
      <c r="O869" s="1">
        <f t="shared" si="84"/>
        <v>0</v>
      </c>
    </row>
    <row r="870" spans="1:15" x14ac:dyDescent="0.25">
      <c r="A870" s="1" t="s">
        <v>26</v>
      </c>
      <c r="B870" s="1" t="s">
        <v>2</v>
      </c>
      <c r="C870" s="1" t="s">
        <v>24</v>
      </c>
      <c r="D870" s="1" t="s">
        <v>7</v>
      </c>
      <c r="E870" s="1" t="s">
        <v>3</v>
      </c>
      <c r="F870" s="3">
        <v>49341</v>
      </c>
      <c r="G870" s="1">
        <v>0</v>
      </c>
      <c r="J870" s="1">
        <f t="shared" si="79"/>
        <v>2</v>
      </c>
      <c r="K870" s="1">
        <f t="shared" si="80"/>
        <v>2035</v>
      </c>
      <c r="L870" s="1" t="str">
        <f t="shared" si="81"/>
        <v>MKT.EX.MED._.___.Mead</v>
      </c>
      <c r="M870" s="1" t="str">
        <f t="shared" si="82"/>
        <v>FOT Other months</v>
      </c>
      <c r="N870" s="1">
        <f t="shared" si="83"/>
        <v>0</v>
      </c>
      <c r="O870" s="1">
        <f t="shared" si="84"/>
        <v>0</v>
      </c>
    </row>
    <row r="871" spans="1:15" x14ac:dyDescent="0.25">
      <c r="A871" s="1" t="s">
        <v>26</v>
      </c>
      <c r="B871" s="1" t="s">
        <v>2</v>
      </c>
      <c r="C871" s="1" t="s">
        <v>24</v>
      </c>
      <c r="D871" s="1" t="s">
        <v>7</v>
      </c>
      <c r="E871" s="1" t="s">
        <v>3</v>
      </c>
      <c r="F871" s="3">
        <v>49369</v>
      </c>
      <c r="G871" s="1">
        <v>0</v>
      </c>
      <c r="J871" s="1">
        <f t="shared" si="79"/>
        <v>3</v>
      </c>
      <c r="K871" s="1">
        <f t="shared" si="80"/>
        <v>2035</v>
      </c>
      <c r="L871" s="1" t="str">
        <f t="shared" si="81"/>
        <v>MKT.EX.MED._.___.Mead</v>
      </c>
      <c r="M871" s="1" t="str">
        <f t="shared" si="82"/>
        <v>FOT Other months</v>
      </c>
      <c r="N871" s="1">
        <f t="shared" si="83"/>
        <v>0</v>
      </c>
      <c r="O871" s="1">
        <f t="shared" si="84"/>
        <v>0</v>
      </c>
    </row>
    <row r="872" spans="1:15" x14ac:dyDescent="0.25">
      <c r="A872" s="1" t="s">
        <v>26</v>
      </c>
      <c r="B872" s="1" t="s">
        <v>2</v>
      </c>
      <c r="C872" s="1" t="s">
        <v>24</v>
      </c>
      <c r="D872" s="1" t="s">
        <v>7</v>
      </c>
      <c r="E872" s="1" t="s">
        <v>3</v>
      </c>
      <c r="F872" s="3">
        <v>49400</v>
      </c>
      <c r="G872" s="1">
        <v>0</v>
      </c>
      <c r="J872" s="1">
        <f t="shared" si="79"/>
        <v>4</v>
      </c>
      <c r="K872" s="1">
        <f t="shared" si="80"/>
        <v>2035</v>
      </c>
      <c r="L872" s="1" t="str">
        <f t="shared" si="81"/>
        <v>MKT.EX.MED._.___.Mead</v>
      </c>
      <c r="M872" s="1" t="str">
        <f t="shared" si="82"/>
        <v>FOT Other months</v>
      </c>
      <c r="N872" s="1">
        <f t="shared" si="83"/>
        <v>0</v>
      </c>
      <c r="O872" s="1">
        <f t="shared" si="84"/>
        <v>0</v>
      </c>
    </row>
    <row r="873" spans="1:15" x14ac:dyDescent="0.25">
      <c r="A873" s="1" t="s">
        <v>26</v>
      </c>
      <c r="B873" s="1" t="s">
        <v>2</v>
      </c>
      <c r="C873" s="1" t="s">
        <v>24</v>
      </c>
      <c r="D873" s="1" t="s">
        <v>7</v>
      </c>
      <c r="E873" s="1" t="s">
        <v>3</v>
      </c>
      <c r="F873" s="3">
        <v>49430</v>
      </c>
      <c r="G873" s="1">
        <v>0</v>
      </c>
      <c r="J873" s="1">
        <f t="shared" si="79"/>
        <v>5</v>
      </c>
      <c r="K873" s="1">
        <f t="shared" si="80"/>
        <v>2035</v>
      </c>
      <c r="L873" s="1" t="str">
        <f t="shared" si="81"/>
        <v>MKT.EX.MED._.___.Mead</v>
      </c>
      <c r="M873" s="1" t="str">
        <f t="shared" si="82"/>
        <v>FOT Other months</v>
      </c>
      <c r="N873" s="1">
        <f t="shared" si="83"/>
        <v>0</v>
      </c>
      <c r="O873" s="1">
        <f t="shared" si="84"/>
        <v>0</v>
      </c>
    </row>
    <row r="874" spans="1:15" x14ac:dyDescent="0.25">
      <c r="A874" s="1" t="s">
        <v>26</v>
      </c>
      <c r="B874" s="1" t="s">
        <v>2</v>
      </c>
      <c r="C874" s="1" t="s">
        <v>24</v>
      </c>
      <c r="D874" s="1" t="s">
        <v>7</v>
      </c>
      <c r="E874" s="1" t="s">
        <v>3</v>
      </c>
      <c r="F874" s="3">
        <v>49461</v>
      </c>
      <c r="G874" s="1">
        <v>0</v>
      </c>
      <c r="J874" s="1">
        <f t="shared" si="79"/>
        <v>6</v>
      </c>
      <c r="K874" s="1">
        <f t="shared" si="80"/>
        <v>2035</v>
      </c>
      <c r="L874" s="1" t="str">
        <f t="shared" si="81"/>
        <v>MKT.EX.MED._.___.Mead</v>
      </c>
      <c r="M874" s="1" t="str">
        <f t="shared" si="82"/>
        <v>FOT Summer June-Sept</v>
      </c>
      <c r="N874" s="1">
        <f t="shared" si="83"/>
        <v>2928</v>
      </c>
      <c r="O874" s="1">
        <f t="shared" si="84"/>
        <v>0</v>
      </c>
    </row>
    <row r="875" spans="1:15" x14ac:dyDescent="0.25">
      <c r="A875" s="1" t="s">
        <v>26</v>
      </c>
      <c r="B875" s="1" t="s">
        <v>2</v>
      </c>
      <c r="C875" s="1" t="s">
        <v>24</v>
      </c>
      <c r="D875" s="1" t="s">
        <v>7</v>
      </c>
      <c r="E875" s="1" t="s">
        <v>3</v>
      </c>
      <c r="F875" s="3">
        <v>49491</v>
      </c>
      <c r="G875" s="1">
        <v>0</v>
      </c>
      <c r="J875" s="1">
        <f t="shared" si="79"/>
        <v>7</v>
      </c>
      <c r="K875" s="1">
        <f t="shared" si="80"/>
        <v>2035</v>
      </c>
      <c r="L875" s="1" t="str">
        <f t="shared" si="81"/>
        <v>MKT.EX.MED._.___.Mead</v>
      </c>
      <c r="M875" s="1" t="str">
        <f t="shared" si="82"/>
        <v>FOT Summer June-Sept</v>
      </c>
      <c r="N875" s="1">
        <f t="shared" si="83"/>
        <v>2928</v>
      </c>
      <c r="O875" s="1">
        <f t="shared" si="84"/>
        <v>0</v>
      </c>
    </row>
    <row r="876" spans="1:15" x14ac:dyDescent="0.25">
      <c r="A876" s="1" t="s">
        <v>26</v>
      </c>
      <c r="B876" s="1" t="s">
        <v>2</v>
      </c>
      <c r="C876" s="1" t="s">
        <v>24</v>
      </c>
      <c r="D876" s="1" t="s">
        <v>7</v>
      </c>
      <c r="E876" s="1" t="s">
        <v>3</v>
      </c>
      <c r="F876" s="3">
        <v>49522</v>
      </c>
      <c r="G876" s="1">
        <v>0</v>
      </c>
      <c r="J876" s="1">
        <f t="shared" si="79"/>
        <v>8</v>
      </c>
      <c r="K876" s="1">
        <f t="shared" si="80"/>
        <v>2035</v>
      </c>
      <c r="L876" s="1" t="str">
        <f t="shared" si="81"/>
        <v>MKT.EX.MED._.___.Mead</v>
      </c>
      <c r="M876" s="1" t="str">
        <f t="shared" si="82"/>
        <v>FOT Summer June-Sept</v>
      </c>
      <c r="N876" s="1">
        <f t="shared" si="83"/>
        <v>2928</v>
      </c>
      <c r="O876" s="1">
        <f t="shared" si="84"/>
        <v>0</v>
      </c>
    </row>
    <row r="877" spans="1:15" x14ac:dyDescent="0.25">
      <c r="A877" s="1" t="s">
        <v>26</v>
      </c>
      <c r="B877" s="1" t="s">
        <v>2</v>
      </c>
      <c r="C877" s="1" t="s">
        <v>24</v>
      </c>
      <c r="D877" s="1" t="s">
        <v>7</v>
      </c>
      <c r="E877" s="1" t="s">
        <v>3</v>
      </c>
      <c r="F877" s="3">
        <v>49553</v>
      </c>
      <c r="G877" s="1">
        <v>0</v>
      </c>
      <c r="J877" s="1">
        <f t="shared" si="79"/>
        <v>9</v>
      </c>
      <c r="K877" s="1">
        <f t="shared" si="80"/>
        <v>2035</v>
      </c>
      <c r="L877" s="1" t="str">
        <f t="shared" si="81"/>
        <v>MKT.EX.MED._.___.Mead</v>
      </c>
      <c r="M877" s="1" t="str">
        <f t="shared" si="82"/>
        <v>FOT Summer June-Sept</v>
      </c>
      <c r="N877" s="1">
        <f t="shared" si="83"/>
        <v>2928</v>
      </c>
      <c r="O877" s="1">
        <f t="shared" si="84"/>
        <v>0</v>
      </c>
    </row>
    <row r="878" spans="1:15" x14ac:dyDescent="0.25">
      <c r="A878" s="1" t="s">
        <v>26</v>
      </c>
      <c r="B878" s="1" t="s">
        <v>2</v>
      </c>
      <c r="C878" s="1" t="s">
        <v>24</v>
      </c>
      <c r="D878" s="1" t="s">
        <v>7</v>
      </c>
      <c r="E878" s="1" t="s">
        <v>3</v>
      </c>
      <c r="F878" s="3">
        <v>49583</v>
      </c>
      <c r="G878" s="1">
        <v>0</v>
      </c>
      <c r="J878" s="1">
        <f t="shared" si="79"/>
        <v>10</v>
      </c>
      <c r="K878" s="1">
        <f t="shared" si="80"/>
        <v>2035</v>
      </c>
      <c r="L878" s="1" t="str">
        <f t="shared" si="81"/>
        <v>MKT.EX.MED._.___.Mead</v>
      </c>
      <c r="M878" s="1" t="str">
        <f t="shared" si="82"/>
        <v>FOT Other months</v>
      </c>
      <c r="N878" s="1">
        <f t="shared" si="83"/>
        <v>0</v>
      </c>
      <c r="O878" s="1">
        <f t="shared" si="84"/>
        <v>0</v>
      </c>
    </row>
    <row r="879" spans="1:15" x14ac:dyDescent="0.25">
      <c r="A879" s="1" t="s">
        <v>26</v>
      </c>
      <c r="B879" s="1" t="s">
        <v>2</v>
      </c>
      <c r="C879" s="1" t="s">
        <v>24</v>
      </c>
      <c r="D879" s="1" t="s">
        <v>7</v>
      </c>
      <c r="E879" s="1" t="s">
        <v>3</v>
      </c>
      <c r="F879" s="3">
        <v>49614</v>
      </c>
      <c r="G879" s="1">
        <v>0</v>
      </c>
      <c r="J879" s="1">
        <f t="shared" si="79"/>
        <v>11</v>
      </c>
      <c r="K879" s="1">
        <f t="shared" si="80"/>
        <v>2035</v>
      </c>
      <c r="L879" s="1" t="str">
        <f t="shared" si="81"/>
        <v>MKT.EX.MED._.___.Mead</v>
      </c>
      <c r="M879" s="1" t="str">
        <f t="shared" si="82"/>
        <v>FOT Other months</v>
      </c>
      <c r="N879" s="1">
        <f t="shared" si="83"/>
        <v>0</v>
      </c>
      <c r="O879" s="1">
        <f t="shared" si="84"/>
        <v>0</v>
      </c>
    </row>
    <row r="880" spans="1:15" x14ac:dyDescent="0.25">
      <c r="A880" s="1" t="s">
        <v>26</v>
      </c>
      <c r="B880" s="1" t="s">
        <v>2</v>
      </c>
      <c r="C880" s="1" t="s">
        <v>24</v>
      </c>
      <c r="D880" s="1" t="s">
        <v>7</v>
      </c>
      <c r="E880" s="1" t="s">
        <v>3</v>
      </c>
      <c r="F880" s="3">
        <v>49644</v>
      </c>
      <c r="G880" s="1">
        <v>0</v>
      </c>
      <c r="J880" s="1">
        <f t="shared" si="79"/>
        <v>12</v>
      </c>
      <c r="K880" s="1">
        <f t="shared" si="80"/>
        <v>2035</v>
      </c>
      <c r="L880" s="1" t="str">
        <f t="shared" si="81"/>
        <v>MKT.EX.MED._.___.Mead-Wtr</v>
      </c>
      <c r="M880" s="1" t="str">
        <f t="shared" si="82"/>
        <v>FOT Winter December-January</v>
      </c>
      <c r="N880" s="1">
        <f t="shared" si="83"/>
        <v>1488</v>
      </c>
      <c r="O880" s="1">
        <f t="shared" si="84"/>
        <v>0</v>
      </c>
    </row>
    <row r="881" spans="1:15" x14ac:dyDescent="0.25">
      <c r="A881" s="1" t="s">
        <v>26</v>
      </c>
      <c r="B881" s="1" t="s">
        <v>2</v>
      </c>
      <c r="C881" s="1" t="s">
        <v>24</v>
      </c>
      <c r="D881" s="1" t="s">
        <v>7</v>
      </c>
      <c r="E881" s="1" t="s">
        <v>3</v>
      </c>
      <c r="F881" s="3">
        <v>49675</v>
      </c>
      <c r="G881" s="1">
        <v>0</v>
      </c>
      <c r="J881" s="1">
        <f t="shared" si="79"/>
        <v>1</v>
      </c>
      <c r="K881" s="1">
        <f t="shared" si="80"/>
        <v>2036</v>
      </c>
      <c r="L881" s="1" t="str">
        <f t="shared" si="81"/>
        <v>MKT.EX.MED._.___.Mead-Wtr</v>
      </c>
      <c r="M881" s="1" t="str">
        <f t="shared" si="82"/>
        <v>FOT Winter December-January</v>
      </c>
      <c r="N881" s="1">
        <f t="shared" si="83"/>
        <v>1488</v>
      </c>
      <c r="O881" s="1">
        <f t="shared" si="84"/>
        <v>0</v>
      </c>
    </row>
    <row r="882" spans="1:15" x14ac:dyDescent="0.25">
      <c r="A882" s="1" t="s">
        <v>26</v>
      </c>
      <c r="B882" s="1" t="s">
        <v>2</v>
      </c>
      <c r="C882" s="1" t="s">
        <v>24</v>
      </c>
      <c r="D882" s="1" t="s">
        <v>7</v>
      </c>
      <c r="E882" s="1" t="s">
        <v>3</v>
      </c>
      <c r="F882" s="3">
        <v>49706</v>
      </c>
      <c r="G882" s="1">
        <v>0</v>
      </c>
      <c r="J882" s="1">
        <f t="shared" si="79"/>
        <v>2</v>
      </c>
      <c r="K882" s="1">
        <f t="shared" si="80"/>
        <v>2036</v>
      </c>
      <c r="L882" s="1" t="str">
        <f t="shared" si="81"/>
        <v>MKT.EX.MED._.___.Mead</v>
      </c>
      <c r="M882" s="1" t="str">
        <f t="shared" si="82"/>
        <v>FOT Other months</v>
      </c>
      <c r="N882" s="1">
        <f t="shared" si="83"/>
        <v>0</v>
      </c>
      <c r="O882" s="1">
        <f t="shared" si="84"/>
        <v>0</v>
      </c>
    </row>
    <row r="883" spans="1:15" x14ac:dyDescent="0.25">
      <c r="A883" s="1" t="s">
        <v>26</v>
      </c>
      <c r="B883" s="1" t="s">
        <v>2</v>
      </c>
      <c r="C883" s="1" t="s">
        <v>24</v>
      </c>
      <c r="D883" s="1" t="s">
        <v>7</v>
      </c>
      <c r="E883" s="1" t="s">
        <v>3</v>
      </c>
      <c r="F883" s="3">
        <v>49735</v>
      </c>
      <c r="G883" s="1">
        <v>0</v>
      </c>
      <c r="J883" s="1">
        <f t="shared" si="79"/>
        <v>3</v>
      </c>
      <c r="K883" s="1">
        <f t="shared" si="80"/>
        <v>2036</v>
      </c>
      <c r="L883" s="1" t="str">
        <f t="shared" si="81"/>
        <v>MKT.EX.MED._.___.Mead</v>
      </c>
      <c r="M883" s="1" t="str">
        <f t="shared" si="82"/>
        <v>FOT Other months</v>
      </c>
      <c r="N883" s="1">
        <f t="shared" si="83"/>
        <v>0</v>
      </c>
      <c r="O883" s="1">
        <f t="shared" si="84"/>
        <v>0</v>
      </c>
    </row>
    <row r="884" spans="1:15" x14ac:dyDescent="0.25">
      <c r="A884" s="1" t="s">
        <v>26</v>
      </c>
      <c r="B884" s="1" t="s">
        <v>2</v>
      </c>
      <c r="C884" s="1" t="s">
        <v>24</v>
      </c>
      <c r="D884" s="1" t="s">
        <v>7</v>
      </c>
      <c r="E884" s="1" t="s">
        <v>3</v>
      </c>
      <c r="F884" s="3">
        <v>49766</v>
      </c>
      <c r="G884" s="1">
        <v>0</v>
      </c>
      <c r="J884" s="1">
        <f t="shared" si="79"/>
        <v>4</v>
      </c>
      <c r="K884" s="1">
        <f t="shared" si="80"/>
        <v>2036</v>
      </c>
      <c r="L884" s="1" t="str">
        <f t="shared" si="81"/>
        <v>MKT.EX.MED._.___.Mead</v>
      </c>
      <c r="M884" s="1" t="str">
        <f t="shared" si="82"/>
        <v>FOT Other months</v>
      </c>
      <c r="N884" s="1">
        <f t="shared" si="83"/>
        <v>0</v>
      </c>
      <c r="O884" s="1">
        <f t="shared" si="84"/>
        <v>0</v>
      </c>
    </row>
    <row r="885" spans="1:15" x14ac:dyDescent="0.25">
      <c r="A885" s="1" t="s">
        <v>26</v>
      </c>
      <c r="B885" s="1" t="s">
        <v>2</v>
      </c>
      <c r="C885" s="1" t="s">
        <v>24</v>
      </c>
      <c r="D885" s="1" t="s">
        <v>7</v>
      </c>
      <c r="E885" s="1" t="s">
        <v>3</v>
      </c>
      <c r="F885" s="3">
        <v>49796</v>
      </c>
      <c r="G885" s="1">
        <v>0</v>
      </c>
      <c r="J885" s="1">
        <f t="shared" si="79"/>
        <v>5</v>
      </c>
      <c r="K885" s="1">
        <f t="shared" si="80"/>
        <v>2036</v>
      </c>
      <c r="L885" s="1" t="str">
        <f t="shared" si="81"/>
        <v>MKT.EX.MED._.___.Mead</v>
      </c>
      <c r="M885" s="1" t="str">
        <f t="shared" si="82"/>
        <v>FOT Other months</v>
      </c>
      <c r="N885" s="1">
        <f t="shared" si="83"/>
        <v>0</v>
      </c>
      <c r="O885" s="1">
        <f t="shared" si="84"/>
        <v>0</v>
      </c>
    </row>
    <row r="886" spans="1:15" x14ac:dyDescent="0.25">
      <c r="A886" s="1" t="s">
        <v>26</v>
      </c>
      <c r="B886" s="1" t="s">
        <v>2</v>
      </c>
      <c r="C886" s="1" t="s">
        <v>24</v>
      </c>
      <c r="D886" s="1" t="s">
        <v>7</v>
      </c>
      <c r="E886" s="1" t="s">
        <v>3</v>
      </c>
      <c r="F886" s="3">
        <v>49827</v>
      </c>
      <c r="G886" s="1">
        <v>0</v>
      </c>
      <c r="J886" s="1">
        <f t="shared" si="79"/>
        <v>6</v>
      </c>
      <c r="K886" s="1">
        <f t="shared" si="80"/>
        <v>2036</v>
      </c>
      <c r="L886" s="1" t="str">
        <f t="shared" si="81"/>
        <v>MKT.EX.MED._.___.Mead</v>
      </c>
      <c r="M886" s="1" t="str">
        <f t="shared" si="82"/>
        <v>FOT Summer June-Sept</v>
      </c>
      <c r="N886" s="1">
        <f t="shared" si="83"/>
        <v>2928</v>
      </c>
      <c r="O886" s="1">
        <f t="shared" si="84"/>
        <v>0</v>
      </c>
    </row>
    <row r="887" spans="1:15" x14ac:dyDescent="0.25">
      <c r="A887" s="1" t="s">
        <v>26</v>
      </c>
      <c r="B887" s="1" t="s">
        <v>2</v>
      </c>
      <c r="C887" s="1" t="s">
        <v>24</v>
      </c>
      <c r="D887" s="1" t="s">
        <v>7</v>
      </c>
      <c r="E887" s="1" t="s">
        <v>3</v>
      </c>
      <c r="F887" s="3">
        <v>49857</v>
      </c>
      <c r="G887" s="1">
        <v>0</v>
      </c>
      <c r="J887" s="1">
        <f t="shared" si="79"/>
        <v>7</v>
      </c>
      <c r="K887" s="1">
        <f t="shared" si="80"/>
        <v>2036</v>
      </c>
      <c r="L887" s="1" t="str">
        <f t="shared" si="81"/>
        <v>MKT.EX.MED._.___.Mead</v>
      </c>
      <c r="M887" s="1" t="str">
        <f t="shared" si="82"/>
        <v>FOT Summer June-Sept</v>
      </c>
      <c r="N887" s="1">
        <f t="shared" si="83"/>
        <v>2928</v>
      </c>
      <c r="O887" s="1">
        <f t="shared" si="84"/>
        <v>0</v>
      </c>
    </row>
    <row r="888" spans="1:15" x14ac:dyDescent="0.25">
      <c r="A888" s="1" t="s">
        <v>26</v>
      </c>
      <c r="B888" s="1" t="s">
        <v>2</v>
      </c>
      <c r="C888" s="1" t="s">
        <v>24</v>
      </c>
      <c r="D888" s="1" t="s">
        <v>7</v>
      </c>
      <c r="E888" s="1" t="s">
        <v>3</v>
      </c>
      <c r="F888" s="3">
        <v>49888</v>
      </c>
      <c r="G888" s="1">
        <v>0</v>
      </c>
      <c r="J888" s="1">
        <f t="shared" si="79"/>
        <v>8</v>
      </c>
      <c r="K888" s="1">
        <f t="shared" si="80"/>
        <v>2036</v>
      </c>
      <c r="L888" s="1" t="str">
        <f t="shared" si="81"/>
        <v>MKT.EX.MED._.___.Mead</v>
      </c>
      <c r="M888" s="1" t="str">
        <f t="shared" si="82"/>
        <v>FOT Summer June-Sept</v>
      </c>
      <c r="N888" s="1">
        <f t="shared" si="83"/>
        <v>2928</v>
      </c>
      <c r="O888" s="1">
        <f t="shared" si="84"/>
        <v>0</v>
      </c>
    </row>
    <row r="889" spans="1:15" x14ac:dyDescent="0.25">
      <c r="A889" s="1" t="s">
        <v>26</v>
      </c>
      <c r="B889" s="1" t="s">
        <v>2</v>
      </c>
      <c r="C889" s="1" t="s">
        <v>24</v>
      </c>
      <c r="D889" s="1" t="s">
        <v>7</v>
      </c>
      <c r="E889" s="1" t="s">
        <v>3</v>
      </c>
      <c r="F889" s="3">
        <v>49919</v>
      </c>
      <c r="G889" s="1">
        <v>0</v>
      </c>
      <c r="J889" s="1">
        <f t="shared" si="79"/>
        <v>9</v>
      </c>
      <c r="K889" s="1">
        <f t="shared" si="80"/>
        <v>2036</v>
      </c>
      <c r="L889" s="1" t="str">
        <f t="shared" si="81"/>
        <v>MKT.EX.MED._.___.Mead</v>
      </c>
      <c r="M889" s="1" t="str">
        <f t="shared" si="82"/>
        <v>FOT Summer June-Sept</v>
      </c>
      <c r="N889" s="1">
        <f t="shared" si="83"/>
        <v>2928</v>
      </c>
      <c r="O889" s="1">
        <f t="shared" si="84"/>
        <v>0</v>
      </c>
    </row>
    <row r="890" spans="1:15" x14ac:dyDescent="0.25">
      <c r="A890" s="1" t="s">
        <v>26</v>
      </c>
      <c r="B890" s="1" t="s">
        <v>2</v>
      </c>
      <c r="C890" s="1" t="s">
        <v>24</v>
      </c>
      <c r="D890" s="1" t="s">
        <v>7</v>
      </c>
      <c r="E890" s="1" t="s">
        <v>3</v>
      </c>
      <c r="F890" s="3">
        <v>49949</v>
      </c>
      <c r="G890" s="1">
        <v>0</v>
      </c>
      <c r="J890" s="1">
        <f t="shared" si="79"/>
        <v>10</v>
      </c>
      <c r="K890" s="1">
        <f t="shared" si="80"/>
        <v>2036</v>
      </c>
      <c r="L890" s="1" t="str">
        <f t="shared" si="81"/>
        <v>MKT.EX.MED._.___.Mead</v>
      </c>
      <c r="M890" s="1" t="str">
        <f t="shared" si="82"/>
        <v>FOT Other months</v>
      </c>
      <c r="N890" s="1">
        <f t="shared" si="83"/>
        <v>0</v>
      </c>
      <c r="O890" s="1">
        <f t="shared" si="84"/>
        <v>0</v>
      </c>
    </row>
    <row r="891" spans="1:15" x14ac:dyDescent="0.25">
      <c r="A891" s="1" t="s">
        <v>26</v>
      </c>
      <c r="B891" s="1" t="s">
        <v>2</v>
      </c>
      <c r="C891" s="1" t="s">
        <v>24</v>
      </c>
      <c r="D891" s="1" t="s">
        <v>7</v>
      </c>
      <c r="E891" s="1" t="s">
        <v>3</v>
      </c>
      <c r="F891" s="3">
        <v>49980</v>
      </c>
      <c r="G891" s="1">
        <v>0</v>
      </c>
      <c r="J891" s="1">
        <f t="shared" si="79"/>
        <v>11</v>
      </c>
      <c r="K891" s="1">
        <f t="shared" si="80"/>
        <v>2036</v>
      </c>
      <c r="L891" s="1" t="str">
        <f t="shared" si="81"/>
        <v>MKT.EX.MED._.___.Mead</v>
      </c>
      <c r="M891" s="1" t="str">
        <f t="shared" si="82"/>
        <v>FOT Other months</v>
      </c>
      <c r="N891" s="1">
        <f t="shared" si="83"/>
        <v>0</v>
      </c>
      <c r="O891" s="1">
        <f t="shared" si="84"/>
        <v>0</v>
      </c>
    </row>
    <row r="892" spans="1:15" x14ac:dyDescent="0.25">
      <c r="A892" s="1" t="s">
        <v>26</v>
      </c>
      <c r="B892" s="1" t="s">
        <v>2</v>
      </c>
      <c r="C892" s="1" t="s">
        <v>24</v>
      </c>
      <c r="D892" s="1" t="s">
        <v>7</v>
      </c>
      <c r="E892" s="1" t="s">
        <v>3</v>
      </c>
      <c r="F892" s="3">
        <v>50010</v>
      </c>
      <c r="G892" s="1">
        <v>0</v>
      </c>
      <c r="J892" s="1">
        <f t="shared" si="79"/>
        <v>12</v>
      </c>
      <c r="K892" s="1">
        <f t="shared" si="80"/>
        <v>2036</v>
      </c>
      <c r="L892" s="1" t="str">
        <f t="shared" si="81"/>
        <v>MKT.EX.MED._.___.Mead-Wtr</v>
      </c>
      <c r="M892" s="1" t="str">
        <f t="shared" si="82"/>
        <v>FOT Winter December-January</v>
      </c>
      <c r="N892" s="1">
        <f t="shared" si="83"/>
        <v>1488</v>
      </c>
      <c r="O892" s="1">
        <f t="shared" si="84"/>
        <v>0</v>
      </c>
    </row>
    <row r="893" spans="1:15" x14ac:dyDescent="0.25">
      <c r="A893" s="1" t="s">
        <v>26</v>
      </c>
      <c r="B893" s="1" t="s">
        <v>2</v>
      </c>
      <c r="C893" s="1" t="s">
        <v>24</v>
      </c>
      <c r="D893" s="1" t="s">
        <v>7</v>
      </c>
      <c r="E893" s="1" t="s">
        <v>3</v>
      </c>
      <c r="F893" s="3">
        <v>50041</v>
      </c>
      <c r="G893" s="1">
        <v>0</v>
      </c>
      <c r="J893" s="1">
        <f t="shared" si="79"/>
        <v>1</v>
      </c>
      <c r="K893" s="1">
        <f t="shared" si="80"/>
        <v>2037</v>
      </c>
      <c r="L893" s="1" t="str">
        <f t="shared" si="81"/>
        <v>MKT.EX.MED._.___.Mead-Wtr</v>
      </c>
      <c r="M893" s="1" t="str">
        <f t="shared" si="82"/>
        <v>FOT Winter December-January</v>
      </c>
      <c r="N893" s="1">
        <f t="shared" si="83"/>
        <v>1488</v>
      </c>
      <c r="O893" s="1">
        <f t="shared" si="84"/>
        <v>0</v>
      </c>
    </row>
    <row r="894" spans="1:15" x14ac:dyDescent="0.25">
      <c r="A894" s="1" t="s">
        <v>26</v>
      </c>
      <c r="B894" s="1" t="s">
        <v>2</v>
      </c>
      <c r="C894" s="1" t="s">
        <v>24</v>
      </c>
      <c r="D894" s="1" t="s">
        <v>7</v>
      </c>
      <c r="E894" s="1" t="s">
        <v>3</v>
      </c>
      <c r="F894" s="3">
        <v>50072</v>
      </c>
      <c r="G894" s="1">
        <v>0</v>
      </c>
      <c r="J894" s="1">
        <f t="shared" si="79"/>
        <v>2</v>
      </c>
      <c r="K894" s="1">
        <f t="shared" si="80"/>
        <v>2037</v>
      </c>
      <c r="L894" s="1" t="str">
        <f t="shared" si="81"/>
        <v>MKT.EX.MED._.___.Mead</v>
      </c>
      <c r="M894" s="1" t="str">
        <f t="shared" si="82"/>
        <v>FOT Other months</v>
      </c>
      <c r="N894" s="1">
        <f t="shared" si="83"/>
        <v>0</v>
      </c>
      <c r="O894" s="1">
        <f t="shared" si="84"/>
        <v>0</v>
      </c>
    </row>
    <row r="895" spans="1:15" x14ac:dyDescent="0.25">
      <c r="A895" s="1" t="s">
        <v>26</v>
      </c>
      <c r="B895" s="1" t="s">
        <v>2</v>
      </c>
      <c r="C895" s="1" t="s">
        <v>24</v>
      </c>
      <c r="D895" s="1" t="s">
        <v>7</v>
      </c>
      <c r="E895" s="1" t="s">
        <v>3</v>
      </c>
      <c r="F895" s="3">
        <v>50100</v>
      </c>
      <c r="G895" s="1">
        <v>0</v>
      </c>
      <c r="J895" s="1">
        <f t="shared" si="79"/>
        <v>3</v>
      </c>
      <c r="K895" s="1">
        <f t="shared" si="80"/>
        <v>2037</v>
      </c>
      <c r="L895" s="1" t="str">
        <f t="shared" si="81"/>
        <v>MKT.EX.MED._.___.Mead</v>
      </c>
      <c r="M895" s="1" t="str">
        <f t="shared" si="82"/>
        <v>FOT Other months</v>
      </c>
      <c r="N895" s="1">
        <f t="shared" si="83"/>
        <v>0</v>
      </c>
      <c r="O895" s="1">
        <f t="shared" si="84"/>
        <v>0</v>
      </c>
    </row>
    <row r="896" spans="1:15" x14ac:dyDescent="0.25">
      <c r="A896" s="1" t="s">
        <v>26</v>
      </c>
      <c r="B896" s="1" t="s">
        <v>2</v>
      </c>
      <c r="C896" s="1" t="s">
        <v>24</v>
      </c>
      <c r="D896" s="1" t="s">
        <v>7</v>
      </c>
      <c r="E896" s="1" t="s">
        <v>3</v>
      </c>
      <c r="F896" s="3">
        <v>50131</v>
      </c>
      <c r="G896" s="1">
        <v>0</v>
      </c>
      <c r="J896" s="1">
        <f t="shared" si="79"/>
        <v>4</v>
      </c>
      <c r="K896" s="1">
        <f t="shared" si="80"/>
        <v>2037</v>
      </c>
      <c r="L896" s="1" t="str">
        <f t="shared" si="81"/>
        <v>MKT.EX.MED._.___.Mead</v>
      </c>
      <c r="M896" s="1" t="str">
        <f t="shared" si="82"/>
        <v>FOT Other months</v>
      </c>
      <c r="N896" s="1">
        <f t="shared" si="83"/>
        <v>0</v>
      </c>
      <c r="O896" s="1">
        <f t="shared" si="84"/>
        <v>0</v>
      </c>
    </row>
    <row r="897" spans="1:15" x14ac:dyDescent="0.25">
      <c r="A897" s="1" t="s">
        <v>26</v>
      </c>
      <c r="B897" s="1" t="s">
        <v>2</v>
      </c>
      <c r="C897" s="1" t="s">
        <v>24</v>
      </c>
      <c r="D897" s="1" t="s">
        <v>7</v>
      </c>
      <c r="E897" s="1" t="s">
        <v>3</v>
      </c>
      <c r="F897" s="3">
        <v>50161</v>
      </c>
      <c r="G897" s="1">
        <v>0</v>
      </c>
      <c r="J897" s="1">
        <f t="shared" si="79"/>
        <v>5</v>
      </c>
      <c r="K897" s="1">
        <f t="shared" si="80"/>
        <v>2037</v>
      </c>
      <c r="L897" s="1" t="str">
        <f t="shared" si="81"/>
        <v>MKT.EX.MED._.___.Mead</v>
      </c>
      <c r="M897" s="1" t="str">
        <f t="shared" si="82"/>
        <v>FOT Other months</v>
      </c>
      <c r="N897" s="1">
        <f t="shared" si="83"/>
        <v>0</v>
      </c>
      <c r="O897" s="1">
        <f t="shared" si="84"/>
        <v>0</v>
      </c>
    </row>
    <row r="898" spans="1:15" x14ac:dyDescent="0.25">
      <c r="A898" s="1" t="s">
        <v>26</v>
      </c>
      <c r="B898" s="1" t="s">
        <v>2</v>
      </c>
      <c r="C898" s="1" t="s">
        <v>24</v>
      </c>
      <c r="D898" s="1" t="s">
        <v>7</v>
      </c>
      <c r="E898" s="1" t="s">
        <v>3</v>
      </c>
      <c r="F898" s="3">
        <v>50192</v>
      </c>
      <c r="G898" s="1">
        <v>0</v>
      </c>
      <c r="J898" s="1">
        <f t="shared" ref="J898:J961" si="85">MONTH(F898)</f>
        <v>6</v>
      </c>
      <c r="K898" s="1">
        <f t="shared" ref="K898:K961" si="86">YEAR(F898)</f>
        <v>2037</v>
      </c>
      <c r="L898" s="1" t="str">
        <f t="shared" ref="L898:L961" si="87">D898&amp;INDEX($U$1:$W$4,MATCH($M898,$U$1:$U$4,0),MATCH(L$1,$U$1:$W$1,0))</f>
        <v>MKT.EX.MED._.___.Mead</v>
      </c>
      <c r="M898" s="1" t="str">
        <f t="shared" ref="M898:M961" si="88">INDEX($Q$1:$S$13,MATCH($J898,$Q$1:$Q$13,0),MATCH(M$1,$Q$1:$S$1,0))</f>
        <v>FOT Summer June-Sept</v>
      </c>
      <c r="N898" s="1">
        <f t="shared" ref="N898:N961" si="89">INDEX($U$1:$W$4,MATCH($M898,$U$1:$U$4,0),MATCH(N$1,$U$1:$W$1,0))</f>
        <v>2928</v>
      </c>
      <c r="O898" s="1">
        <f t="shared" ref="O898:O961" si="90">IF(N898=0,0,(G898*1000)/N898)</f>
        <v>0</v>
      </c>
    </row>
    <row r="899" spans="1:15" x14ac:dyDescent="0.25">
      <c r="A899" s="1" t="s">
        <v>26</v>
      </c>
      <c r="B899" s="1" t="s">
        <v>2</v>
      </c>
      <c r="C899" s="1" t="s">
        <v>24</v>
      </c>
      <c r="D899" s="1" t="s">
        <v>7</v>
      </c>
      <c r="E899" s="1" t="s">
        <v>3</v>
      </c>
      <c r="F899" s="3">
        <v>50222</v>
      </c>
      <c r="G899" s="1">
        <v>0</v>
      </c>
      <c r="J899" s="1">
        <f t="shared" si="85"/>
        <v>7</v>
      </c>
      <c r="K899" s="1">
        <f t="shared" si="86"/>
        <v>2037</v>
      </c>
      <c r="L899" s="1" t="str">
        <f t="shared" si="87"/>
        <v>MKT.EX.MED._.___.Mead</v>
      </c>
      <c r="M899" s="1" t="str">
        <f t="shared" si="88"/>
        <v>FOT Summer June-Sept</v>
      </c>
      <c r="N899" s="1">
        <f t="shared" si="89"/>
        <v>2928</v>
      </c>
      <c r="O899" s="1">
        <f t="shared" si="90"/>
        <v>0</v>
      </c>
    </row>
    <row r="900" spans="1:15" x14ac:dyDescent="0.25">
      <c r="A900" s="1" t="s">
        <v>26</v>
      </c>
      <c r="B900" s="1" t="s">
        <v>2</v>
      </c>
      <c r="C900" s="1" t="s">
        <v>24</v>
      </c>
      <c r="D900" s="1" t="s">
        <v>7</v>
      </c>
      <c r="E900" s="1" t="s">
        <v>3</v>
      </c>
      <c r="F900" s="3">
        <v>50253</v>
      </c>
      <c r="G900" s="1">
        <v>0</v>
      </c>
      <c r="J900" s="1">
        <f t="shared" si="85"/>
        <v>8</v>
      </c>
      <c r="K900" s="1">
        <f t="shared" si="86"/>
        <v>2037</v>
      </c>
      <c r="L900" s="1" t="str">
        <f t="shared" si="87"/>
        <v>MKT.EX.MED._.___.Mead</v>
      </c>
      <c r="M900" s="1" t="str">
        <f t="shared" si="88"/>
        <v>FOT Summer June-Sept</v>
      </c>
      <c r="N900" s="1">
        <f t="shared" si="89"/>
        <v>2928</v>
      </c>
      <c r="O900" s="1">
        <f t="shared" si="90"/>
        <v>0</v>
      </c>
    </row>
    <row r="901" spans="1:15" x14ac:dyDescent="0.25">
      <c r="A901" s="1" t="s">
        <v>26</v>
      </c>
      <c r="B901" s="1" t="s">
        <v>2</v>
      </c>
      <c r="C901" s="1" t="s">
        <v>24</v>
      </c>
      <c r="D901" s="1" t="s">
        <v>7</v>
      </c>
      <c r="E901" s="1" t="s">
        <v>3</v>
      </c>
      <c r="F901" s="3">
        <v>50284</v>
      </c>
      <c r="G901" s="1">
        <v>0</v>
      </c>
      <c r="J901" s="1">
        <f t="shared" si="85"/>
        <v>9</v>
      </c>
      <c r="K901" s="1">
        <f t="shared" si="86"/>
        <v>2037</v>
      </c>
      <c r="L901" s="1" t="str">
        <f t="shared" si="87"/>
        <v>MKT.EX.MED._.___.Mead</v>
      </c>
      <c r="M901" s="1" t="str">
        <f t="shared" si="88"/>
        <v>FOT Summer June-Sept</v>
      </c>
      <c r="N901" s="1">
        <f t="shared" si="89"/>
        <v>2928</v>
      </c>
      <c r="O901" s="1">
        <f t="shared" si="90"/>
        <v>0</v>
      </c>
    </row>
    <row r="902" spans="1:15" x14ac:dyDescent="0.25">
      <c r="A902" s="1" t="s">
        <v>26</v>
      </c>
      <c r="B902" s="1" t="s">
        <v>2</v>
      </c>
      <c r="C902" s="1" t="s">
        <v>24</v>
      </c>
      <c r="D902" s="1" t="s">
        <v>7</v>
      </c>
      <c r="E902" s="1" t="s">
        <v>3</v>
      </c>
      <c r="F902" s="3">
        <v>50314</v>
      </c>
      <c r="G902" s="1">
        <v>0</v>
      </c>
      <c r="J902" s="1">
        <f t="shared" si="85"/>
        <v>10</v>
      </c>
      <c r="K902" s="1">
        <f t="shared" si="86"/>
        <v>2037</v>
      </c>
      <c r="L902" s="1" t="str">
        <f t="shared" si="87"/>
        <v>MKT.EX.MED._.___.Mead</v>
      </c>
      <c r="M902" s="1" t="str">
        <f t="shared" si="88"/>
        <v>FOT Other months</v>
      </c>
      <c r="N902" s="1">
        <f t="shared" si="89"/>
        <v>0</v>
      </c>
      <c r="O902" s="1">
        <f t="shared" si="90"/>
        <v>0</v>
      </c>
    </row>
    <row r="903" spans="1:15" x14ac:dyDescent="0.25">
      <c r="A903" s="1" t="s">
        <v>26</v>
      </c>
      <c r="B903" s="1" t="s">
        <v>2</v>
      </c>
      <c r="C903" s="1" t="s">
        <v>24</v>
      </c>
      <c r="D903" s="1" t="s">
        <v>7</v>
      </c>
      <c r="E903" s="1" t="s">
        <v>3</v>
      </c>
      <c r="F903" s="3">
        <v>50345</v>
      </c>
      <c r="G903" s="1">
        <v>0</v>
      </c>
      <c r="J903" s="1">
        <f t="shared" si="85"/>
        <v>11</v>
      </c>
      <c r="K903" s="1">
        <f t="shared" si="86"/>
        <v>2037</v>
      </c>
      <c r="L903" s="1" t="str">
        <f t="shared" si="87"/>
        <v>MKT.EX.MED._.___.Mead</v>
      </c>
      <c r="M903" s="1" t="str">
        <f t="shared" si="88"/>
        <v>FOT Other months</v>
      </c>
      <c r="N903" s="1">
        <f t="shared" si="89"/>
        <v>0</v>
      </c>
      <c r="O903" s="1">
        <f t="shared" si="90"/>
        <v>0</v>
      </c>
    </row>
    <row r="904" spans="1:15" x14ac:dyDescent="0.25">
      <c r="A904" s="1" t="s">
        <v>26</v>
      </c>
      <c r="B904" s="1" t="s">
        <v>2</v>
      </c>
      <c r="C904" s="1" t="s">
        <v>24</v>
      </c>
      <c r="D904" s="1" t="s">
        <v>7</v>
      </c>
      <c r="E904" s="1" t="s">
        <v>3</v>
      </c>
      <c r="F904" s="3">
        <v>50375</v>
      </c>
      <c r="G904" s="1">
        <v>0</v>
      </c>
      <c r="J904" s="1">
        <f t="shared" si="85"/>
        <v>12</v>
      </c>
      <c r="K904" s="1">
        <f t="shared" si="86"/>
        <v>2037</v>
      </c>
      <c r="L904" s="1" t="str">
        <f t="shared" si="87"/>
        <v>MKT.EX.MED._.___.Mead-Wtr</v>
      </c>
      <c r="M904" s="1" t="str">
        <f t="shared" si="88"/>
        <v>FOT Winter December-January</v>
      </c>
      <c r="N904" s="1">
        <f t="shared" si="89"/>
        <v>1488</v>
      </c>
      <c r="O904" s="1">
        <f t="shared" si="90"/>
        <v>0</v>
      </c>
    </row>
    <row r="905" spans="1:15" x14ac:dyDescent="0.25">
      <c r="A905" s="1" t="s">
        <v>26</v>
      </c>
      <c r="B905" s="1" t="s">
        <v>2</v>
      </c>
      <c r="C905" s="1" t="s">
        <v>24</v>
      </c>
      <c r="D905" s="1" t="s">
        <v>7</v>
      </c>
      <c r="E905" s="1" t="s">
        <v>3</v>
      </c>
      <c r="F905" s="3">
        <v>50406</v>
      </c>
      <c r="G905" s="1">
        <v>0</v>
      </c>
      <c r="J905" s="1">
        <f t="shared" si="85"/>
        <v>1</v>
      </c>
      <c r="K905" s="1">
        <f t="shared" si="86"/>
        <v>2038</v>
      </c>
      <c r="L905" s="1" t="str">
        <f t="shared" si="87"/>
        <v>MKT.EX.MED._.___.Mead-Wtr</v>
      </c>
      <c r="M905" s="1" t="str">
        <f t="shared" si="88"/>
        <v>FOT Winter December-January</v>
      </c>
      <c r="N905" s="1">
        <f t="shared" si="89"/>
        <v>1488</v>
      </c>
      <c r="O905" s="1">
        <f t="shared" si="90"/>
        <v>0</v>
      </c>
    </row>
    <row r="906" spans="1:15" x14ac:dyDescent="0.25">
      <c r="A906" s="1" t="s">
        <v>26</v>
      </c>
      <c r="B906" s="1" t="s">
        <v>2</v>
      </c>
      <c r="C906" s="1" t="s">
        <v>24</v>
      </c>
      <c r="D906" s="1" t="s">
        <v>7</v>
      </c>
      <c r="E906" s="1" t="s">
        <v>3</v>
      </c>
      <c r="F906" s="3">
        <v>50437</v>
      </c>
      <c r="G906" s="1">
        <v>0</v>
      </c>
      <c r="J906" s="1">
        <f t="shared" si="85"/>
        <v>2</v>
      </c>
      <c r="K906" s="1">
        <f t="shared" si="86"/>
        <v>2038</v>
      </c>
      <c r="L906" s="1" t="str">
        <f t="shared" si="87"/>
        <v>MKT.EX.MED._.___.Mead</v>
      </c>
      <c r="M906" s="1" t="str">
        <f t="shared" si="88"/>
        <v>FOT Other months</v>
      </c>
      <c r="N906" s="1">
        <f t="shared" si="89"/>
        <v>0</v>
      </c>
      <c r="O906" s="1">
        <f t="shared" si="90"/>
        <v>0</v>
      </c>
    </row>
    <row r="907" spans="1:15" x14ac:dyDescent="0.25">
      <c r="A907" s="1" t="s">
        <v>26</v>
      </c>
      <c r="B907" s="1" t="s">
        <v>2</v>
      </c>
      <c r="C907" s="1" t="s">
        <v>24</v>
      </c>
      <c r="D907" s="1" t="s">
        <v>7</v>
      </c>
      <c r="E907" s="1" t="s">
        <v>3</v>
      </c>
      <c r="F907" s="3">
        <v>50465</v>
      </c>
      <c r="G907" s="1">
        <v>0</v>
      </c>
      <c r="J907" s="1">
        <f t="shared" si="85"/>
        <v>3</v>
      </c>
      <c r="K907" s="1">
        <f t="shared" si="86"/>
        <v>2038</v>
      </c>
      <c r="L907" s="1" t="str">
        <f t="shared" si="87"/>
        <v>MKT.EX.MED._.___.Mead</v>
      </c>
      <c r="M907" s="1" t="str">
        <f t="shared" si="88"/>
        <v>FOT Other months</v>
      </c>
      <c r="N907" s="1">
        <f t="shared" si="89"/>
        <v>0</v>
      </c>
      <c r="O907" s="1">
        <f t="shared" si="90"/>
        <v>0</v>
      </c>
    </row>
    <row r="908" spans="1:15" x14ac:dyDescent="0.25">
      <c r="A908" s="1" t="s">
        <v>26</v>
      </c>
      <c r="B908" s="1" t="s">
        <v>2</v>
      </c>
      <c r="C908" s="1" t="s">
        <v>24</v>
      </c>
      <c r="D908" s="1" t="s">
        <v>7</v>
      </c>
      <c r="E908" s="1" t="s">
        <v>3</v>
      </c>
      <c r="F908" s="3">
        <v>50496</v>
      </c>
      <c r="G908" s="1">
        <v>0</v>
      </c>
      <c r="J908" s="1">
        <f t="shared" si="85"/>
        <v>4</v>
      </c>
      <c r="K908" s="1">
        <f t="shared" si="86"/>
        <v>2038</v>
      </c>
      <c r="L908" s="1" t="str">
        <f t="shared" si="87"/>
        <v>MKT.EX.MED._.___.Mead</v>
      </c>
      <c r="M908" s="1" t="str">
        <f t="shared" si="88"/>
        <v>FOT Other months</v>
      </c>
      <c r="N908" s="1">
        <f t="shared" si="89"/>
        <v>0</v>
      </c>
      <c r="O908" s="1">
        <f t="shared" si="90"/>
        <v>0</v>
      </c>
    </row>
    <row r="909" spans="1:15" x14ac:dyDescent="0.25">
      <c r="A909" s="1" t="s">
        <v>26</v>
      </c>
      <c r="B909" s="1" t="s">
        <v>2</v>
      </c>
      <c r="C909" s="1" t="s">
        <v>24</v>
      </c>
      <c r="D909" s="1" t="s">
        <v>7</v>
      </c>
      <c r="E909" s="1" t="s">
        <v>3</v>
      </c>
      <c r="F909" s="3">
        <v>50526</v>
      </c>
      <c r="G909" s="1">
        <v>0</v>
      </c>
      <c r="J909" s="1">
        <f t="shared" si="85"/>
        <v>5</v>
      </c>
      <c r="K909" s="1">
        <f t="shared" si="86"/>
        <v>2038</v>
      </c>
      <c r="L909" s="1" t="str">
        <f t="shared" si="87"/>
        <v>MKT.EX.MED._.___.Mead</v>
      </c>
      <c r="M909" s="1" t="str">
        <f t="shared" si="88"/>
        <v>FOT Other months</v>
      </c>
      <c r="N909" s="1">
        <f t="shared" si="89"/>
        <v>0</v>
      </c>
      <c r="O909" s="1">
        <f t="shared" si="90"/>
        <v>0</v>
      </c>
    </row>
    <row r="910" spans="1:15" x14ac:dyDescent="0.25">
      <c r="A910" s="1" t="s">
        <v>26</v>
      </c>
      <c r="B910" s="1" t="s">
        <v>2</v>
      </c>
      <c r="C910" s="1" t="s">
        <v>24</v>
      </c>
      <c r="D910" s="1" t="s">
        <v>7</v>
      </c>
      <c r="E910" s="1" t="s">
        <v>3</v>
      </c>
      <c r="F910" s="3">
        <v>50557</v>
      </c>
      <c r="G910" s="1">
        <v>0</v>
      </c>
      <c r="J910" s="1">
        <f t="shared" si="85"/>
        <v>6</v>
      </c>
      <c r="K910" s="1">
        <f t="shared" si="86"/>
        <v>2038</v>
      </c>
      <c r="L910" s="1" t="str">
        <f t="shared" si="87"/>
        <v>MKT.EX.MED._.___.Mead</v>
      </c>
      <c r="M910" s="1" t="str">
        <f t="shared" si="88"/>
        <v>FOT Summer June-Sept</v>
      </c>
      <c r="N910" s="1">
        <f t="shared" si="89"/>
        <v>2928</v>
      </c>
      <c r="O910" s="1">
        <f t="shared" si="90"/>
        <v>0</v>
      </c>
    </row>
    <row r="911" spans="1:15" x14ac:dyDescent="0.25">
      <c r="A911" s="1" t="s">
        <v>26</v>
      </c>
      <c r="B911" s="1" t="s">
        <v>2</v>
      </c>
      <c r="C911" s="1" t="s">
        <v>24</v>
      </c>
      <c r="D911" s="1" t="s">
        <v>7</v>
      </c>
      <c r="E911" s="1" t="s">
        <v>3</v>
      </c>
      <c r="F911" s="3">
        <v>50587</v>
      </c>
      <c r="G911" s="1">
        <v>0</v>
      </c>
      <c r="J911" s="1">
        <f t="shared" si="85"/>
        <v>7</v>
      </c>
      <c r="K911" s="1">
        <f t="shared" si="86"/>
        <v>2038</v>
      </c>
      <c r="L911" s="1" t="str">
        <f t="shared" si="87"/>
        <v>MKT.EX.MED._.___.Mead</v>
      </c>
      <c r="M911" s="1" t="str">
        <f t="shared" si="88"/>
        <v>FOT Summer June-Sept</v>
      </c>
      <c r="N911" s="1">
        <f t="shared" si="89"/>
        <v>2928</v>
      </c>
      <c r="O911" s="1">
        <f t="shared" si="90"/>
        <v>0</v>
      </c>
    </row>
    <row r="912" spans="1:15" x14ac:dyDescent="0.25">
      <c r="A912" s="1" t="s">
        <v>26</v>
      </c>
      <c r="B912" s="1" t="s">
        <v>2</v>
      </c>
      <c r="C912" s="1" t="s">
        <v>24</v>
      </c>
      <c r="D912" s="1" t="s">
        <v>7</v>
      </c>
      <c r="E912" s="1" t="s">
        <v>3</v>
      </c>
      <c r="F912" s="3">
        <v>50618</v>
      </c>
      <c r="G912" s="1">
        <v>0</v>
      </c>
      <c r="J912" s="1">
        <f t="shared" si="85"/>
        <v>8</v>
      </c>
      <c r="K912" s="1">
        <f t="shared" si="86"/>
        <v>2038</v>
      </c>
      <c r="L912" s="1" t="str">
        <f t="shared" si="87"/>
        <v>MKT.EX.MED._.___.Mead</v>
      </c>
      <c r="M912" s="1" t="str">
        <f t="shared" si="88"/>
        <v>FOT Summer June-Sept</v>
      </c>
      <c r="N912" s="1">
        <f t="shared" si="89"/>
        <v>2928</v>
      </c>
      <c r="O912" s="1">
        <f t="shared" si="90"/>
        <v>0</v>
      </c>
    </row>
    <row r="913" spans="1:15" x14ac:dyDescent="0.25">
      <c r="A913" s="1" t="s">
        <v>26</v>
      </c>
      <c r="B913" s="1" t="s">
        <v>2</v>
      </c>
      <c r="C913" s="1" t="s">
        <v>24</v>
      </c>
      <c r="D913" s="1" t="s">
        <v>7</v>
      </c>
      <c r="E913" s="1" t="s">
        <v>3</v>
      </c>
      <c r="F913" s="3">
        <v>50649</v>
      </c>
      <c r="G913" s="1">
        <v>0</v>
      </c>
      <c r="J913" s="1">
        <f t="shared" si="85"/>
        <v>9</v>
      </c>
      <c r="K913" s="1">
        <f t="shared" si="86"/>
        <v>2038</v>
      </c>
      <c r="L913" s="1" t="str">
        <f t="shared" si="87"/>
        <v>MKT.EX.MED._.___.Mead</v>
      </c>
      <c r="M913" s="1" t="str">
        <f t="shared" si="88"/>
        <v>FOT Summer June-Sept</v>
      </c>
      <c r="N913" s="1">
        <f t="shared" si="89"/>
        <v>2928</v>
      </c>
      <c r="O913" s="1">
        <f t="shared" si="90"/>
        <v>0</v>
      </c>
    </row>
    <row r="914" spans="1:15" x14ac:dyDescent="0.25">
      <c r="A914" s="1" t="s">
        <v>26</v>
      </c>
      <c r="B914" s="1" t="s">
        <v>2</v>
      </c>
      <c r="C914" s="1" t="s">
        <v>24</v>
      </c>
      <c r="D914" s="1" t="s">
        <v>7</v>
      </c>
      <c r="E914" s="1" t="s">
        <v>3</v>
      </c>
      <c r="F914" s="3">
        <v>50679</v>
      </c>
      <c r="G914" s="1">
        <v>0</v>
      </c>
      <c r="J914" s="1">
        <f t="shared" si="85"/>
        <v>10</v>
      </c>
      <c r="K914" s="1">
        <f t="shared" si="86"/>
        <v>2038</v>
      </c>
      <c r="L914" s="1" t="str">
        <f t="shared" si="87"/>
        <v>MKT.EX.MED._.___.Mead</v>
      </c>
      <c r="M914" s="1" t="str">
        <f t="shared" si="88"/>
        <v>FOT Other months</v>
      </c>
      <c r="N914" s="1">
        <f t="shared" si="89"/>
        <v>0</v>
      </c>
      <c r="O914" s="1">
        <f t="shared" si="90"/>
        <v>0</v>
      </c>
    </row>
    <row r="915" spans="1:15" x14ac:dyDescent="0.25">
      <c r="A915" s="1" t="s">
        <v>26</v>
      </c>
      <c r="B915" s="1" t="s">
        <v>2</v>
      </c>
      <c r="C915" s="1" t="s">
        <v>24</v>
      </c>
      <c r="D915" s="1" t="s">
        <v>7</v>
      </c>
      <c r="E915" s="1" t="s">
        <v>3</v>
      </c>
      <c r="F915" s="3">
        <v>50710</v>
      </c>
      <c r="G915" s="1">
        <v>0</v>
      </c>
      <c r="J915" s="1">
        <f t="shared" si="85"/>
        <v>11</v>
      </c>
      <c r="K915" s="1">
        <f t="shared" si="86"/>
        <v>2038</v>
      </c>
      <c r="L915" s="1" t="str">
        <f t="shared" si="87"/>
        <v>MKT.EX.MED._.___.Mead</v>
      </c>
      <c r="M915" s="1" t="str">
        <f t="shared" si="88"/>
        <v>FOT Other months</v>
      </c>
      <c r="N915" s="1">
        <f t="shared" si="89"/>
        <v>0</v>
      </c>
      <c r="O915" s="1">
        <f t="shared" si="90"/>
        <v>0</v>
      </c>
    </row>
    <row r="916" spans="1:15" x14ac:dyDescent="0.25">
      <c r="A916" s="1" t="s">
        <v>26</v>
      </c>
      <c r="B916" s="1" t="s">
        <v>2</v>
      </c>
      <c r="C916" s="1" t="s">
        <v>24</v>
      </c>
      <c r="D916" s="1" t="s">
        <v>7</v>
      </c>
      <c r="E916" s="1" t="s">
        <v>3</v>
      </c>
      <c r="F916" s="3">
        <v>50740</v>
      </c>
      <c r="G916" s="1">
        <v>0</v>
      </c>
      <c r="J916" s="1">
        <f t="shared" si="85"/>
        <v>12</v>
      </c>
      <c r="K916" s="1">
        <f t="shared" si="86"/>
        <v>2038</v>
      </c>
      <c r="L916" s="1" t="str">
        <f t="shared" si="87"/>
        <v>MKT.EX.MED._.___.Mead-Wtr</v>
      </c>
      <c r="M916" s="1" t="str">
        <f t="shared" si="88"/>
        <v>FOT Winter December-January</v>
      </c>
      <c r="N916" s="1">
        <f t="shared" si="89"/>
        <v>1488</v>
      </c>
      <c r="O916" s="1">
        <f t="shared" si="90"/>
        <v>0</v>
      </c>
    </row>
    <row r="917" spans="1:15" x14ac:dyDescent="0.25">
      <c r="A917" s="1" t="s">
        <v>26</v>
      </c>
      <c r="B917" s="1" t="s">
        <v>2</v>
      </c>
      <c r="C917" s="1" t="s">
        <v>24</v>
      </c>
      <c r="D917" s="1" t="s">
        <v>7</v>
      </c>
      <c r="E917" s="1" t="s">
        <v>3</v>
      </c>
      <c r="F917" s="3">
        <v>50771</v>
      </c>
      <c r="G917" s="1">
        <v>0</v>
      </c>
      <c r="J917" s="1">
        <f t="shared" si="85"/>
        <v>1</v>
      </c>
      <c r="K917" s="1">
        <f t="shared" si="86"/>
        <v>2039</v>
      </c>
      <c r="L917" s="1" t="str">
        <f t="shared" si="87"/>
        <v>MKT.EX.MED._.___.Mead-Wtr</v>
      </c>
      <c r="M917" s="1" t="str">
        <f t="shared" si="88"/>
        <v>FOT Winter December-January</v>
      </c>
      <c r="N917" s="1">
        <f t="shared" si="89"/>
        <v>1488</v>
      </c>
      <c r="O917" s="1">
        <f t="shared" si="90"/>
        <v>0</v>
      </c>
    </row>
    <row r="918" spans="1:15" x14ac:dyDescent="0.25">
      <c r="A918" s="1" t="s">
        <v>26</v>
      </c>
      <c r="B918" s="1" t="s">
        <v>2</v>
      </c>
      <c r="C918" s="1" t="s">
        <v>24</v>
      </c>
      <c r="D918" s="1" t="s">
        <v>7</v>
      </c>
      <c r="E918" s="1" t="s">
        <v>3</v>
      </c>
      <c r="F918" s="3">
        <v>50802</v>
      </c>
      <c r="G918" s="1">
        <v>0</v>
      </c>
      <c r="J918" s="1">
        <f t="shared" si="85"/>
        <v>2</v>
      </c>
      <c r="K918" s="1">
        <f t="shared" si="86"/>
        <v>2039</v>
      </c>
      <c r="L918" s="1" t="str">
        <f t="shared" si="87"/>
        <v>MKT.EX.MED._.___.Mead</v>
      </c>
      <c r="M918" s="1" t="str">
        <f t="shared" si="88"/>
        <v>FOT Other months</v>
      </c>
      <c r="N918" s="1">
        <f t="shared" si="89"/>
        <v>0</v>
      </c>
      <c r="O918" s="1">
        <f t="shared" si="90"/>
        <v>0</v>
      </c>
    </row>
    <row r="919" spans="1:15" x14ac:dyDescent="0.25">
      <c r="A919" s="1" t="s">
        <v>26</v>
      </c>
      <c r="B919" s="1" t="s">
        <v>2</v>
      </c>
      <c r="C919" s="1" t="s">
        <v>24</v>
      </c>
      <c r="D919" s="1" t="s">
        <v>7</v>
      </c>
      <c r="E919" s="1" t="s">
        <v>3</v>
      </c>
      <c r="F919" s="3">
        <v>50830</v>
      </c>
      <c r="G919" s="1">
        <v>0</v>
      </c>
      <c r="J919" s="1">
        <f t="shared" si="85"/>
        <v>3</v>
      </c>
      <c r="K919" s="1">
        <f t="shared" si="86"/>
        <v>2039</v>
      </c>
      <c r="L919" s="1" t="str">
        <f t="shared" si="87"/>
        <v>MKT.EX.MED._.___.Mead</v>
      </c>
      <c r="M919" s="1" t="str">
        <f t="shared" si="88"/>
        <v>FOT Other months</v>
      </c>
      <c r="N919" s="1">
        <f t="shared" si="89"/>
        <v>0</v>
      </c>
      <c r="O919" s="1">
        <f t="shared" si="90"/>
        <v>0</v>
      </c>
    </row>
    <row r="920" spans="1:15" x14ac:dyDescent="0.25">
      <c r="A920" s="1" t="s">
        <v>26</v>
      </c>
      <c r="B920" s="1" t="s">
        <v>2</v>
      </c>
      <c r="C920" s="1" t="s">
        <v>24</v>
      </c>
      <c r="D920" s="1" t="s">
        <v>7</v>
      </c>
      <c r="E920" s="1" t="s">
        <v>3</v>
      </c>
      <c r="F920" s="3">
        <v>50861</v>
      </c>
      <c r="G920" s="1">
        <v>0</v>
      </c>
      <c r="J920" s="1">
        <f t="shared" si="85"/>
        <v>4</v>
      </c>
      <c r="K920" s="1">
        <f t="shared" si="86"/>
        <v>2039</v>
      </c>
      <c r="L920" s="1" t="str">
        <f t="shared" si="87"/>
        <v>MKT.EX.MED._.___.Mead</v>
      </c>
      <c r="M920" s="1" t="str">
        <f t="shared" si="88"/>
        <v>FOT Other months</v>
      </c>
      <c r="N920" s="1">
        <f t="shared" si="89"/>
        <v>0</v>
      </c>
      <c r="O920" s="1">
        <f t="shared" si="90"/>
        <v>0</v>
      </c>
    </row>
    <row r="921" spans="1:15" x14ac:dyDescent="0.25">
      <c r="A921" s="1" t="s">
        <v>26</v>
      </c>
      <c r="B921" s="1" t="s">
        <v>2</v>
      </c>
      <c r="C921" s="1" t="s">
        <v>24</v>
      </c>
      <c r="D921" s="1" t="s">
        <v>7</v>
      </c>
      <c r="E921" s="1" t="s">
        <v>3</v>
      </c>
      <c r="F921" s="3">
        <v>50891</v>
      </c>
      <c r="G921" s="1">
        <v>0</v>
      </c>
      <c r="J921" s="1">
        <f t="shared" si="85"/>
        <v>5</v>
      </c>
      <c r="K921" s="1">
        <f t="shared" si="86"/>
        <v>2039</v>
      </c>
      <c r="L921" s="1" t="str">
        <f t="shared" si="87"/>
        <v>MKT.EX.MED._.___.Mead</v>
      </c>
      <c r="M921" s="1" t="str">
        <f t="shared" si="88"/>
        <v>FOT Other months</v>
      </c>
      <c r="N921" s="1">
        <f t="shared" si="89"/>
        <v>0</v>
      </c>
      <c r="O921" s="1">
        <f t="shared" si="90"/>
        <v>0</v>
      </c>
    </row>
    <row r="922" spans="1:15" x14ac:dyDescent="0.25">
      <c r="A922" s="1" t="s">
        <v>26</v>
      </c>
      <c r="B922" s="1" t="s">
        <v>2</v>
      </c>
      <c r="C922" s="1" t="s">
        <v>24</v>
      </c>
      <c r="D922" s="1" t="s">
        <v>7</v>
      </c>
      <c r="E922" s="1" t="s">
        <v>3</v>
      </c>
      <c r="F922" s="3">
        <v>50922</v>
      </c>
      <c r="G922" s="1">
        <v>0</v>
      </c>
      <c r="J922" s="1">
        <f t="shared" si="85"/>
        <v>6</v>
      </c>
      <c r="K922" s="1">
        <f t="shared" si="86"/>
        <v>2039</v>
      </c>
      <c r="L922" s="1" t="str">
        <f t="shared" si="87"/>
        <v>MKT.EX.MED._.___.Mead</v>
      </c>
      <c r="M922" s="1" t="str">
        <f t="shared" si="88"/>
        <v>FOT Summer June-Sept</v>
      </c>
      <c r="N922" s="1">
        <f t="shared" si="89"/>
        <v>2928</v>
      </c>
      <c r="O922" s="1">
        <f t="shared" si="90"/>
        <v>0</v>
      </c>
    </row>
    <row r="923" spans="1:15" x14ac:dyDescent="0.25">
      <c r="A923" s="1" t="s">
        <v>26</v>
      </c>
      <c r="B923" s="1" t="s">
        <v>2</v>
      </c>
      <c r="C923" s="1" t="s">
        <v>24</v>
      </c>
      <c r="D923" s="1" t="s">
        <v>7</v>
      </c>
      <c r="E923" s="1" t="s">
        <v>3</v>
      </c>
      <c r="F923" s="3">
        <v>50952</v>
      </c>
      <c r="G923" s="1">
        <v>0</v>
      </c>
      <c r="J923" s="1">
        <f t="shared" si="85"/>
        <v>7</v>
      </c>
      <c r="K923" s="1">
        <f t="shared" si="86"/>
        <v>2039</v>
      </c>
      <c r="L923" s="1" t="str">
        <f t="shared" si="87"/>
        <v>MKT.EX.MED._.___.Mead</v>
      </c>
      <c r="M923" s="1" t="str">
        <f t="shared" si="88"/>
        <v>FOT Summer June-Sept</v>
      </c>
      <c r="N923" s="1">
        <f t="shared" si="89"/>
        <v>2928</v>
      </c>
      <c r="O923" s="1">
        <f t="shared" si="90"/>
        <v>0</v>
      </c>
    </row>
    <row r="924" spans="1:15" x14ac:dyDescent="0.25">
      <c r="A924" s="1" t="s">
        <v>26</v>
      </c>
      <c r="B924" s="1" t="s">
        <v>2</v>
      </c>
      <c r="C924" s="1" t="s">
        <v>24</v>
      </c>
      <c r="D924" s="1" t="s">
        <v>7</v>
      </c>
      <c r="E924" s="1" t="s">
        <v>3</v>
      </c>
      <c r="F924" s="3">
        <v>50983</v>
      </c>
      <c r="G924" s="1">
        <v>0</v>
      </c>
      <c r="J924" s="1">
        <f t="shared" si="85"/>
        <v>8</v>
      </c>
      <c r="K924" s="1">
        <f t="shared" si="86"/>
        <v>2039</v>
      </c>
      <c r="L924" s="1" t="str">
        <f t="shared" si="87"/>
        <v>MKT.EX.MED._.___.Mead</v>
      </c>
      <c r="M924" s="1" t="str">
        <f t="shared" si="88"/>
        <v>FOT Summer June-Sept</v>
      </c>
      <c r="N924" s="1">
        <f t="shared" si="89"/>
        <v>2928</v>
      </c>
      <c r="O924" s="1">
        <f t="shared" si="90"/>
        <v>0</v>
      </c>
    </row>
    <row r="925" spans="1:15" x14ac:dyDescent="0.25">
      <c r="A925" s="1" t="s">
        <v>26</v>
      </c>
      <c r="B925" s="1" t="s">
        <v>2</v>
      </c>
      <c r="C925" s="1" t="s">
        <v>24</v>
      </c>
      <c r="D925" s="1" t="s">
        <v>7</v>
      </c>
      <c r="E925" s="1" t="s">
        <v>3</v>
      </c>
      <c r="F925" s="3">
        <v>51014</v>
      </c>
      <c r="G925" s="1">
        <v>0</v>
      </c>
      <c r="J925" s="1">
        <f t="shared" si="85"/>
        <v>9</v>
      </c>
      <c r="K925" s="1">
        <f t="shared" si="86"/>
        <v>2039</v>
      </c>
      <c r="L925" s="1" t="str">
        <f t="shared" si="87"/>
        <v>MKT.EX.MED._.___.Mead</v>
      </c>
      <c r="M925" s="1" t="str">
        <f t="shared" si="88"/>
        <v>FOT Summer June-Sept</v>
      </c>
      <c r="N925" s="1">
        <f t="shared" si="89"/>
        <v>2928</v>
      </c>
      <c r="O925" s="1">
        <f t="shared" si="90"/>
        <v>0</v>
      </c>
    </row>
    <row r="926" spans="1:15" x14ac:dyDescent="0.25">
      <c r="A926" s="1" t="s">
        <v>26</v>
      </c>
      <c r="B926" s="1" t="s">
        <v>2</v>
      </c>
      <c r="C926" s="1" t="s">
        <v>24</v>
      </c>
      <c r="D926" s="1" t="s">
        <v>7</v>
      </c>
      <c r="E926" s="1" t="s">
        <v>3</v>
      </c>
      <c r="F926" s="3">
        <v>51044</v>
      </c>
      <c r="G926" s="1">
        <v>0</v>
      </c>
      <c r="J926" s="1">
        <f t="shared" si="85"/>
        <v>10</v>
      </c>
      <c r="K926" s="1">
        <f t="shared" si="86"/>
        <v>2039</v>
      </c>
      <c r="L926" s="1" t="str">
        <f t="shared" si="87"/>
        <v>MKT.EX.MED._.___.Mead</v>
      </c>
      <c r="M926" s="1" t="str">
        <f t="shared" si="88"/>
        <v>FOT Other months</v>
      </c>
      <c r="N926" s="1">
        <f t="shared" si="89"/>
        <v>0</v>
      </c>
      <c r="O926" s="1">
        <f t="shared" si="90"/>
        <v>0</v>
      </c>
    </row>
    <row r="927" spans="1:15" x14ac:dyDescent="0.25">
      <c r="A927" s="1" t="s">
        <v>26</v>
      </c>
      <c r="B927" s="1" t="s">
        <v>2</v>
      </c>
      <c r="C927" s="1" t="s">
        <v>24</v>
      </c>
      <c r="D927" s="1" t="s">
        <v>7</v>
      </c>
      <c r="E927" s="1" t="s">
        <v>3</v>
      </c>
      <c r="F927" s="3">
        <v>51075</v>
      </c>
      <c r="G927" s="1">
        <v>0</v>
      </c>
      <c r="J927" s="1">
        <f t="shared" si="85"/>
        <v>11</v>
      </c>
      <c r="K927" s="1">
        <f t="shared" si="86"/>
        <v>2039</v>
      </c>
      <c r="L927" s="1" t="str">
        <f t="shared" si="87"/>
        <v>MKT.EX.MED._.___.Mead</v>
      </c>
      <c r="M927" s="1" t="str">
        <f t="shared" si="88"/>
        <v>FOT Other months</v>
      </c>
      <c r="N927" s="1">
        <f t="shared" si="89"/>
        <v>0</v>
      </c>
      <c r="O927" s="1">
        <f t="shared" si="90"/>
        <v>0</v>
      </c>
    </row>
    <row r="928" spans="1:15" x14ac:dyDescent="0.25">
      <c r="A928" s="1" t="s">
        <v>26</v>
      </c>
      <c r="B928" s="1" t="s">
        <v>2</v>
      </c>
      <c r="C928" s="1" t="s">
        <v>24</v>
      </c>
      <c r="D928" s="1" t="s">
        <v>7</v>
      </c>
      <c r="E928" s="1" t="s">
        <v>3</v>
      </c>
      <c r="F928" s="3">
        <v>51105</v>
      </c>
      <c r="G928" s="1">
        <v>0</v>
      </c>
      <c r="J928" s="1">
        <f t="shared" si="85"/>
        <v>12</v>
      </c>
      <c r="K928" s="1">
        <f t="shared" si="86"/>
        <v>2039</v>
      </c>
      <c r="L928" s="1" t="str">
        <f t="shared" si="87"/>
        <v>MKT.EX.MED._.___.Mead-Wtr</v>
      </c>
      <c r="M928" s="1" t="str">
        <f t="shared" si="88"/>
        <v>FOT Winter December-January</v>
      </c>
      <c r="N928" s="1">
        <f t="shared" si="89"/>
        <v>1488</v>
      </c>
      <c r="O928" s="1">
        <f t="shared" si="90"/>
        <v>0</v>
      </c>
    </row>
    <row r="929" spans="1:15" x14ac:dyDescent="0.25">
      <c r="A929" s="1" t="s">
        <v>26</v>
      </c>
      <c r="B929" s="1" t="s">
        <v>2</v>
      </c>
      <c r="C929" s="1" t="s">
        <v>24</v>
      </c>
      <c r="D929" s="1" t="s">
        <v>7</v>
      </c>
      <c r="E929" s="1" t="s">
        <v>3</v>
      </c>
      <c r="F929" s="3">
        <v>51136</v>
      </c>
      <c r="G929" s="1">
        <v>0</v>
      </c>
      <c r="J929" s="1">
        <f t="shared" si="85"/>
        <v>1</v>
      </c>
      <c r="K929" s="1">
        <f t="shared" si="86"/>
        <v>2040</v>
      </c>
      <c r="L929" s="1" t="str">
        <f t="shared" si="87"/>
        <v>MKT.EX.MED._.___.Mead-Wtr</v>
      </c>
      <c r="M929" s="1" t="str">
        <f t="shared" si="88"/>
        <v>FOT Winter December-January</v>
      </c>
      <c r="N929" s="1">
        <f t="shared" si="89"/>
        <v>1488</v>
      </c>
      <c r="O929" s="1">
        <f t="shared" si="90"/>
        <v>0</v>
      </c>
    </row>
    <row r="930" spans="1:15" x14ac:dyDescent="0.25">
      <c r="A930" s="1" t="s">
        <v>26</v>
      </c>
      <c r="B930" s="1" t="s">
        <v>2</v>
      </c>
      <c r="C930" s="1" t="s">
        <v>24</v>
      </c>
      <c r="D930" s="1" t="s">
        <v>7</v>
      </c>
      <c r="E930" s="1" t="s">
        <v>3</v>
      </c>
      <c r="F930" s="3">
        <v>51167</v>
      </c>
      <c r="G930" s="1">
        <v>0</v>
      </c>
      <c r="J930" s="1">
        <f t="shared" si="85"/>
        <v>2</v>
      </c>
      <c r="K930" s="1">
        <f t="shared" si="86"/>
        <v>2040</v>
      </c>
      <c r="L930" s="1" t="str">
        <f t="shared" si="87"/>
        <v>MKT.EX.MED._.___.Mead</v>
      </c>
      <c r="M930" s="1" t="str">
        <f t="shared" si="88"/>
        <v>FOT Other months</v>
      </c>
      <c r="N930" s="1">
        <f t="shared" si="89"/>
        <v>0</v>
      </c>
      <c r="O930" s="1">
        <f t="shared" si="90"/>
        <v>0</v>
      </c>
    </row>
    <row r="931" spans="1:15" x14ac:dyDescent="0.25">
      <c r="A931" s="1" t="s">
        <v>26</v>
      </c>
      <c r="B931" s="1" t="s">
        <v>2</v>
      </c>
      <c r="C931" s="1" t="s">
        <v>24</v>
      </c>
      <c r="D931" s="1" t="s">
        <v>7</v>
      </c>
      <c r="E931" s="1" t="s">
        <v>3</v>
      </c>
      <c r="F931" s="3">
        <v>51196</v>
      </c>
      <c r="G931" s="1">
        <v>0</v>
      </c>
      <c r="J931" s="1">
        <f t="shared" si="85"/>
        <v>3</v>
      </c>
      <c r="K931" s="1">
        <f t="shared" si="86"/>
        <v>2040</v>
      </c>
      <c r="L931" s="1" t="str">
        <f t="shared" si="87"/>
        <v>MKT.EX.MED._.___.Mead</v>
      </c>
      <c r="M931" s="1" t="str">
        <f t="shared" si="88"/>
        <v>FOT Other months</v>
      </c>
      <c r="N931" s="1">
        <f t="shared" si="89"/>
        <v>0</v>
      </c>
      <c r="O931" s="1">
        <f t="shared" si="90"/>
        <v>0</v>
      </c>
    </row>
    <row r="932" spans="1:15" x14ac:dyDescent="0.25">
      <c r="A932" s="1" t="s">
        <v>26</v>
      </c>
      <c r="B932" s="1" t="s">
        <v>2</v>
      </c>
      <c r="C932" s="1" t="s">
        <v>24</v>
      </c>
      <c r="D932" s="1" t="s">
        <v>7</v>
      </c>
      <c r="E932" s="1" t="s">
        <v>3</v>
      </c>
      <c r="F932" s="3">
        <v>51227</v>
      </c>
      <c r="G932" s="1">
        <v>0</v>
      </c>
      <c r="J932" s="1">
        <f t="shared" si="85"/>
        <v>4</v>
      </c>
      <c r="K932" s="1">
        <f t="shared" si="86"/>
        <v>2040</v>
      </c>
      <c r="L932" s="1" t="str">
        <f t="shared" si="87"/>
        <v>MKT.EX.MED._.___.Mead</v>
      </c>
      <c r="M932" s="1" t="str">
        <f t="shared" si="88"/>
        <v>FOT Other months</v>
      </c>
      <c r="N932" s="1">
        <f t="shared" si="89"/>
        <v>0</v>
      </c>
      <c r="O932" s="1">
        <f t="shared" si="90"/>
        <v>0</v>
      </c>
    </row>
    <row r="933" spans="1:15" x14ac:dyDescent="0.25">
      <c r="A933" s="1" t="s">
        <v>26</v>
      </c>
      <c r="B933" s="1" t="s">
        <v>2</v>
      </c>
      <c r="C933" s="1" t="s">
        <v>24</v>
      </c>
      <c r="D933" s="1" t="s">
        <v>7</v>
      </c>
      <c r="E933" s="1" t="s">
        <v>3</v>
      </c>
      <c r="F933" s="3">
        <v>51257</v>
      </c>
      <c r="G933" s="1">
        <v>0</v>
      </c>
      <c r="J933" s="1">
        <f t="shared" si="85"/>
        <v>5</v>
      </c>
      <c r="K933" s="1">
        <f t="shared" si="86"/>
        <v>2040</v>
      </c>
      <c r="L933" s="1" t="str">
        <f t="shared" si="87"/>
        <v>MKT.EX.MED._.___.Mead</v>
      </c>
      <c r="M933" s="1" t="str">
        <f t="shared" si="88"/>
        <v>FOT Other months</v>
      </c>
      <c r="N933" s="1">
        <f t="shared" si="89"/>
        <v>0</v>
      </c>
      <c r="O933" s="1">
        <f t="shared" si="90"/>
        <v>0</v>
      </c>
    </row>
    <row r="934" spans="1:15" x14ac:dyDescent="0.25">
      <c r="A934" s="1" t="s">
        <v>26</v>
      </c>
      <c r="B934" s="1" t="s">
        <v>2</v>
      </c>
      <c r="C934" s="1" t="s">
        <v>24</v>
      </c>
      <c r="D934" s="1" t="s">
        <v>7</v>
      </c>
      <c r="E934" s="1" t="s">
        <v>3</v>
      </c>
      <c r="F934" s="3">
        <v>51288</v>
      </c>
      <c r="G934" s="1">
        <v>0</v>
      </c>
      <c r="J934" s="1">
        <f t="shared" si="85"/>
        <v>6</v>
      </c>
      <c r="K934" s="1">
        <f t="shared" si="86"/>
        <v>2040</v>
      </c>
      <c r="L934" s="1" t="str">
        <f t="shared" si="87"/>
        <v>MKT.EX.MED._.___.Mead</v>
      </c>
      <c r="M934" s="1" t="str">
        <f t="shared" si="88"/>
        <v>FOT Summer June-Sept</v>
      </c>
      <c r="N934" s="1">
        <f t="shared" si="89"/>
        <v>2928</v>
      </c>
      <c r="O934" s="1">
        <f t="shared" si="90"/>
        <v>0</v>
      </c>
    </row>
    <row r="935" spans="1:15" x14ac:dyDescent="0.25">
      <c r="A935" s="1" t="s">
        <v>26</v>
      </c>
      <c r="B935" s="1" t="s">
        <v>2</v>
      </c>
      <c r="C935" s="1" t="s">
        <v>24</v>
      </c>
      <c r="D935" s="1" t="s">
        <v>7</v>
      </c>
      <c r="E935" s="1" t="s">
        <v>3</v>
      </c>
      <c r="F935" s="3">
        <v>51318</v>
      </c>
      <c r="G935" s="1">
        <v>0</v>
      </c>
      <c r="J935" s="1">
        <f t="shared" si="85"/>
        <v>7</v>
      </c>
      <c r="K935" s="1">
        <f t="shared" si="86"/>
        <v>2040</v>
      </c>
      <c r="L935" s="1" t="str">
        <f t="shared" si="87"/>
        <v>MKT.EX.MED._.___.Mead</v>
      </c>
      <c r="M935" s="1" t="str">
        <f t="shared" si="88"/>
        <v>FOT Summer June-Sept</v>
      </c>
      <c r="N935" s="1">
        <f t="shared" si="89"/>
        <v>2928</v>
      </c>
      <c r="O935" s="1">
        <f t="shared" si="90"/>
        <v>0</v>
      </c>
    </row>
    <row r="936" spans="1:15" x14ac:dyDescent="0.25">
      <c r="A936" s="1" t="s">
        <v>26</v>
      </c>
      <c r="B936" s="1" t="s">
        <v>2</v>
      </c>
      <c r="C936" s="1" t="s">
        <v>24</v>
      </c>
      <c r="D936" s="1" t="s">
        <v>7</v>
      </c>
      <c r="E936" s="1" t="s">
        <v>3</v>
      </c>
      <c r="F936" s="3">
        <v>51349</v>
      </c>
      <c r="G936" s="1">
        <v>0</v>
      </c>
      <c r="J936" s="1">
        <f t="shared" si="85"/>
        <v>8</v>
      </c>
      <c r="K936" s="1">
        <f t="shared" si="86"/>
        <v>2040</v>
      </c>
      <c r="L936" s="1" t="str">
        <f t="shared" si="87"/>
        <v>MKT.EX.MED._.___.Mead</v>
      </c>
      <c r="M936" s="1" t="str">
        <f t="shared" si="88"/>
        <v>FOT Summer June-Sept</v>
      </c>
      <c r="N936" s="1">
        <f t="shared" si="89"/>
        <v>2928</v>
      </c>
      <c r="O936" s="1">
        <f t="shared" si="90"/>
        <v>0</v>
      </c>
    </row>
    <row r="937" spans="1:15" x14ac:dyDescent="0.25">
      <c r="A937" s="1" t="s">
        <v>26</v>
      </c>
      <c r="B937" s="1" t="s">
        <v>2</v>
      </c>
      <c r="C937" s="1" t="s">
        <v>24</v>
      </c>
      <c r="D937" s="1" t="s">
        <v>7</v>
      </c>
      <c r="E937" s="1" t="s">
        <v>3</v>
      </c>
      <c r="F937" s="3">
        <v>51380</v>
      </c>
      <c r="G937" s="1">
        <v>0</v>
      </c>
      <c r="J937" s="1">
        <f t="shared" si="85"/>
        <v>9</v>
      </c>
      <c r="K937" s="1">
        <f t="shared" si="86"/>
        <v>2040</v>
      </c>
      <c r="L937" s="1" t="str">
        <f t="shared" si="87"/>
        <v>MKT.EX.MED._.___.Mead</v>
      </c>
      <c r="M937" s="1" t="str">
        <f t="shared" si="88"/>
        <v>FOT Summer June-Sept</v>
      </c>
      <c r="N937" s="1">
        <f t="shared" si="89"/>
        <v>2928</v>
      </c>
      <c r="O937" s="1">
        <f t="shared" si="90"/>
        <v>0</v>
      </c>
    </row>
    <row r="938" spans="1:15" x14ac:dyDescent="0.25">
      <c r="A938" s="1" t="s">
        <v>26</v>
      </c>
      <c r="B938" s="1" t="s">
        <v>2</v>
      </c>
      <c r="C938" s="1" t="s">
        <v>24</v>
      </c>
      <c r="D938" s="1" t="s">
        <v>7</v>
      </c>
      <c r="E938" s="1" t="s">
        <v>3</v>
      </c>
      <c r="F938" s="3">
        <v>51410</v>
      </c>
      <c r="G938" s="1">
        <v>0</v>
      </c>
      <c r="J938" s="1">
        <f t="shared" si="85"/>
        <v>10</v>
      </c>
      <c r="K938" s="1">
        <f t="shared" si="86"/>
        <v>2040</v>
      </c>
      <c r="L938" s="1" t="str">
        <f t="shared" si="87"/>
        <v>MKT.EX.MED._.___.Mead</v>
      </c>
      <c r="M938" s="1" t="str">
        <f t="shared" si="88"/>
        <v>FOT Other months</v>
      </c>
      <c r="N938" s="1">
        <f t="shared" si="89"/>
        <v>0</v>
      </c>
      <c r="O938" s="1">
        <f t="shared" si="90"/>
        <v>0</v>
      </c>
    </row>
    <row r="939" spans="1:15" x14ac:dyDescent="0.25">
      <c r="A939" s="1" t="s">
        <v>26</v>
      </c>
      <c r="B939" s="1" t="s">
        <v>2</v>
      </c>
      <c r="C939" s="1" t="s">
        <v>24</v>
      </c>
      <c r="D939" s="1" t="s">
        <v>7</v>
      </c>
      <c r="E939" s="1" t="s">
        <v>3</v>
      </c>
      <c r="F939" s="3">
        <v>51441</v>
      </c>
      <c r="G939" s="1">
        <v>0</v>
      </c>
      <c r="J939" s="1">
        <f t="shared" si="85"/>
        <v>11</v>
      </c>
      <c r="K939" s="1">
        <f t="shared" si="86"/>
        <v>2040</v>
      </c>
      <c r="L939" s="1" t="str">
        <f t="shared" si="87"/>
        <v>MKT.EX.MED._.___.Mead</v>
      </c>
      <c r="M939" s="1" t="str">
        <f t="shared" si="88"/>
        <v>FOT Other months</v>
      </c>
      <c r="N939" s="1">
        <f t="shared" si="89"/>
        <v>0</v>
      </c>
      <c r="O939" s="1">
        <f t="shared" si="90"/>
        <v>0</v>
      </c>
    </row>
    <row r="940" spans="1:15" x14ac:dyDescent="0.25">
      <c r="A940" s="1" t="s">
        <v>26</v>
      </c>
      <c r="B940" s="1" t="s">
        <v>2</v>
      </c>
      <c r="C940" s="1" t="s">
        <v>24</v>
      </c>
      <c r="D940" s="1" t="s">
        <v>7</v>
      </c>
      <c r="E940" s="1" t="s">
        <v>3</v>
      </c>
      <c r="F940" s="3">
        <v>51471</v>
      </c>
      <c r="G940" s="1">
        <v>0</v>
      </c>
      <c r="J940" s="1">
        <f t="shared" si="85"/>
        <v>12</v>
      </c>
      <c r="K940" s="1">
        <f t="shared" si="86"/>
        <v>2040</v>
      </c>
      <c r="L940" s="1" t="str">
        <f t="shared" si="87"/>
        <v>MKT.EX.MED._.___.Mead-Wtr</v>
      </c>
      <c r="M940" s="1" t="str">
        <f t="shared" si="88"/>
        <v>FOT Winter December-January</v>
      </c>
      <c r="N940" s="1">
        <f t="shared" si="89"/>
        <v>1488</v>
      </c>
      <c r="O940" s="1">
        <f t="shared" si="90"/>
        <v>0</v>
      </c>
    </row>
    <row r="941" spans="1:15" x14ac:dyDescent="0.25">
      <c r="A941" s="1" t="s">
        <v>26</v>
      </c>
      <c r="B941" s="1" t="s">
        <v>2</v>
      </c>
      <c r="C941" s="1" t="s">
        <v>24</v>
      </c>
      <c r="D941" s="1" t="s">
        <v>7</v>
      </c>
      <c r="E941" s="1" t="s">
        <v>3</v>
      </c>
      <c r="F941" s="3">
        <v>51502</v>
      </c>
      <c r="G941" s="1">
        <v>0</v>
      </c>
      <c r="J941" s="1">
        <f t="shared" si="85"/>
        <v>1</v>
      </c>
      <c r="K941" s="1">
        <f t="shared" si="86"/>
        <v>2041</v>
      </c>
      <c r="L941" s="1" t="str">
        <f t="shared" si="87"/>
        <v>MKT.EX.MED._.___.Mead-Wtr</v>
      </c>
      <c r="M941" s="1" t="str">
        <f t="shared" si="88"/>
        <v>FOT Winter December-January</v>
      </c>
      <c r="N941" s="1">
        <f t="shared" si="89"/>
        <v>1488</v>
      </c>
      <c r="O941" s="1">
        <f t="shared" si="90"/>
        <v>0</v>
      </c>
    </row>
    <row r="942" spans="1:15" x14ac:dyDescent="0.25">
      <c r="A942" s="1" t="s">
        <v>26</v>
      </c>
      <c r="B942" s="1" t="s">
        <v>2</v>
      </c>
      <c r="C942" s="1" t="s">
        <v>24</v>
      </c>
      <c r="D942" s="1" t="s">
        <v>7</v>
      </c>
      <c r="E942" s="1" t="s">
        <v>3</v>
      </c>
      <c r="F942" s="3">
        <v>51533</v>
      </c>
      <c r="G942" s="1">
        <v>0</v>
      </c>
      <c r="J942" s="1">
        <f t="shared" si="85"/>
        <v>2</v>
      </c>
      <c r="K942" s="1">
        <f t="shared" si="86"/>
        <v>2041</v>
      </c>
      <c r="L942" s="1" t="str">
        <f t="shared" si="87"/>
        <v>MKT.EX.MED._.___.Mead</v>
      </c>
      <c r="M942" s="1" t="str">
        <f t="shared" si="88"/>
        <v>FOT Other months</v>
      </c>
      <c r="N942" s="1">
        <f t="shared" si="89"/>
        <v>0</v>
      </c>
      <c r="O942" s="1">
        <f t="shared" si="90"/>
        <v>0</v>
      </c>
    </row>
    <row r="943" spans="1:15" x14ac:dyDescent="0.25">
      <c r="A943" s="1" t="s">
        <v>26</v>
      </c>
      <c r="B943" s="1" t="s">
        <v>2</v>
      </c>
      <c r="C943" s="1" t="s">
        <v>24</v>
      </c>
      <c r="D943" s="1" t="s">
        <v>7</v>
      </c>
      <c r="E943" s="1" t="s">
        <v>3</v>
      </c>
      <c r="F943" s="3">
        <v>51561</v>
      </c>
      <c r="G943" s="1">
        <v>0</v>
      </c>
      <c r="J943" s="1">
        <f t="shared" si="85"/>
        <v>3</v>
      </c>
      <c r="K943" s="1">
        <f t="shared" si="86"/>
        <v>2041</v>
      </c>
      <c r="L943" s="1" t="str">
        <f t="shared" si="87"/>
        <v>MKT.EX.MED._.___.Mead</v>
      </c>
      <c r="M943" s="1" t="str">
        <f t="shared" si="88"/>
        <v>FOT Other months</v>
      </c>
      <c r="N943" s="1">
        <f t="shared" si="89"/>
        <v>0</v>
      </c>
      <c r="O943" s="1">
        <f t="shared" si="90"/>
        <v>0</v>
      </c>
    </row>
    <row r="944" spans="1:15" x14ac:dyDescent="0.25">
      <c r="A944" s="1" t="s">
        <v>26</v>
      </c>
      <c r="B944" s="1" t="s">
        <v>2</v>
      </c>
      <c r="C944" s="1" t="s">
        <v>24</v>
      </c>
      <c r="D944" s="1" t="s">
        <v>7</v>
      </c>
      <c r="E944" s="1" t="s">
        <v>3</v>
      </c>
      <c r="F944" s="3">
        <v>51592</v>
      </c>
      <c r="G944" s="1">
        <v>0</v>
      </c>
      <c r="J944" s="1">
        <f t="shared" si="85"/>
        <v>4</v>
      </c>
      <c r="K944" s="1">
        <f t="shared" si="86"/>
        <v>2041</v>
      </c>
      <c r="L944" s="1" t="str">
        <f t="shared" si="87"/>
        <v>MKT.EX.MED._.___.Mead</v>
      </c>
      <c r="M944" s="1" t="str">
        <f t="shared" si="88"/>
        <v>FOT Other months</v>
      </c>
      <c r="N944" s="1">
        <f t="shared" si="89"/>
        <v>0</v>
      </c>
      <c r="O944" s="1">
        <f t="shared" si="90"/>
        <v>0</v>
      </c>
    </row>
    <row r="945" spans="1:15" x14ac:dyDescent="0.25">
      <c r="A945" s="1" t="s">
        <v>26</v>
      </c>
      <c r="B945" s="1" t="s">
        <v>2</v>
      </c>
      <c r="C945" s="1" t="s">
        <v>24</v>
      </c>
      <c r="D945" s="1" t="s">
        <v>7</v>
      </c>
      <c r="E945" s="1" t="s">
        <v>3</v>
      </c>
      <c r="F945" s="3">
        <v>51622</v>
      </c>
      <c r="G945" s="1">
        <v>0</v>
      </c>
      <c r="J945" s="1">
        <f t="shared" si="85"/>
        <v>5</v>
      </c>
      <c r="K945" s="1">
        <f t="shared" si="86"/>
        <v>2041</v>
      </c>
      <c r="L945" s="1" t="str">
        <f t="shared" si="87"/>
        <v>MKT.EX.MED._.___.Mead</v>
      </c>
      <c r="M945" s="1" t="str">
        <f t="shared" si="88"/>
        <v>FOT Other months</v>
      </c>
      <c r="N945" s="1">
        <f t="shared" si="89"/>
        <v>0</v>
      </c>
      <c r="O945" s="1">
        <f t="shared" si="90"/>
        <v>0</v>
      </c>
    </row>
    <row r="946" spans="1:15" x14ac:dyDescent="0.25">
      <c r="A946" s="1" t="s">
        <v>26</v>
      </c>
      <c r="B946" s="1" t="s">
        <v>2</v>
      </c>
      <c r="C946" s="1" t="s">
        <v>24</v>
      </c>
      <c r="D946" s="1" t="s">
        <v>7</v>
      </c>
      <c r="E946" s="1" t="s">
        <v>3</v>
      </c>
      <c r="F946" s="3">
        <v>51653</v>
      </c>
      <c r="G946" s="1">
        <v>0</v>
      </c>
      <c r="J946" s="1">
        <f t="shared" si="85"/>
        <v>6</v>
      </c>
      <c r="K946" s="1">
        <f t="shared" si="86"/>
        <v>2041</v>
      </c>
      <c r="L946" s="1" t="str">
        <f t="shared" si="87"/>
        <v>MKT.EX.MED._.___.Mead</v>
      </c>
      <c r="M946" s="1" t="str">
        <f t="shared" si="88"/>
        <v>FOT Summer June-Sept</v>
      </c>
      <c r="N946" s="1">
        <f t="shared" si="89"/>
        <v>2928</v>
      </c>
      <c r="O946" s="1">
        <f t="shared" si="90"/>
        <v>0</v>
      </c>
    </row>
    <row r="947" spans="1:15" x14ac:dyDescent="0.25">
      <c r="A947" s="1" t="s">
        <v>26</v>
      </c>
      <c r="B947" s="1" t="s">
        <v>2</v>
      </c>
      <c r="C947" s="1" t="s">
        <v>24</v>
      </c>
      <c r="D947" s="1" t="s">
        <v>7</v>
      </c>
      <c r="E947" s="1" t="s">
        <v>3</v>
      </c>
      <c r="F947" s="3">
        <v>51683</v>
      </c>
      <c r="G947" s="1">
        <v>0</v>
      </c>
      <c r="J947" s="1">
        <f t="shared" si="85"/>
        <v>7</v>
      </c>
      <c r="K947" s="1">
        <f t="shared" si="86"/>
        <v>2041</v>
      </c>
      <c r="L947" s="1" t="str">
        <f t="shared" si="87"/>
        <v>MKT.EX.MED._.___.Mead</v>
      </c>
      <c r="M947" s="1" t="str">
        <f t="shared" si="88"/>
        <v>FOT Summer June-Sept</v>
      </c>
      <c r="N947" s="1">
        <f t="shared" si="89"/>
        <v>2928</v>
      </c>
      <c r="O947" s="1">
        <f t="shared" si="90"/>
        <v>0</v>
      </c>
    </row>
    <row r="948" spans="1:15" x14ac:dyDescent="0.25">
      <c r="A948" s="1" t="s">
        <v>26</v>
      </c>
      <c r="B948" s="1" t="s">
        <v>2</v>
      </c>
      <c r="C948" s="1" t="s">
        <v>24</v>
      </c>
      <c r="D948" s="1" t="s">
        <v>7</v>
      </c>
      <c r="E948" s="1" t="s">
        <v>3</v>
      </c>
      <c r="F948" s="3">
        <v>51714</v>
      </c>
      <c r="G948" s="1">
        <v>0</v>
      </c>
      <c r="J948" s="1">
        <f t="shared" si="85"/>
        <v>8</v>
      </c>
      <c r="K948" s="1">
        <f t="shared" si="86"/>
        <v>2041</v>
      </c>
      <c r="L948" s="1" t="str">
        <f t="shared" si="87"/>
        <v>MKT.EX.MED._.___.Mead</v>
      </c>
      <c r="M948" s="1" t="str">
        <f t="shared" si="88"/>
        <v>FOT Summer June-Sept</v>
      </c>
      <c r="N948" s="1">
        <f t="shared" si="89"/>
        <v>2928</v>
      </c>
      <c r="O948" s="1">
        <f t="shared" si="90"/>
        <v>0</v>
      </c>
    </row>
    <row r="949" spans="1:15" x14ac:dyDescent="0.25">
      <c r="A949" s="1" t="s">
        <v>26</v>
      </c>
      <c r="B949" s="1" t="s">
        <v>2</v>
      </c>
      <c r="C949" s="1" t="s">
        <v>24</v>
      </c>
      <c r="D949" s="1" t="s">
        <v>7</v>
      </c>
      <c r="E949" s="1" t="s">
        <v>3</v>
      </c>
      <c r="F949" s="3">
        <v>51745</v>
      </c>
      <c r="G949" s="1">
        <v>0</v>
      </c>
      <c r="J949" s="1">
        <f t="shared" si="85"/>
        <v>9</v>
      </c>
      <c r="K949" s="1">
        <f t="shared" si="86"/>
        <v>2041</v>
      </c>
      <c r="L949" s="1" t="str">
        <f t="shared" si="87"/>
        <v>MKT.EX.MED._.___.Mead</v>
      </c>
      <c r="M949" s="1" t="str">
        <f t="shared" si="88"/>
        <v>FOT Summer June-Sept</v>
      </c>
      <c r="N949" s="1">
        <f t="shared" si="89"/>
        <v>2928</v>
      </c>
      <c r="O949" s="1">
        <f t="shared" si="90"/>
        <v>0</v>
      </c>
    </row>
    <row r="950" spans="1:15" x14ac:dyDescent="0.25">
      <c r="A950" s="1" t="s">
        <v>26</v>
      </c>
      <c r="B950" s="1" t="s">
        <v>2</v>
      </c>
      <c r="C950" s="1" t="s">
        <v>24</v>
      </c>
      <c r="D950" s="1" t="s">
        <v>7</v>
      </c>
      <c r="E950" s="1" t="s">
        <v>3</v>
      </c>
      <c r="F950" s="3">
        <v>51775</v>
      </c>
      <c r="G950" s="1">
        <v>0</v>
      </c>
      <c r="J950" s="1">
        <f t="shared" si="85"/>
        <v>10</v>
      </c>
      <c r="K950" s="1">
        <f t="shared" si="86"/>
        <v>2041</v>
      </c>
      <c r="L950" s="1" t="str">
        <f t="shared" si="87"/>
        <v>MKT.EX.MED._.___.Mead</v>
      </c>
      <c r="M950" s="1" t="str">
        <f t="shared" si="88"/>
        <v>FOT Other months</v>
      </c>
      <c r="N950" s="1">
        <f t="shared" si="89"/>
        <v>0</v>
      </c>
      <c r="O950" s="1">
        <f t="shared" si="90"/>
        <v>0</v>
      </c>
    </row>
    <row r="951" spans="1:15" x14ac:dyDescent="0.25">
      <c r="A951" s="1" t="s">
        <v>26</v>
      </c>
      <c r="B951" s="1" t="s">
        <v>2</v>
      </c>
      <c r="C951" s="1" t="s">
        <v>24</v>
      </c>
      <c r="D951" s="1" t="s">
        <v>7</v>
      </c>
      <c r="E951" s="1" t="s">
        <v>3</v>
      </c>
      <c r="F951" s="3">
        <v>51806</v>
      </c>
      <c r="G951" s="1">
        <v>0</v>
      </c>
      <c r="J951" s="1">
        <f t="shared" si="85"/>
        <v>11</v>
      </c>
      <c r="K951" s="1">
        <f t="shared" si="86"/>
        <v>2041</v>
      </c>
      <c r="L951" s="1" t="str">
        <f t="shared" si="87"/>
        <v>MKT.EX.MED._.___.Mead</v>
      </c>
      <c r="M951" s="1" t="str">
        <f t="shared" si="88"/>
        <v>FOT Other months</v>
      </c>
      <c r="N951" s="1">
        <f t="shared" si="89"/>
        <v>0</v>
      </c>
      <c r="O951" s="1">
        <f t="shared" si="90"/>
        <v>0</v>
      </c>
    </row>
    <row r="952" spans="1:15" x14ac:dyDescent="0.25">
      <c r="A952" s="1" t="s">
        <v>26</v>
      </c>
      <c r="B952" s="1" t="s">
        <v>2</v>
      </c>
      <c r="C952" s="1" t="s">
        <v>24</v>
      </c>
      <c r="D952" s="1" t="s">
        <v>7</v>
      </c>
      <c r="E952" s="1" t="s">
        <v>3</v>
      </c>
      <c r="F952" s="3">
        <v>51836</v>
      </c>
      <c r="G952" s="1">
        <v>0</v>
      </c>
      <c r="J952" s="1">
        <f t="shared" si="85"/>
        <v>12</v>
      </c>
      <c r="K952" s="1">
        <f t="shared" si="86"/>
        <v>2041</v>
      </c>
      <c r="L952" s="1" t="str">
        <f t="shared" si="87"/>
        <v>MKT.EX.MED._.___.Mead-Wtr</v>
      </c>
      <c r="M952" s="1" t="str">
        <f t="shared" si="88"/>
        <v>FOT Winter December-January</v>
      </c>
      <c r="N952" s="1">
        <f t="shared" si="89"/>
        <v>1488</v>
      </c>
      <c r="O952" s="1">
        <f t="shared" si="90"/>
        <v>0</v>
      </c>
    </row>
    <row r="953" spans="1:15" x14ac:dyDescent="0.25">
      <c r="A953" s="1" t="s">
        <v>26</v>
      </c>
      <c r="B953" s="1" t="s">
        <v>2</v>
      </c>
      <c r="C953" s="1" t="s">
        <v>24</v>
      </c>
      <c r="D953" s="1" t="s">
        <v>7</v>
      </c>
      <c r="E953" s="1" t="s">
        <v>3</v>
      </c>
      <c r="F953" s="3">
        <v>51867</v>
      </c>
      <c r="G953" s="1">
        <v>0</v>
      </c>
      <c r="J953" s="1">
        <f t="shared" si="85"/>
        <v>1</v>
      </c>
      <c r="K953" s="1">
        <f t="shared" si="86"/>
        <v>2042</v>
      </c>
      <c r="L953" s="1" t="str">
        <f t="shared" si="87"/>
        <v>MKT.EX.MED._.___.Mead-Wtr</v>
      </c>
      <c r="M953" s="1" t="str">
        <f t="shared" si="88"/>
        <v>FOT Winter December-January</v>
      </c>
      <c r="N953" s="1">
        <f t="shared" si="89"/>
        <v>1488</v>
      </c>
      <c r="O953" s="1">
        <f t="shared" si="90"/>
        <v>0</v>
      </c>
    </row>
    <row r="954" spans="1:15" x14ac:dyDescent="0.25">
      <c r="A954" s="1" t="s">
        <v>26</v>
      </c>
      <c r="B954" s="1" t="s">
        <v>2</v>
      </c>
      <c r="C954" s="1" t="s">
        <v>24</v>
      </c>
      <c r="D954" s="1" t="s">
        <v>7</v>
      </c>
      <c r="E954" s="1" t="s">
        <v>3</v>
      </c>
      <c r="F954" s="3">
        <v>51898</v>
      </c>
      <c r="G954" s="1">
        <v>0</v>
      </c>
      <c r="J954" s="1">
        <f t="shared" si="85"/>
        <v>2</v>
      </c>
      <c r="K954" s="1">
        <f t="shared" si="86"/>
        <v>2042</v>
      </c>
      <c r="L954" s="1" t="str">
        <f t="shared" si="87"/>
        <v>MKT.EX.MED._.___.Mead</v>
      </c>
      <c r="M954" s="1" t="str">
        <f t="shared" si="88"/>
        <v>FOT Other months</v>
      </c>
      <c r="N954" s="1">
        <f t="shared" si="89"/>
        <v>0</v>
      </c>
      <c r="O954" s="1">
        <f t="shared" si="90"/>
        <v>0</v>
      </c>
    </row>
    <row r="955" spans="1:15" x14ac:dyDescent="0.25">
      <c r="A955" s="1" t="s">
        <v>26</v>
      </c>
      <c r="B955" s="1" t="s">
        <v>2</v>
      </c>
      <c r="C955" s="1" t="s">
        <v>24</v>
      </c>
      <c r="D955" s="1" t="s">
        <v>7</v>
      </c>
      <c r="E955" s="1" t="s">
        <v>3</v>
      </c>
      <c r="F955" s="3">
        <v>51926</v>
      </c>
      <c r="G955" s="1">
        <v>0</v>
      </c>
      <c r="J955" s="1">
        <f t="shared" si="85"/>
        <v>3</v>
      </c>
      <c r="K955" s="1">
        <f t="shared" si="86"/>
        <v>2042</v>
      </c>
      <c r="L955" s="1" t="str">
        <f t="shared" si="87"/>
        <v>MKT.EX.MED._.___.Mead</v>
      </c>
      <c r="M955" s="1" t="str">
        <f t="shared" si="88"/>
        <v>FOT Other months</v>
      </c>
      <c r="N955" s="1">
        <f t="shared" si="89"/>
        <v>0</v>
      </c>
      <c r="O955" s="1">
        <f t="shared" si="90"/>
        <v>0</v>
      </c>
    </row>
    <row r="956" spans="1:15" x14ac:dyDescent="0.25">
      <c r="A956" s="1" t="s">
        <v>26</v>
      </c>
      <c r="B956" s="1" t="s">
        <v>2</v>
      </c>
      <c r="C956" s="1" t="s">
        <v>24</v>
      </c>
      <c r="D956" s="1" t="s">
        <v>7</v>
      </c>
      <c r="E956" s="1" t="s">
        <v>3</v>
      </c>
      <c r="F956" s="3">
        <v>51957</v>
      </c>
      <c r="G956" s="1">
        <v>0</v>
      </c>
      <c r="J956" s="1">
        <f t="shared" si="85"/>
        <v>4</v>
      </c>
      <c r="K956" s="1">
        <f t="shared" si="86"/>
        <v>2042</v>
      </c>
      <c r="L956" s="1" t="str">
        <f t="shared" si="87"/>
        <v>MKT.EX.MED._.___.Mead</v>
      </c>
      <c r="M956" s="1" t="str">
        <f t="shared" si="88"/>
        <v>FOT Other months</v>
      </c>
      <c r="N956" s="1">
        <f t="shared" si="89"/>
        <v>0</v>
      </c>
      <c r="O956" s="1">
        <f t="shared" si="90"/>
        <v>0</v>
      </c>
    </row>
    <row r="957" spans="1:15" x14ac:dyDescent="0.25">
      <c r="A957" s="1" t="s">
        <v>26</v>
      </c>
      <c r="B957" s="1" t="s">
        <v>2</v>
      </c>
      <c r="C957" s="1" t="s">
        <v>24</v>
      </c>
      <c r="D957" s="1" t="s">
        <v>7</v>
      </c>
      <c r="E957" s="1" t="s">
        <v>3</v>
      </c>
      <c r="F957" s="3">
        <v>51987</v>
      </c>
      <c r="G957" s="1">
        <v>0</v>
      </c>
      <c r="J957" s="1">
        <f t="shared" si="85"/>
        <v>5</v>
      </c>
      <c r="K957" s="1">
        <f t="shared" si="86"/>
        <v>2042</v>
      </c>
      <c r="L957" s="1" t="str">
        <f t="shared" si="87"/>
        <v>MKT.EX.MED._.___.Mead</v>
      </c>
      <c r="M957" s="1" t="str">
        <f t="shared" si="88"/>
        <v>FOT Other months</v>
      </c>
      <c r="N957" s="1">
        <f t="shared" si="89"/>
        <v>0</v>
      </c>
      <c r="O957" s="1">
        <f t="shared" si="90"/>
        <v>0</v>
      </c>
    </row>
    <row r="958" spans="1:15" x14ac:dyDescent="0.25">
      <c r="A958" s="1" t="s">
        <v>26</v>
      </c>
      <c r="B958" s="1" t="s">
        <v>2</v>
      </c>
      <c r="C958" s="1" t="s">
        <v>24</v>
      </c>
      <c r="D958" s="1" t="s">
        <v>7</v>
      </c>
      <c r="E958" s="1" t="s">
        <v>3</v>
      </c>
      <c r="F958" s="3">
        <v>52018</v>
      </c>
      <c r="G958" s="1">
        <v>0</v>
      </c>
      <c r="J958" s="1">
        <f t="shared" si="85"/>
        <v>6</v>
      </c>
      <c r="K958" s="1">
        <f t="shared" si="86"/>
        <v>2042</v>
      </c>
      <c r="L958" s="1" t="str">
        <f t="shared" si="87"/>
        <v>MKT.EX.MED._.___.Mead</v>
      </c>
      <c r="M958" s="1" t="str">
        <f t="shared" si="88"/>
        <v>FOT Summer June-Sept</v>
      </c>
      <c r="N958" s="1">
        <f t="shared" si="89"/>
        <v>2928</v>
      </c>
      <c r="O958" s="1">
        <f t="shared" si="90"/>
        <v>0</v>
      </c>
    </row>
    <row r="959" spans="1:15" x14ac:dyDescent="0.25">
      <c r="A959" s="1" t="s">
        <v>26</v>
      </c>
      <c r="B959" s="1" t="s">
        <v>2</v>
      </c>
      <c r="C959" s="1" t="s">
        <v>24</v>
      </c>
      <c r="D959" s="1" t="s">
        <v>7</v>
      </c>
      <c r="E959" s="1" t="s">
        <v>3</v>
      </c>
      <c r="F959" s="3">
        <v>52048</v>
      </c>
      <c r="G959" s="1">
        <v>0</v>
      </c>
      <c r="J959" s="1">
        <f t="shared" si="85"/>
        <v>7</v>
      </c>
      <c r="K959" s="1">
        <f t="shared" si="86"/>
        <v>2042</v>
      </c>
      <c r="L959" s="1" t="str">
        <f t="shared" si="87"/>
        <v>MKT.EX.MED._.___.Mead</v>
      </c>
      <c r="M959" s="1" t="str">
        <f t="shared" si="88"/>
        <v>FOT Summer June-Sept</v>
      </c>
      <c r="N959" s="1">
        <f t="shared" si="89"/>
        <v>2928</v>
      </c>
      <c r="O959" s="1">
        <f t="shared" si="90"/>
        <v>0</v>
      </c>
    </row>
    <row r="960" spans="1:15" x14ac:dyDescent="0.25">
      <c r="A960" s="1" t="s">
        <v>26</v>
      </c>
      <c r="B960" s="1" t="s">
        <v>2</v>
      </c>
      <c r="C960" s="1" t="s">
        <v>24</v>
      </c>
      <c r="D960" s="1" t="s">
        <v>7</v>
      </c>
      <c r="E960" s="1" t="s">
        <v>3</v>
      </c>
      <c r="F960" s="3">
        <v>52079</v>
      </c>
      <c r="G960" s="1">
        <v>0</v>
      </c>
      <c r="J960" s="1">
        <f t="shared" si="85"/>
        <v>8</v>
      </c>
      <c r="K960" s="1">
        <f t="shared" si="86"/>
        <v>2042</v>
      </c>
      <c r="L960" s="1" t="str">
        <f t="shared" si="87"/>
        <v>MKT.EX.MED._.___.Mead</v>
      </c>
      <c r="M960" s="1" t="str">
        <f t="shared" si="88"/>
        <v>FOT Summer June-Sept</v>
      </c>
      <c r="N960" s="1">
        <f t="shared" si="89"/>
        <v>2928</v>
      </c>
      <c r="O960" s="1">
        <f t="shared" si="90"/>
        <v>0</v>
      </c>
    </row>
    <row r="961" spans="1:15" x14ac:dyDescent="0.25">
      <c r="A961" s="1" t="s">
        <v>26</v>
      </c>
      <c r="B961" s="1" t="s">
        <v>2</v>
      </c>
      <c r="C961" s="1" t="s">
        <v>24</v>
      </c>
      <c r="D961" s="1" t="s">
        <v>7</v>
      </c>
      <c r="E961" s="1" t="s">
        <v>3</v>
      </c>
      <c r="F961" s="3">
        <v>52110</v>
      </c>
      <c r="G961" s="1">
        <v>0</v>
      </c>
      <c r="J961" s="1">
        <f t="shared" si="85"/>
        <v>9</v>
      </c>
      <c r="K961" s="1">
        <f t="shared" si="86"/>
        <v>2042</v>
      </c>
      <c r="L961" s="1" t="str">
        <f t="shared" si="87"/>
        <v>MKT.EX.MED._.___.Mead</v>
      </c>
      <c r="M961" s="1" t="str">
        <f t="shared" si="88"/>
        <v>FOT Summer June-Sept</v>
      </c>
      <c r="N961" s="1">
        <f t="shared" si="89"/>
        <v>2928</v>
      </c>
      <c r="O961" s="1">
        <f t="shared" si="90"/>
        <v>0</v>
      </c>
    </row>
    <row r="962" spans="1:15" x14ac:dyDescent="0.25">
      <c r="A962" s="1" t="s">
        <v>26</v>
      </c>
      <c r="B962" s="1" t="s">
        <v>2</v>
      </c>
      <c r="C962" s="1" t="s">
        <v>24</v>
      </c>
      <c r="D962" s="1" t="s">
        <v>7</v>
      </c>
      <c r="E962" s="1" t="s">
        <v>3</v>
      </c>
      <c r="F962" s="3">
        <v>52140</v>
      </c>
      <c r="G962" s="1">
        <v>0</v>
      </c>
      <c r="J962" s="1">
        <f t="shared" ref="J962:J1025" si="91">MONTH(F962)</f>
        <v>10</v>
      </c>
      <c r="K962" s="1">
        <f t="shared" ref="K962:K1025" si="92">YEAR(F962)</f>
        <v>2042</v>
      </c>
      <c r="L962" s="1" t="str">
        <f t="shared" ref="L962:L1025" si="93">D962&amp;INDEX($U$1:$W$4,MATCH($M962,$U$1:$U$4,0),MATCH(L$1,$U$1:$W$1,0))</f>
        <v>MKT.EX.MED._.___.Mead</v>
      </c>
      <c r="M962" s="1" t="str">
        <f t="shared" ref="M962:M1025" si="94">INDEX($Q$1:$S$13,MATCH($J962,$Q$1:$Q$13,0),MATCH(M$1,$Q$1:$S$1,0))</f>
        <v>FOT Other months</v>
      </c>
      <c r="N962" s="1">
        <f t="shared" ref="N962:N1025" si="95">INDEX($U$1:$W$4,MATCH($M962,$U$1:$U$4,0),MATCH(N$1,$U$1:$W$1,0))</f>
        <v>0</v>
      </c>
      <c r="O962" s="1">
        <f t="shared" ref="O962:O1025" si="96">IF(N962=0,0,(G962*1000)/N962)</f>
        <v>0</v>
      </c>
    </row>
    <row r="963" spans="1:15" x14ac:dyDescent="0.25">
      <c r="A963" s="1" t="s">
        <v>26</v>
      </c>
      <c r="B963" s="1" t="s">
        <v>2</v>
      </c>
      <c r="C963" s="1" t="s">
        <v>24</v>
      </c>
      <c r="D963" s="1" t="s">
        <v>7</v>
      </c>
      <c r="E963" s="1" t="s">
        <v>3</v>
      </c>
      <c r="F963" s="3">
        <v>52171</v>
      </c>
      <c r="G963" s="1">
        <v>0</v>
      </c>
      <c r="J963" s="1">
        <f t="shared" si="91"/>
        <v>11</v>
      </c>
      <c r="K963" s="1">
        <f t="shared" si="92"/>
        <v>2042</v>
      </c>
      <c r="L963" s="1" t="str">
        <f t="shared" si="93"/>
        <v>MKT.EX.MED._.___.Mead</v>
      </c>
      <c r="M963" s="1" t="str">
        <f t="shared" si="94"/>
        <v>FOT Other months</v>
      </c>
      <c r="N963" s="1">
        <f t="shared" si="95"/>
        <v>0</v>
      </c>
      <c r="O963" s="1">
        <f t="shared" si="96"/>
        <v>0</v>
      </c>
    </row>
    <row r="964" spans="1:15" x14ac:dyDescent="0.25">
      <c r="A964" s="1" t="s">
        <v>26</v>
      </c>
      <c r="B964" s="1" t="s">
        <v>2</v>
      </c>
      <c r="C964" s="1" t="s">
        <v>24</v>
      </c>
      <c r="D964" s="1" t="s">
        <v>7</v>
      </c>
      <c r="E964" s="1" t="s">
        <v>3</v>
      </c>
      <c r="F964" s="3">
        <v>52201</v>
      </c>
      <c r="G964" s="1">
        <v>0</v>
      </c>
      <c r="J964" s="1">
        <f t="shared" si="91"/>
        <v>12</v>
      </c>
      <c r="K964" s="1">
        <f t="shared" si="92"/>
        <v>2042</v>
      </c>
      <c r="L964" s="1" t="str">
        <f t="shared" si="93"/>
        <v>MKT.EX.MED._.___.Mead-Wtr</v>
      </c>
      <c r="M964" s="1" t="str">
        <f t="shared" si="94"/>
        <v>FOT Winter December-January</v>
      </c>
      <c r="N964" s="1">
        <f t="shared" si="95"/>
        <v>1488</v>
      </c>
      <c r="O964" s="1">
        <f t="shared" si="96"/>
        <v>0</v>
      </c>
    </row>
    <row r="965" spans="1:15" x14ac:dyDescent="0.25">
      <c r="A965" s="1" t="s">
        <v>26</v>
      </c>
      <c r="B965" s="1" t="s">
        <v>2</v>
      </c>
      <c r="C965" s="1" t="s">
        <v>24</v>
      </c>
      <c r="D965" s="1" t="s">
        <v>7</v>
      </c>
      <c r="E965" s="1" t="s">
        <v>3</v>
      </c>
      <c r="F965" s="3">
        <v>52232</v>
      </c>
      <c r="G965" s="1">
        <v>0</v>
      </c>
      <c r="J965" s="1">
        <f t="shared" si="91"/>
        <v>1</v>
      </c>
      <c r="K965" s="1">
        <f t="shared" si="92"/>
        <v>2043</v>
      </c>
      <c r="L965" s="1" t="str">
        <f t="shared" si="93"/>
        <v>MKT.EX.MED._.___.Mead-Wtr</v>
      </c>
      <c r="M965" s="1" t="str">
        <f t="shared" si="94"/>
        <v>FOT Winter December-January</v>
      </c>
      <c r="N965" s="1">
        <f t="shared" si="95"/>
        <v>1488</v>
      </c>
      <c r="O965" s="1">
        <f t="shared" si="96"/>
        <v>0</v>
      </c>
    </row>
    <row r="966" spans="1:15" x14ac:dyDescent="0.25">
      <c r="A966" s="1" t="s">
        <v>26</v>
      </c>
      <c r="B966" s="1" t="s">
        <v>2</v>
      </c>
      <c r="C966" s="1" t="s">
        <v>24</v>
      </c>
      <c r="D966" s="1" t="s">
        <v>8</v>
      </c>
      <c r="E966" s="1" t="s">
        <v>3</v>
      </c>
      <c r="F966" s="3">
        <v>44927</v>
      </c>
      <c r="G966" s="1">
        <v>3.12</v>
      </c>
      <c r="J966" s="1">
        <f t="shared" si="91"/>
        <v>1</v>
      </c>
      <c r="K966" s="1">
        <f t="shared" si="92"/>
        <v>2023</v>
      </c>
      <c r="L966" s="1" t="str">
        <f t="shared" si="93"/>
        <v>MKT.EX.MNA._.___.Mona-Wtr</v>
      </c>
      <c r="M966" s="1" t="str">
        <f t="shared" si="94"/>
        <v>FOT Winter December-January</v>
      </c>
      <c r="N966" s="1">
        <f t="shared" si="95"/>
        <v>1488</v>
      </c>
      <c r="O966" s="1">
        <f t="shared" si="96"/>
        <v>2.096774193548387</v>
      </c>
    </row>
    <row r="967" spans="1:15" x14ac:dyDescent="0.25">
      <c r="A967" s="1" t="s">
        <v>26</v>
      </c>
      <c r="B967" s="1" t="s">
        <v>2</v>
      </c>
      <c r="C967" s="1" t="s">
        <v>24</v>
      </c>
      <c r="D967" s="1" t="s">
        <v>8</v>
      </c>
      <c r="E967" s="1" t="s">
        <v>3</v>
      </c>
      <c r="F967" s="3">
        <v>44958</v>
      </c>
      <c r="G967" s="1">
        <v>30.99</v>
      </c>
      <c r="J967" s="1">
        <f t="shared" si="91"/>
        <v>2</v>
      </c>
      <c r="K967" s="1">
        <f t="shared" si="92"/>
        <v>2023</v>
      </c>
      <c r="L967" s="1" t="str">
        <f t="shared" si="93"/>
        <v>MKT.EX.MNA._.___.Mona</v>
      </c>
      <c r="M967" s="1" t="str">
        <f t="shared" si="94"/>
        <v>FOT Other months</v>
      </c>
      <c r="N967" s="1">
        <f t="shared" si="95"/>
        <v>0</v>
      </c>
      <c r="O967" s="1">
        <f t="shared" si="96"/>
        <v>0</v>
      </c>
    </row>
    <row r="968" spans="1:15" x14ac:dyDescent="0.25">
      <c r="A968" s="1" t="s">
        <v>26</v>
      </c>
      <c r="B968" s="1" t="s">
        <v>2</v>
      </c>
      <c r="C968" s="1" t="s">
        <v>24</v>
      </c>
      <c r="D968" s="1" t="s">
        <v>8</v>
      </c>
      <c r="E968" s="1" t="s">
        <v>3</v>
      </c>
      <c r="F968" s="3">
        <v>44986</v>
      </c>
      <c r="G968" s="1">
        <v>85.94</v>
      </c>
      <c r="J968" s="1">
        <f t="shared" si="91"/>
        <v>3</v>
      </c>
      <c r="K968" s="1">
        <f t="shared" si="92"/>
        <v>2023</v>
      </c>
      <c r="L968" s="1" t="str">
        <f t="shared" si="93"/>
        <v>MKT.EX.MNA._.___.Mona</v>
      </c>
      <c r="M968" s="1" t="str">
        <f t="shared" si="94"/>
        <v>FOT Other months</v>
      </c>
      <c r="N968" s="1">
        <f t="shared" si="95"/>
        <v>0</v>
      </c>
      <c r="O968" s="1">
        <f t="shared" si="96"/>
        <v>0</v>
      </c>
    </row>
    <row r="969" spans="1:15" x14ac:dyDescent="0.25">
      <c r="A969" s="1" t="s">
        <v>26</v>
      </c>
      <c r="B969" s="1" t="s">
        <v>2</v>
      </c>
      <c r="C969" s="1" t="s">
        <v>24</v>
      </c>
      <c r="D969" s="1" t="s">
        <v>8</v>
      </c>
      <c r="E969" s="1" t="s">
        <v>3</v>
      </c>
      <c r="F969" s="3">
        <v>45017</v>
      </c>
      <c r="G969" s="1">
        <v>66.52</v>
      </c>
      <c r="J969" s="1">
        <f t="shared" si="91"/>
        <v>4</v>
      </c>
      <c r="K969" s="1">
        <f t="shared" si="92"/>
        <v>2023</v>
      </c>
      <c r="L969" s="1" t="str">
        <f t="shared" si="93"/>
        <v>MKT.EX.MNA._.___.Mona</v>
      </c>
      <c r="M969" s="1" t="str">
        <f t="shared" si="94"/>
        <v>FOT Other months</v>
      </c>
      <c r="N969" s="1">
        <f t="shared" si="95"/>
        <v>0</v>
      </c>
      <c r="O969" s="1">
        <f t="shared" si="96"/>
        <v>0</v>
      </c>
    </row>
    <row r="970" spans="1:15" x14ac:dyDescent="0.25">
      <c r="A970" s="1" t="s">
        <v>26</v>
      </c>
      <c r="B970" s="1" t="s">
        <v>2</v>
      </c>
      <c r="C970" s="1" t="s">
        <v>24</v>
      </c>
      <c r="D970" s="1" t="s">
        <v>8</v>
      </c>
      <c r="E970" s="1" t="s">
        <v>3</v>
      </c>
      <c r="F970" s="3">
        <v>45047</v>
      </c>
      <c r="G970" s="1">
        <v>67.84</v>
      </c>
      <c r="J970" s="1">
        <f t="shared" si="91"/>
        <v>5</v>
      </c>
      <c r="K970" s="1">
        <f t="shared" si="92"/>
        <v>2023</v>
      </c>
      <c r="L970" s="1" t="str">
        <f t="shared" si="93"/>
        <v>MKT.EX.MNA._.___.Mona</v>
      </c>
      <c r="M970" s="1" t="str">
        <f t="shared" si="94"/>
        <v>FOT Other months</v>
      </c>
      <c r="N970" s="1">
        <f t="shared" si="95"/>
        <v>0</v>
      </c>
      <c r="O970" s="1">
        <f t="shared" si="96"/>
        <v>0</v>
      </c>
    </row>
    <row r="971" spans="1:15" x14ac:dyDescent="0.25">
      <c r="A971" s="1" t="s">
        <v>26</v>
      </c>
      <c r="B971" s="1" t="s">
        <v>2</v>
      </c>
      <c r="C971" s="1" t="s">
        <v>24</v>
      </c>
      <c r="D971" s="1" t="s">
        <v>8</v>
      </c>
      <c r="E971" s="1" t="s">
        <v>3</v>
      </c>
      <c r="F971" s="3">
        <v>45078</v>
      </c>
      <c r="G971" s="1">
        <v>0</v>
      </c>
      <c r="J971" s="1">
        <f t="shared" si="91"/>
        <v>6</v>
      </c>
      <c r="K971" s="1">
        <f t="shared" si="92"/>
        <v>2023</v>
      </c>
      <c r="L971" s="1" t="str">
        <f t="shared" si="93"/>
        <v>MKT.EX.MNA._.___.Mona</v>
      </c>
      <c r="M971" s="1" t="str">
        <f t="shared" si="94"/>
        <v>FOT Summer June-Sept</v>
      </c>
      <c r="N971" s="1">
        <f t="shared" si="95"/>
        <v>2928</v>
      </c>
      <c r="O971" s="1">
        <f t="shared" si="96"/>
        <v>0</v>
      </c>
    </row>
    <row r="972" spans="1:15" x14ac:dyDescent="0.25">
      <c r="A972" s="1" t="s">
        <v>26</v>
      </c>
      <c r="B972" s="1" t="s">
        <v>2</v>
      </c>
      <c r="C972" s="1" t="s">
        <v>24</v>
      </c>
      <c r="D972" s="1" t="s">
        <v>8</v>
      </c>
      <c r="E972" s="1" t="s">
        <v>3</v>
      </c>
      <c r="F972" s="3">
        <v>45108</v>
      </c>
      <c r="G972" s="1">
        <v>2.1</v>
      </c>
      <c r="J972" s="1">
        <f t="shared" si="91"/>
        <v>7</v>
      </c>
      <c r="K972" s="1">
        <f t="shared" si="92"/>
        <v>2023</v>
      </c>
      <c r="L972" s="1" t="str">
        <f t="shared" si="93"/>
        <v>MKT.EX.MNA._.___.Mona</v>
      </c>
      <c r="M972" s="1" t="str">
        <f t="shared" si="94"/>
        <v>FOT Summer June-Sept</v>
      </c>
      <c r="N972" s="1">
        <f t="shared" si="95"/>
        <v>2928</v>
      </c>
      <c r="O972" s="1">
        <f t="shared" si="96"/>
        <v>0.71721311475409832</v>
      </c>
    </row>
    <row r="973" spans="1:15" x14ac:dyDescent="0.25">
      <c r="A973" s="1" t="s">
        <v>26</v>
      </c>
      <c r="B973" s="1" t="s">
        <v>2</v>
      </c>
      <c r="C973" s="1" t="s">
        <v>24</v>
      </c>
      <c r="D973" s="1" t="s">
        <v>8</v>
      </c>
      <c r="E973" s="1" t="s">
        <v>3</v>
      </c>
      <c r="F973" s="3">
        <v>45139</v>
      </c>
      <c r="G973" s="1">
        <v>3.52</v>
      </c>
      <c r="J973" s="1">
        <f t="shared" si="91"/>
        <v>8</v>
      </c>
      <c r="K973" s="1">
        <f t="shared" si="92"/>
        <v>2023</v>
      </c>
      <c r="L973" s="1" t="str">
        <f t="shared" si="93"/>
        <v>MKT.EX.MNA._.___.Mona</v>
      </c>
      <c r="M973" s="1" t="str">
        <f t="shared" si="94"/>
        <v>FOT Summer June-Sept</v>
      </c>
      <c r="N973" s="1">
        <f t="shared" si="95"/>
        <v>2928</v>
      </c>
      <c r="O973" s="1">
        <f t="shared" si="96"/>
        <v>1.2021857923497268</v>
      </c>
    </row>
    <row r="974" spans="1:15" x14ac:dyDescent="0.25">
      <c r="A974" s="1" t="s">
        <v>26</v>
      </c>
      <c r="B974" s="1" t="s">
        <v>2</v>
      </c>
      <c r="C974" s="1" t="s">
        <v>24</v>
      </c>
      <c r="D974" s="1" t="s">
        <v>8</v>
      </c>
      <c r="E974" s="1" t="s">
        <v>3</v>
      </c>
      <c r="F974" s="3">
        <v>45170</v>
      </c>
      <c r="G974" s="1">
        <v>1.06</v>
      </c>
      <c r="J974" s="1">
        <f t="shared" si="91"/>
        <v>9</v>
      </c>
      <c r="K974" s="1">
        <f t="shared" si="92"/>
        <v>2023</v>
      </c>
      <c r="L974" s="1" t="str">
        <f t="shared" si="93"/>
        <v>MKT.EX.MNA._.___.Mona</v>
      </c>
      <c r="M974" s="1" t="str">
        <f t="shared" si="94"/>
        <v>FOT Summer June-Sept</v>
      </c>
      <c r="N974" s="1">
        <f t="shared" si="95"/>
        <v>2928</v>
      </c>
      <c r="O974" s="1">
        <f t="shared" si="96"/>
        <v>0.36202185792349728</v>
      </c>
    </row>
    <row r="975" spans="1:15" x14ac:dyDescent="0.25">
      <c r="A975" s="1" t="s">
        <v>26</v>
      </c>
      <c r="B975" s="1" t="s">
        <v>2</v>
      </c>
      <c r="C975" s="1" t="s">
        <v>24</v>
      </c>
      <c r="D975" s="1" t="s">
        <v>8</v>
      </c>
      <c r="E975" s="1" t="s">
        <v>3</v>
      </c>
      <c r="F975" s="3">
        <v>45200</v>
      </c>
      <c r="G975" s="1">
        <v>0.85</v>
      </c>
      <c r="J975" s="1">
        <f t="shared" si="91"/>
        <v>10</v>
      </c>
      <c r="K975" s="1">
        <f t="shared" si="92"/>
        <v>2023</v>
      </c>
      <c r="L975" s="1" t="str">
        <f t="shared" si="93"/>
        <v>MKT.EX.MNA._.___.Mona</v>
      </c>
      <c r="M975" s="1" t="str">
        <f t="shared" si="94"/>
        <v>FOT Other months</v>
      </c>
      <c r="N975" s="1">
        <f t="shared" si="95"/>
        <v>0</v>
      </c>
      <c r="O975" s="1">
        <f t="shared" si="96"/>
        <v>0</v>
      </c>
    </row>
    <row r="976" spans="1:15" x14ac:dyDescent="0.25">
      <c r="A976" s="1" t="s">
        <v>26</v>
      </c>
      <c r="B976" s="1" t="s">
        <v>2</v>
      </c>
      <c r="C976" s="1" t="s">
        <v>24</v>
      </c>
      <c r="D976" s="1" t="s">
        <v>8</v>
      </c>
      <c r="E976" s="1" t="s">
        <v>3</v>
      </c>
      <c r="F976" s="3">
        <v>45231</v>
      </c>
      <c r="G976" s="1">
        <v>17.510000000000002</v>
      </c>
      <c r="J976" s="1">
        <f t="shared" si="91"/>
        <v>11</v>
      </c>
      <c r="K976" s="1">
        <f t="shared" si="92"/>
        <v>2023</v>
      </c>
      <c r="L976" s="1" t="str">
        <f t="shared" si="93"/>
        <v>MKT.EX.MNA._.___.Mona</v>
      </c>
      <c r="M976" s="1" t="str">
        <f t="shared" si="94"/>
        <v>FOT Other months</v>
      </c>
      <c r="N976" s="1">
        <f t="shared" si="95"/>
        <v>0</v>
      </c>
      <c r="O976" s="1">
        <f t="shared" si="96"/>
        <v>0</v>
      </c>
    </row>
    <row r="977" spans="1:15" x14ac:dyDescent="0.25">
      <c r="A977" s="1" t="s">
        <v>26</v>
      </c>
      <c r="B977" s="1" t="s">
        <v>2</v>
      </c>
      <c r="C977" s="1" t="s">
        <v>24</v>
      </c>
      <c r="D977" s="1" t="s">
        <v>8</v>
      </c>
      <c r="E977" s="1" t="s">
        <v>3</v>
      </c>
      <c r="F977" s="3">
        <v>45261</v>
      </c>
      <c r="G977" s="1">
        <v>27.63</v>
      </c>
      <c r="J977" s="1">
        <f t="shared" si="91"/>
        <v>12</v>
      </c>
      <c r="K977" s="1">
        <f t="shared" si="92"/>
        <v>2023</v>
      </c>
      <c r="L977" s="1" t="str">
        <f t="shared" si="93"/>
        <v>MKT.EX.MNA._.___.Mona-Wtr</v>
      </c>
      <c r="M977" s="1" t="str">
        <f t="shared" si="94"/>
        <v>FOT Winter December-January</v>
      </c>
      <c r="N977" s="1">
        <f t="shared" si="95"/>
        <v>1488</v>
      </c>
      <c r="O977" s="1">
        <f t="shared" si="96"/>
        <v>18.568548387096776</v>
      </c>
    </row>
    <row r="978" spans="1:15" x14ac:dyDescent="0.25">
      <c r="A978" s="1" t="s">
        <v>26</v>
      </c>
      <c r="B978" s="1" t="s">
        <v>2</v>
      </c>
      <c r="C978" s="1" t="s">
        <v>24</v>
      </c>
      <c r="D978" s="1" t="s">
        <v>8</v>
      </c>
      <c r="E978" s="1" t="s">
        <v>3</v>
      </c>
      <c r="F978" s="3">
        <v>45292</v>
      </c>
      <c r="G978" s="1">
        <v>4.1399999999999997</v>
      </c>
      <c r="J978" s="1">
        <f t="shared" si="91"/>
        <v>1</v>
      </c>
      <c r="K978" s="1">
        <f t="shared" si="92"/>
        <v>2024</v>
      </c>
      <c r="L978" s="1" t="str">
        <f t="shared" si="93"/>
        <v>MKT.EX.MNA._.___.Mona-Wtr</v>
      </c>
      <c r="M978" s="1" t="str">
        <f t="shared" si="94"/>
        <v>FOT Winter December-January</v>
      </c>
      <c r="N978" s="1">
        <f t="shared" si="95"/>
        <v>1488</v>
      </c>
      <c r="O978" s="1">
        <f t="shared" si="96"/>
        <v>2.782258064516129</v>
      </c>
    </row>
    <row r="979" spans="1:15" x14ac:dyDescent="0.25">
      <c r="A979" s="1" t="s">
        <v>26</v>
      </c>
      <c r="B979" s="1" t="s">
        <v>2</v>
      </c>
      <c r="C979" s="1" t="s">
        <v>24</v>
      </c>
      <c r="D979" s="1" t="s">
        <v>8</v>
      </c>
      <c r="E979" s="1" t="s">
        <v>3</v>
      </c>
      <c r="F979" s="3">
        <v>45323</v>
      </c>
      <c r="G979" s="1">
        <v>77.290000000000006</v>
      </c>
      <c r="J979" s="1">
        <f t="shared" si="91"/>
        <v>2</v>
      </c>
      <c r="K979" s="1">
        <f t="shared" si="92"/>
        <v>2024</v>
      </c>
      <c r="L979" s="1" t="str">
        <f t="shared" si="93"/>
        <v>MKT.EX.MNA._.___.Mona</v>
      </c>
      <c r="M979" s="1" t="str">
        <f t="shared" si="94"/>
        <v>FOT Other months</v>
      </c>
      <c r="N979" s="1">
        <f t="shared" si="95"/>
        <v>0</v>
      </c>
      <c r="O979" s="1">
        <f t="shared" si="96"/>
        <v>0</v>
      </c>
    </row>
    <row r="980" spans="1:15" x14ac:dyDescent="0.25">
      <c r="A980" s="1" t="s">
        <v>26</v>
      </c>
      <c r="B980" s="1" t="s">
        <v>2</v>
      </c>
      <c r="C980" s="1" t="s">
        <v>24</v>
      </c>
      <c r="D980" s="1" t="s">
        <v>8</v>
      </c>
      <c r="E980" s="1" t="s">
        <v>3</v>
      </c>
      <c r="F980" s="3">
        <v>45352</v>
      </c>
      <c r="G980" s="1">
        <v>91.41</v>
      </c>
      <c r="J980" s="1">
        <f t="shared" si="91"/>
        <v>3</v>
      </c>
      <c r="K980" s="1">
        <f t="shared" si="92"/>
        <v>2024</v>
      </c>
      <c r="L980" s="1" t="str">
        <f t="shared" si="93"/>
        <v>MKT.EX.MNA._.___.Mona</v>
      </c>
      <c r="M980" s="1" t="str">
        <f t="shared" si="94"/>
        <v>FOT Other months</v>
      </c>
      <c r="N980" s="1">
        <f t="shared" si="95"/>
        <v>0</v>
      </c>
      <c r="O980" s="1">
        <f t="shared" si="96"/>
        <v>0</v>
      </c>
    </row>
    <row r="981" spans="1:15" x14ac:dyDescent="0.25">
      <c r="A981" s="1" t="s">
        <v>26</v>
      </c>
      <c r="B981" s="1" t="s">
        <v>2</v>
      </c>
      <c r="C981" s="1" t="s">
        <v>24</v>
      </c>
      <c r="D981" s="1" t="s">
        <v>8</v>
      </c>
      <c r="E981" s="1" t="s">
        <v>3</v>
      </c>
      <c r="F981" s="3">
        <v>45383</v>
      </c>
      <c r="G981" s="1">
        <v>103.72</v>
      </c>
      <c r="J981" s="1">
        <f t="shared" si="91"/>
        <v>4</v>
      </c>
      <c r="K981" s="1">
        <f t="shared" si="92"/>
        <v>2024</v>
      </c>
      <c r="L981" s="1" t="str">
        <f t="shared" si="93"/>
        <v>MKT.EX.MNA._.___.Mona</v>
      </c>
      <c r="M981" s="1" t="str">
        <f t="shared" si="94"/>
        <v>FOT Other months</v>
      </c>
      <c r="N981" s="1">
        <f t="shared" si="95"/>
        <v>0</v>
      </c>
      <c r="O981" s="1">
        <f t="shared" si="96"/>
        <v>0</v>
      </c>
    </row>
    <row r="982" spans="1:15" x14ac:dyDescent="0.25">
      <c r="A982" s="1" t="s">
        <v>26</v>
      </c>
      <c r="B982" s="1" t="s">
        <v>2</v>
      </c>
      <c r="C982" s="1" t="s">
        <v>24</v>
      </c>
      <c r="D982" s="1" t="s">
        <v>8</v>
      </c>
      <c r="E982" s="1" t="s">
        <v>3</v>
      </c>
      <c r="F982" s="3">
        <v>45413</v>
      </c>
      <c r="G982" s="1">
        <v>130.51</v>
      </c>
      <c r="J982" s="1">
        <f t="shared" si="91"/>
        <v>5</v>
      </c>
      <c r="K982" s="1">
        <f t="shared" si="92"/>
        <v>2024</v>
      </c>
      <c r="L982" s="1" t="str">
        <f t="shared" si="93"/>
        <v>MKT.EX.MNA._.___.Mona</v>
      </c>
      <c r="M982" s="1" t="str">
        <f t="shared" si="94"/>
        <v>FOT Other months</v>
      </c>
      <c r="N982" s="1">
        <f t="shared" si="95"/>
        <v>0</v>
      </c>
      <c r="O982" s="1">
        <f t="shared" si="96"/>
        <v>0</v>
      </c>
    </row>
    <row r="983" spans="1:15" x14ac:dyDescent="0.25">
      <c r="A983" s="1" t="s">
        <v>26</v>
      </c>
      <c r="B983" s="1" t="s">
        <v>2</v>
      </c>
      <c r="C983" s="1" t="s">
        <v>24</v>
      </c>
      <c r="D983" s="1" t="s">
        <v>8</v>
      </c>
      <c r="E983" s="1" t="s">
        <v>3</v>
      </c>
      <c r="F983" s="3">
        <v>45444</v>
      </c>
      <c r="G983" s="1">
        <v>160.99</v>
      </c>
      <c r="J983" s="1">
        <f t="shared" si="91"/>
        <v>6</v>
      </c>
      <c r="K983" s="1">
        <f t="shared" si="92"/>
        <v>2024</v>
      </c>
      <c r="L983" s="1" t="str">
        <f t="shared" si="93"/>
        <v>MKT.EX.MNA._.___.Mona</v>
      </c>
      <c r="M983" s="1" t="str">
        <f t="shared" si="94"/>
        <v>FOT Summer June-Sept</v>
      </c>
      <c r="N983" s="1">
        <f t="shared" si="95"/>
        <v>2928</v>
      </c>
      <c r="O983" s="1">
        <f t="shared" si="96"/>
        <v>54.982923497267763</v>
      </c>
    </row>
    <row r="984" spans="1:15" x14ac:dyDescent="0.25">
      <c r="A984" s="1" t="s">
        <v>26</v>
      </c>
      <c r="B984" s="1" t="s">
        <v>2</v>
      </c>
      <c r="C984" s="1" t="s">
        <v>24</v>
      </c>
      <c r="D984" s="1" t="s">
        <v>8</v>
      </c>
      <c r="E984" s="1" t="s">
        <v>3</v>
      </c>
      <c r="F984" s="3">
        <v>45474</v>
      </c>
      <c r="G984" s="1">
        <v>11.81</v>
      </c>
      <c r="J984" s="1">
        <f t="shared" si="91"/>
        <v>7</v>
      </c>
      <c r="K984" s="1">
        <f t="shared" si="92"/>
        <v>2024</v>
      </c>
      <c r="L984" s="1" t="str">
        <f t="shared" si="93"/>
        <v>MKT.EX.MNA._.___.Mona</v>
      </c>
      <c r="M984" s="1" t="str">
        <f t="shared" si="94"/>
        <v>FOT Summer June-Sept</v>
      </c>
      <c r="N984" s="1">
        <f t="shared" si="95"/>
        <v>2928</v>
      </c>
      <c r="O984" s="1">
        <f t="shared" si="96"/>
        <v>4.0334699453551917</v>
      </c>
    </row>
    <row r="985" spans="1:15" x14ac:dyDescent="0.25">
      <c r="A985" s="1" t="s">
        <v>26</v>
      </c>
      <c r="B985" s="1" t="s">
        <v>2</v>
      </c>
      <c r="C985" s="1" t="s">
        <v>24</v>
      </c>
      <c r="D985" s="1" t="s">
        <v>8</v>
      </c>
      <c r="E985" s="1" t="s">
        <v>3</v>
      </c>
      <c r="F985" s="3">
        <v>45505</v>
      </c>
      <c r="G985" s="1">
        <v>23.27</v>
      </c>
      <c r="J985" s="1">
        <f t="shared" si="91"/>
        <v>8</v>
      </c>
      <c r="K985" s="1">
        <f t="shared" si="92"/>
        <v>2024</v>
      </c>
      <c r="L985" s="1" t="str">
        <f t="shared" si="93"/>
        <v>MKT.EX.MNA._.___.Mona</v>
      </c>
      <c r="M985" s="1" t="str">
        <f t="shared" si="94"/>
        <v>FOT Summer June-Sept</v>
      </c>
      <c r="N985" s="1">
        <f t="shared" si="95"/>
        <v>2928</v>
      </c>
      <c r="O985" s="1">
        <f t="shared" si="96"/>
        <v>7.9474043715846996</v>
      </c>
    </row>
    <row r="986" spans="1:15" x14ac:dyDescent="0.25">
      <c r="A986" s="1" t="s">
        <v>26</v>
      </c>
      <c r="B986" s="1" t="s">
        <v>2</v>
      </c>
      <c r="C986" s="1" t="s">
        <v>24</v>
      </c>
      <c r="D986" s="1" t="s">
        <v>8</v>
      </c>
      <c r="E986" s="1" t="s">
        <v>3</v>
      </c>
      <c r="F986" s="3">
        <v>45536</v>
      </c>
      <c r="G986" s="1">
        <v>32.42</v>
      </c>
      <c r="J986" s="1">
        <f t="shared" si="91"/>
        <v>9</v>
      </c>
      <c r="K986" s="1">
        <f t="shared" si="92"/>
        <v>2024</v>
      </c>
      <c r="L986" s="1" t="str">
        <f t="shared" si="93"/>
        <v>MKT.EX.MNA._.___.Mona</v>
      </c>
      <c r="M986" s="1" t="str">
        <f t="shared" si="94"/>
        <v>FOT Summer June-Sept</v>
      </c>
      <c r="N986" s="1">
        <f t="shared" si="95"/>
        <v>2928</v>
      </c>
      <c r="O986" s="1">
        <f t="shared" si="96"/>
        <v>11.0724043715847</v>
      </c>
    </row>
    <row r="987" spans="1:15" x14ac:dyDescent="0.25">
      <c r="A987" s="1" t="s">
        <v>26</v>
      </c>
      <c r="B987" s="1" t="s">
        <v>2</v>
      </c>
      <c r="C987" s="1" t="s">
        <v>24</v>
      </c>
      <c r="D987" s="1" t="s">
        <v>8</v>
      </c>
      <c r="E987" s="1" t="s">
        <v>3</v>
      </c>
      <c r="F987" s="3">
        <v>45566</v>
      </c>
      <c r="G987" s="1">
        <v>21.91</v>
      </c>
      <c r="J987" s="1">
        <f t="shared" si="91"/>
        <v>10</v>
      </c>
      <c r="K987" s="1">
        <f t="shared" si="92"/>
        <v>2024</v>
      </c>
      <c r="L987" s="1" t="str">
        <f t="shared" si="93"/>
        <v>MKT.EX.MNA._.___.Mona</v>
      </c>
      <c r="M987" s="1" t="str">
        <f t="shared" si="94"/>
        <v>FOT Other months</v>
      </c>
      <c r="N987" s="1">
        <f t="shared" si="95"/>
        <v>0</v>
      </c>
      <c r="O987" s="1">
        <f t="shared" si="96"/>
        <v>0</v>
      </c>
    </row>
    <row r="988" spans="1:15" x14ac:dyDescent="0.25">
      <c r="A988" s="1" t="s">
        <v>26</v>
      </c>
      <c r="B988" s="1" t="s">
        <v>2</v>
      </c>
      <c r="C988" s="1" t="s">
        <v>24</v>
      </c>
      <c r="D988" s="1" t="s">
        <v>8</v>
      </c>
      <c r="E988" s="1" t="s">
        <v>3</v>
      </c>
      <c r="F988" s="3">
        <v>45597</v>
      </c>
      <c r="G988" s="1">
        <v>15.2</v>
      </c>
      <c r="J988" s="1">
        <f t="shared" si="91"/>
        <v>11</v>
      </c>
      <c r="K988" s="1">
        <f t="shared" si="92"/>
        <v>2024</v>
      </c>
      <c r="L988" s="1" t="str">
        <f t="shared" si="93"/>
        <v>MKT.EX.MNA._.___.Mona</v>
      </c>
      <c r="M988" s="1" t="str">
        <f t="shared" si="94"/>
        <v>FOT Other months</v>
      </c>
      <c r="N988" s="1">
        <f t="shared" si="95"/>
        <v>0</v>
      </c>
      <c r="O988" s="1">
        <f t="shared" si="96"/>
        <v>0</v>
      </c>
    </row>
    <row r="989" spans="1:15" x14ac:dyDescent="0.25">
      <c r="A989" s="1" t="s">
        <v>26</v>
      </c>
      <c r="B989" s="1" t="s">
        <v>2</v>
      </c>
      <c r="C989" s="1" t="s">
        <v>24</v>
      </c>
      <c r="D989" s="1" t="s">
        <v>8</v>
      </c>
      <c r="E989" s="1" t="s">
        <v>3</v>
      </c>
      <c r="F989" s="3">
        <v>45627</v>
      </c>
      <c r="G989" s="1">
        <v>44.41</v>
      </c>
      <c r="J989" s="1">
        <f t="shared" si="91"/>
        <v>12</v>
      </c>
      <c r="K989" s="1">
        <f t="shared" si="92"/>
        <v>2024</v>
      </c>
      <c r="L989" s="1" t="str">
        <f t="shared" si="93"/>
        <v>MKT.EX.MNA._.___.Mona-Wtr</v>
      </c>
      <c r="M989" s="1" t="str">
        <f t="shared" si="94"/>
        <v>FOT Winter December-January</v>
      </c>
      <c r="N989" s="1">
        <f t="shared" si="95"/>
        <v>1488</v>
      </c>
      <c r="O989" s="1">
        <f t="shared" si="96"/>
        <v>29.84543010752688</v>
      </c>
    </row>
    <row r="990" spans="1:15" x14ac:dyDescent="0.25">
      <c r="A990" s="1" t="s">
        <v>26</v>
      </c>
      <c r="B990" s="1" t="s">
        <v>2</v>
      </c>
      <c r="C990" s="1" t="s">
        <v>24</v>
      </c>
      <c r="D990" s="1" t="s">
        <v>8</v>
      </c>
      <c r="E990" s="1" t="s">
        <v>3</v>
      </c>
      <c r="F990" s="3">
        <v>45658</v>
      </c>
      <c r="G990" s="1">
        <v>80.8</v>
      </c>
      <c r="J990" s="1">
        <f t="shared" si="91"/>
        <v>1</v>
      </c>
      <c r="K990" s="1">
        <f t="shared" si="92"/>
        <v>2025</v>
      </c>
      <c r="L990" s="1" t="str">
        <f t="shared" si="93"/>
        <v>MKT.EX.MNA._.___.Mona-Wtr</v>
      </c>
      <c r="M990" s="1" t="str">
        <f t="shared" si="94"/>
        <v>FOT Winter December-January</v>
      </c>
      <c r="N990" s="1">
        <f t="shared" si="95"/>
        <v>1488</v>
      </c>
      <c r="O990" s="1">
        <f t="shared" si="96"/>
        <v>54.301075268817208</v>
      </c>
    </row>
    <row r="991" spans="1:15" x14ac:dyDescent="0.25">
      <c r="A991" s="1" t="s">
        <v>26</v>
      </c>
      <c r="B991" s="1" t="s">
        <v>2</v>
      </c>
      <c r="C991" s="1" t="s">
        <v>24</v>
      </c>
      <c r="D991" s="1" t="s">
        <v>8</v>
      </c>
      <c r="E991" s="1" t="s">
        <v>3</v>
      </c>
      <c r="F991" s="3">
        <v>45689</v>
      </c>
      <c r="G991" s="1">
        <v>0</v>
      </c>
      <c r="J991" s="1">
        <f t="shared" si="91"/>
        <v>2</v>
      </c>
      <c r="K991" s="1">
        <f t="shared" si="92"/>
        <v>2025</v>
      </c>
      <c r="L991" s="1" t="str">
        <f t="shared" si="93"/>
        <v>MKT.EX.MNA._.___.Mona</v>
      </c>
      <c r="M991" s="1" t="str">
        <f t="shared" si="94"/>
        <v>FOT Other months</v>
      </c>
      <c r="N991" s="1">
        <f t="shared" si="95"/>
        <v>0</v>
      </c>
      <c r="O991" s="1">
        <f t="shared" si="96"/>
        <v>0</v>
      </c>
    </row>
    <row r="992" spans="1:15" x14ac:dyDescent="0.25">
      <c r="A992" s="1" t="s">
        <v>26</v>
      </c>
      <c r="B992" s="1" t="s">
        <v>2</v>
      </c>
      <c r="C992" s="1" t="s">
        <v>24</v>
      </c>
      <c r="D992" s="1" t="s">
        <v>8</v>
      </c>
      <c r="E992" s="1" t="s">
        <v>3</v>
      </c>
      <c r="F992" s="3">
        <v>45717</v>
      </c>
      <c r="G992" s="1">
        <v>0</v>
      </c>
      <c r="J992" s="1">
        <f t="shared" si="91"/>
        <v>3</v>
      </c>
      <c r="K992" s="1">
        <f t="shared" si="92"/>
        <v>2025</v>
      </c>
      <c r="L992" s="1" t="str">
        <f t="shared" si="93"/>
        <v>MKT.EX.MNA._.___.Mona</v>
      </c>
      <c r="M992" s="1" t="str">
        <f t="shared" si="94"/>
        <v>FOT Other months</v>
      </c>
      <c r="N992" s="1">
        <f t="shared" si="95"/>
        <v>0</v>
      </c>
      <c r="O992" s="1">
        <f t="shared" si="96"/>
        <v>0</v>
      </c>
    </row>
    <row r="993" spans="1:15" x14ac:dyDescent="0.25">
      <c r="A993" s="1" t="s">
        <v>26</v>
      </c>
      <c r="B993" s="1" t="s">
        <v>2</v>
      </c>
      <c r="C993" s="1" t="s">
        <v>24</v>
      </c>
      <c r="D993" s="1" t="s">
        <v>8</v>
      </c>
      <c r="E993" s="1" t="s">
        <v>3</v>
      </c>
      <c r="F993" s="3">
        <v>45748</v>
      </c>
      <c r="G993" s="1">
        <v>11.05</v>
      </c>
      <c r="J993" s="1">
        <f t="shared" si="91"/>
        <v>4</v>
      </c>
      <c r="K993" s="1">
        <f t="shared" si="92"/>
        <v>2025</v>
      </c>
      <c r="L993" s="1" t="str">
        <f t="shared" si="93"/>
        <v>MKT.EX.MNA._.___.Mona</v>
      </c>
      <c r="M993" s="1" t="str">
        <f t="shared" si="94"/>
        <v>FOT Other months</v>
      </c>
      <c r="N993" s="1">
        <f t="shared" si="95"/>
        <v>0</v>
      </c>
      <c r="O993" s="1">
        <f t="shared" si="96"/>
        <v>0</v>
      </c>
    </row>
    <row r="994" spans="1:15" x14ac:dyDescent="0.25">
      <c r="A994" s="1" t="s">
        <v>26</v>
      </c>
      <c r="B994" s="1" t="s">
        <v>2</v>
      </c>
      <c r="C994" s="1" t="s">
        <v>24</v>
      </c>
      <c r="D994" s="1" t="s">
        <v>8</v>
      </c>
      <c r="E994" s="1" t="s">
        <v>3</v>
      </c>
      <c r="F994" s="3">
        <v>45778</v>
      </c>
      <c r="G994" s="1">
        <v>19.37</v>
      </c>
      <c r="J994" s="1">
        <f t="shared" si="91"/>
        <v>5</v>
      </c>
      <c r="K994" s="1">
        <f t="shared" si="92"/>
        <v>2025</v>
      </c>
      <c r="L994" s="1" t="str">
        <f t="shared" si="93"/>
        <v>MKT.EX.MNA._.___.Mona</v>
      </c>
      <c r="M994" s="1" t="str">
        <f t="shared" si="94"/>
        <v>FOT Other months</v>
      </c>
      <c r="N994" s="1">
        <f t="shared" si="95"/>
        <v>0</v>
      </c>
      <c r="O994" s="1">
        <f t="shared" si="96"/>
        <v>0</v>
      </c>
    </row>
    <row r="995" spans="1:15" x14ac:dyDescent="0.25">
      <c r="A995" s="1" t="s">
        <v>26</v>
      </c>
      <c r="B995" s="1" t="s">
        <v>2</v>
      </c>
      <c r="C995" s="1" t="s">
        <v>24</v>
      </c>
      <c r="D995" s="1" t="s">
        <v>8</v>
      </c>
      <c r="E995" s="1" t="s">
        <v>3</v>
      </c>
      <c r="F995" s="3">
        <v>45809</v>
      </c>
      <c r="G995" s="1">
        <v>28.7</v>
      </c>
      <c r="J995" s="1">
        <f t="shared" si="91"/>
        <v>6</v>
      </c>
      <c r="K995" s="1">
        <f t="shared" si="92"/>
        <v>2025</v>
      </c>
      <c r="L995" s="1" t="str">
        <f t="shared" si="93"/>
        <v>MKT.EX.MNA._.___.Mona</v>
      </c>
      <c r="M995" s="1" t="str">
        <f t="shared" si="94"/>
        <v>FOT Summer June-Sept</v>
      </c>
      <c r="N995" s="1">
        <f t="shared" si="95"/>
        <v>2928</v>
      </c>
      <c r="O995" s="1">
        <f t="shared" si="96"/>
        <v>9.8019125683060118</v>
      </c>
    </row>
    <row r="996" spans="1:15" x14ac:dyDescent="0.25">
      <c r="A996" s="1" t="s">
        <v>26</v>
      </c>
      <c r="B996" s="1" t="s">
        <v>2</v>
      </c>
      <c r="C996" s="1" t="s">
        <v>24</v>
      </c>
      <c r="D996" s="1" t="s">
        <v>8</v>
      </c>
      <c r="E996" s="1" t="s">
        <v>3</v>
      </c>
      <c r="F996" s="3">
        <v>45839</v>
      </c>
      <c r="G996" s="1">
        <v>10.18</v>
      </c>
      <c r="J996" s="1">
        <f t="shared" si="91"/>
        <v>7</v>
      </c>
      <c r="K996" s="1">
        <f t="shared" si="92"/>
        <v>2025</v>
      </c>
      <c r="L996" s="1" t="str">
        <f t="shared" si="93"/>
        <v>MKT.EX.MNA._.___.Mona</v>
      </c>
      <c r="M996" s="1" t="str">
        <f t="shared" si="94"/>
        <v>FOT Summer June-Sept</v>
      </c>
      <c r="N996" s="1">
        <f t="shared" si="95"/>
        <v>2928</v>
      </c>
      <c r="O996" s="1">
        <f t="shared" si="96"/>
        <v>3.4767759562841531</v>
      </c>
    </row>
    <row r="997" spans="1:15" x14ac:dyDescent="0.25">
      <c r="A997" s="1" t="s">
        <v>26</v>
      </c>
      <c r="B997" s="1" t="s">
        <v>2</v>
      </c>
      <c r="C997" s="1" t="s">
        <v>24</v>
      </c>
      <c r="D997" s="1" t="s">
        <v>8</v>
      </c>
      <c r="E997" s="1" t="s">
        <v>3</v>
      </c>
      <c r="F997" s="3">
        <v>45870</v>
      </c>
      <c r="G997" s="1">
        <v>12.79</v>
      </c>
      <c r="J997" s="1">
        <f t="shared" si="91"/>
        <v>8</v>
      </c>
      <c r="K997" s="1">
        <f t="shared" si="92"/>
        <v>2025</v>
      </c>
      <c r="L997" s="1" t="str">
        <f t="shared" si="93"/>
        <v>MKT.EX.MNA._.___.Mona</v>
      </c>
      <c r="M997" s="1" t="str">
        <f t="shared" si="94"/>
        <v>FOT Summer June-Sept</v>
      </c>
      <c r="N997" s="1">
        <f t="shared" si="95"/>
        <v>2928</v>
      </c>
      <c r="O997" s="1">
        <f t="shared" si="96"/>
        <v>4.3681693989071038</v>
      </c>
    </row>
    <row r="998" spans="1:15" x14ac:dyDescent="0.25">
      <c r="A998" s="1" t="s">
        <v>26</v>
      </c>
      <c r="B998" s="1" t="s">
        <v>2</v>
      </c>
      <c r="C998" s="1" t="s">
        <v>24</v>
      </c>
      <c r="D998" s="1" t="s">
        <v>8</v>
      </c>
      <c r="E998" s="1" t="s">
        <v>3</v>
      </c>
      <c r="F998" s="3">
        <v>45901</v>
      </c>
      <c r="G998" s="1">
        <v>53.79</v>
      </c>
      <c r="J998" s="1">
        <f t="shared" si="91"/>
        <v>9</v>
      </c>
      <c r="K998" s="1">
        <f t="shared" si="92"/>
        <v>2025</v>
      </c>
      <c r="L998" s="1" t="str">
        <f t="shared" si="93"/>
        <v>MKT.EX.MNA._.___.Mona</v>
      </c>
      <c r="M998" s="1" t="str">
        <f t="shared" si="94"/>
        <v>FOT Summer June-Sept</v>
      </c>
      <c r="N998" s="1">
        <f t="shared" si="95"/>
        <v>2928</v>
      </c>
      <c r="O998" s="1">
        <f t="shared" si="96"/>
        <v>18.370901639344261</v>
      </c>
    </row>
    <row r="999" spans="1:15" x14ac:dyDescent="0.25">
      <c r="A999" s="1" t="s">
        <v>26</v>
      </c>
      <c r="B999" s="1" t="s">
        <v>2</v>
      </c>
      <c r="C999" s="1" t="s">
        <v>24</v>
      </c>
      <c r="D999" s="1" t="s">
        <v>8</v>
      </c>
      <c r="E999" s="1" t="s">
        <v>3</v>
      </c>
      <c r="F999" s="3">
        <v>45931</v>
      </c>
      <c r="G999" s="1">
        <v>27.87</v>
      </c>
      <c r="J999" s="1">
        <f t="shared" si="91"/>
        <v>10</v>
      </c>
      <c r="K999" s="1">
        <f t="shared" si="92"/>
        <v>2025</v>
      </c>
      <c r="L999" s="1" t="str">
        <f t="shared" si="93"/>
        <v>MKT.EX.MNA._.___.Mona</v>
      </c>
      <c r="M999" s="1" t="str">
        <f t="shared" si="94"/>
        <v>FOT Other months</v>
      </c>
      <c r="N999" s="1">
        <f t="shared" si="95"/>
        <v>0</v>
      </c>
      <c r="O999" s="1">
        <f t="shared" si="96"/>
        <v>0</v>
      </c>
    </row>
    <row r="1000" spans="1:15" x14ac:dyDescent="0.25">
      <c r="A1000" s="1" t="s">
        <v>26</v>
      </c>
      <c r="B1000" s="1" t="s">
        <v>2</v>
      </c>
      <c r="C1000" s="1" t="s">
        <v>24</v>
      </c>
      <c r="D1000" s="1" t="s">
        <v>8</v>
      </c>
      <c r="E1000" s="1" t="s">
        <v>3</v>
      </c>
      <c r="F1000" s="3">
        <v>45962</v>
      </c>
      <c r="G1000" s="1">
        <v>28.92</v>
      </c>
      <c r="J1000" s="1">
        <f t="shared" si="91"/>
        <v>11</v>
      </c>
      <c r="K1000" s="1">
        <f t="shared" si="92"/>
        <v>2025</v>
      </c>
      <c r="L1000" s="1" t="str">
        <f t="shared" si="93"/>
        <v>MKT.EX.MNA._.___.Mona</v>
      </c>
      <c r="M1000" s="1" t="str">
        <f t="shared" si="94"/>
        <v>FOT Other months</v>
      </c>
      <c r="N1000" s="1">
        <f t="shared" si="95"/>
        <v>0</v>
      </c>
      <c r="O1000" s="1">
        <f t="shared" si="96"/>
        <v>0</v>
      </c>
    </row>
    <row r="1001" spans="1:15" x14ac:dyDescent="0.25">
      <c r="A1001" s="1" t="s">
        <v>26</v>
      </c>
      <c r="B1001" s="1" t="s">
        <v>2</v>
      </c>
      <c r="C1001" s="1" t="s">
        <v>24</v>
      </c>
      <c r="D1001" s="1" t="s">
        <v>8</v>
      </c>
      <c r="E1001" s="1" t="s">
        <v>3</v>
      </c>
      <c r="F1001" s="3">
        <v>45992</v>
      </c>
      <c r="G1001" s="1">
        <v>0</v>
      </c>
      <c r="J1001" s="1">
        <f t="shared" si="91"/>
        <v>12</v>
      </c>
      <c r="K1001" s="1">
        <f t="shared" si="92"/>
        <v>2025</v>
      </c>
      <c r="L1001" s="1" t="str">
        <f t="shared" si="93"/>
        <v>MKT.EX.MNA._.___.Mona-Wtr</v>
      </c>
      <c r="M1001" s="1" t="str">
        <f t="shared" si="94"/>
        <v>FOT Winter December-January</v>
      </c>
      <c r="N1001" s="1">
        <f t="shared" si="95"/>
        <v>1488</v>
      </c>
      <c r="O1001" s="1">
        <f t="shared" si="96"/>
        <v>0</v>
      </c>
    </row>
    <row r="1002" spans="1:15" x14ac:dyDescent="0.25">
      <c r="A1002" s="1" t="s">
        <v>26</v>
      </c>
      <c r="B1002" s="1" t="s">
        <v>2</v>
      </c>
      <c r="C1002" s="1" t="s">
        <v>24</v>
      </c>
      <c r="D1002" s="1" t="s">
        <v>8</v>
      </c>
      <c r="E1002" s="1" t="s">
        <v>3</v>
      </c>
      <c r="F1002" s="3">
        <v>46023</v>
      </c>
      <c r="G1002" s="1">
        <v>3.25</v>
      </c>
      <c r="J1002" s="1">
        <f t="shared" si="91"/>
        <v>1</v>
      </c>
      <c r="K1002" s="1">
        <f t="shared" si="92"/>
        <v>2026</v>
      </c>
      <c r="L1002" s="1" t="str">
        <f t="shared" si="93"/>
        <v>MKT.EX.MNA._.___.Mona-Wtr</v>
      </c>
      <c r="M1002" s="1" t="str">
        <f t="shared" si="94"/>
        <v>FOT Winter December-January</v>
      </c>
      <c r="N1002" s="1">
        <f t="shared" si="95"/>
        <v>1488</v>
      </c>
      <c r="O1002" s="1">
        <f t="shared" si="96"/>
        <v>2.1841397849462365</v>
      </c>
    </row>
    <row r="1003" spans="1:15" x14ac:dyDescent="0.25">
      <c r="A1003" s="1" t="s">
        <v>26</v>
      </c>
      <c r="B1003" s="1" t="s">
        <v>2</v>
      </c>
      <c r="C1003" s="1" t="s">
        <v>24</v>
      </c>
      <c r="D1003" s="1" t="s">
        <v>8</v>
      </c>
      <c r="E1003" s="1" t="s">
        <v>3</v>
      </c>
      <c r="F1003" s="3">
        <v>46054</v>
      </c>
      <c r="G1003" s="1">
        <v>0</v>
      </c>
      <c r="J1003" s="1">
        <f t="shared" si="91"/>
        <v>2</v>
      </c>
      <c r="K1003" s="1">
        <f t="shared" si="92"/>
        <v>2026</v>
      </c>
      <c r="L1003" s="1" t="str">
        <f t="shared" si="93"/>
        <v>MKT.EX.MNA._.___.Mona</v>
      </c>
      <c r="M1003" s="1" t="str">
        <f t="shared" si="94"/>
        <v>FOT Other months</v>
      </c>
      <c r="N1003" s="1">
        <f t="shared" si="95"/>
        <v>0</v>
      </c>
      <c r="O1003" s="1">
        <f t="shared" si="96"/>
        <v>0</v>
      </c>
    </row>
    <row r="1004" spans="1:15" x14ac:dyDescent="0.25">
      <c r="A1004" s="1" t="s">
        <v>26</v>
      </c>
      <c r="B1004" s="1" t="s">
        <v>2</v>
      </c>
      <c r="C1004" s="1" t="s">
        <v>24</v>
      </c>
      <c r="D1004" s="1" t="s">
        <v>8</v>
      </c>
      <c r="E1004" s="1" t="s">
        <v>3</v>
      </c>
      <c r="F1004" s="3">
        <v>46082</v>
      </c>
      <c r="G1004" s="1">
        <v>0</v>
      </c>
      <c r="J1004" s="1">
        <f t="shared" si="91"/>
        <v>3</v>
      </c>
      <c r="K1004" s="1">
        <f t="shared" si="92"/>
        <v>2026</v>
      </c>
      <c r="L1004" s="1" t="str">
        <f t="shared" si="93"/>
        <v>MKT.EX.MNA._.___.Mona</v>
      </c>
      <c r="M1004" s="1" t="str">
        <f t="shared" si="94"/>
        <v>FOT Other months</v>
      </c>
      <c r="N1004" s="1">
        <f t="shared" si="95"/>
        <v>0</v>
      </c>
      <c r="O1004" s="1">
        <f t="shared" si="96"/>
        <v>0</v>
      </c>
    </row>
    <row r="1005" spans="1:15" x14ac:dyDescent="0.25">
      <c r="A1005" s="1" t="s">
        <v>26</v>
      </c>
      <c r="B1005" s="1" t="s">
        <v>2</v>
      </c>
      <c r="C1005" s="1" t="s">
        <v>24</v>
      </c>
      <c r="D1005" s="1" t="s">
        <v>8</v>
      </c>
      <c r="E1005" s="1" t="s">
        <v>3</v>
      </c>
      <c r="F1005" s="3">
        <v>46113</v>
      </c>
      <c r="G1005" s="1">
        <v>2.93</v>
      </c>
      <c r="J1005" s="1">
        <f t="shared" si="91"/>
        <v>4</v>
      </c>
      <c r="K1005" s="1">
        <f t="shared" si="92"/>
        <v>2026</v>
      </c>
      <c r="L1005" s="1" t="str">
        <f t="shared" si="93"/>
        <v>MKT.EX.MNA._.___.Mona</v>
      </c>
      <c r="M1005" s="1" t="str">
        <f t="shared" si="94"/>
        <v>FOT Other months</v>
      </c>
      <c r="N1005" s="1">
        <f t="shared" si="95"/>
        <v>0</v>
      </c>
      <c r="O1005" s="1">
        <f t="shared" si="96"/>
        <v>0</v>
      </c>
    </row>
    <row r="1006" spans="1:15" x14ac:dyDescent="0.25">
      <c r="A1006" s="1" t="s">
        <v>26</v>
      </c>
      <c r="B1006" s="1" t="s">
        <v>2</v>
      </c>
      <c r="C1006" s="1" t="s">
        <v>24</v>
      </c>
      <c r="D1006" s="1" t="s">
        <v>8</v>
      </c>
      <c r="E1006" s="1" t="s">
        <v>3</v>
      </c>
      <c r="F1006" s="3">
        <v>46143</v>
      </c>
      <c r="G1006" s="1">
        <v>7.15</v>
      </c>
      <c r="J1006" s="1">
        <f t="shared" si="91"/>
        <v>5</v>
      </c>
      <c r="K1006" s="1">
        <f t="shared" si="92"/>
        <v>2026</v>
      </c>
      <c r="L1006" s="1" t="str">
        <f t="shared" si="93"/>
        <v>MKT.EX.MNA._.___.Mona</v>
      </c>
      <c r="M1006" s="1" t="str">
        <f t="shared" si="94"/>
        <v>FOT Other months</v>
      </c>
      <c r="N1006" s="1">
        <f t="shared" si="95"/>
        <v>0</v>
      </c>
      <c r="O1006" s="1">
        <f t="shared" si="96"/>
        <v>0</v>
      </c>
    </row>
    <row r="1007" spans="1:15" x14ac:dyDescent="0.25">
      <c r="A1007" s="1" t="s">
        <v>26</v>
      </c>
      <c r="B1007" s="1" t="s">
        <v>2</v>
      </c>
      <c r="C1007" s="1" t="s">
        <v>24</v>
      </c>
      <c r="D1007" s="1" t="s">
        <v>8</v>
      </c>
      <c r="E1007" s="1" t="s">
        <v>3</v>
      </c>
      <c r="F1007" s="3">
        <v>46174</v>
      </c>
      <c r="G1007" s="1">
        <v>12.87</v>
      </c>
      <c r="J1007" s="1">
        <f t="shared" si="91"/>
        <v>6</v>
      </c>
      <c r="K1007" s="1">
        <f t="shared" si="92"/>
        <v>2026</v>
      </c>
      <c r="L1007" s="1" t="str">
        <f t="shared" si="93"/>
        <v>MKT.EX.MNA._.___.Mona</v>
      </c>
      <c r="M1007" s="1" t="str">
        <f t="shared" si="94"/>
        <v>FOT Summer June-Sept</v>
      </c>
      <c r="N1007" s="1">
        <f t="shared" si="95"/>
        <v>2928</v>
      </c>
      <c r="O1007" s="1">
        <f t="shared" si="96"/>
        <v>4.3954918032786887</v>
      </c>
    </row>
    <row r="1008" spans="1:15" x14ac:dyDescent="0.25">
      <c r="A1008" s="1" t="s">
        <v>26</v>
      </c>
      <c r="B1008" s="1" t="s">
        <v>2</v>
      </c>
      <c r="C1008" s="1" t="s">
        <v>24</v>
      </c>
      <c r="D1008" s="1" t="s">
        <v>8</v>
      </c>
      <c r="E1008" s="1" t="s">
        <v>3</v>
      </c>
      <c r="F1008" s="3">
        <v>46204</v>
      </c>
      <c r="G1008" s="1">
        <v>19.89</v>
      </c>
      <c r="J1008" s="1">
        <f t="shared" si="91"/>
        <v>7</v>
      </c>
      <c r="K1008" s="1">
        <f t="shared" si="92"/>
        <v>2026</v>
      </c>
      <c r="L1008" s="1" t="str">
        <f t="shared" si="93"/>
        <v>MKT.EX.MNA._.___.Mona</v>
      </c>
      <c r="M1008" s="1" t="str">
        <f t="shared" si="94"/>
        <v>FOT Summer June-Sept</v>
      </c>
      <c r="N1008" s="1">
        <f t="shared" si="95"/>
        <v>2928</v>
      </c>
      <c r="O1008" s="1">
        <f t="shared" si="96"/>
        <v>6.793032786885246</v>
      </c>
    </row>
    <row r="1009" spans="1:15" x14ac:dyDescent="0.25">
      <c r="A1009" s="1" t="s">
        <v>26</v>
      </c>
      <c r="B1009" s="1" t="s">
        <v>2</v>
      </c>
      <c r="C1009" s="1" t="s">
        <v>24</v>
      </c>
      <c r="D1009" s="1" t="s">
        <v>8</v>
      </c>
      <c r="E1009" s="1" t="s">
        <v>3</v>
      </c>
      <c r="F1009" s="3">
        <v>46235</v>
      </c>
      <c r="G1009" s="1">
        <v>13.34</v>
      </c>
      <c r="J1009" s="1">
        <f t="shared" si="91"/>
        <v>8</v>
      </c>
      <c r="K1009" s="1">
        <f t="shared" si="92"/>
        <v>2026</v>
      </c>
      <c r="L1009" s="1" t="str">
        <f t="shared" si="93"/>
        <v>MKT.EX.MNA._.___.Mona</v>
      </c>
      <c r="M1009" s="1" t="str">
        <f t="shared" si="94"/>
        <v>FOT Summer June-Sept</v>
      </c>
      <c r="N1009" s="1">
        <f t="shared" si="95"/>
        <v>2928</v>
      </c>
      <c r="O1009" s="1">
        <f t="shared" si="96"/>
        <v>4.556010928961749</v>
      </c>
    </row>
    <row r="1010" spans="1:15" x14ac:dyDescent="0.25">
      <c r="A1010" s="1" t="s">
        <v>26</v>
      </c>
      <c r="B1010" s="1" t="s">
        <v>2</v>
      </c>
      <c r="C1010" s="1" t="s">
        <v>24</v>
      </c>
      <c r="D1010" s="1" t="s">
        <v>8</v>
      </c>
      <c r="E1010" s="1" t="s">
        <v>3</v>
      </c>
      <c r="F1010" s="3">
        <v>46266</v>
      </c>
      <c r="G1010" s="1">
        <v>40.11</v>
      </c>
      <c r="J1010" s="1">
        <f t="shared" si="91"/>
        <v>9</v>
      </c>
      <c r="K1010" s="1">
        <f t="shared" si="92"/>
        <v>2026</v>
      </c>
      <c r="L1010" s="1" t="str">
        <f t="shared" si="93"/>
        <v>MKT.EX.MNA._.___.Mona</v>
      </c>
      <c r="M1010" s="1" t="str">
        <f t="shared" si="94"/>
        <v>FOT Summer June-Sept</v>
      </c>
      <c r="N1010" s="1">
        <f t="shared" si="95"/>
        <v>2928</v>
      </c>
      <c r="O1010" s="1">
        <f t="shared" si="96"/>
        <v>13.698770491803279</v>
      </c>
    </row>
    <row r="1011" spans="1:15" x14ac:dyDescent="0.25">
      <c r="A1011" s="1" t="s">
        <v>26</v>
      </c>
      <c r="B1011" s="1" t="s">
        <v>2</v>
      </c>
      <c r="C1011" s="1" t="s">
        <v>24</v>
      </c>
      <c r="D1011" s="1" t="s">
        <v>8</v>
      </c>
      <c r="E1011" s="1" t="s">
        <v>3</v>
      </c>
      <c r="F1011" s="3">
        <v>46296</v>
      </c>
      <c r="G1011" s="1">
        <v>193.31</v>
      </c>
      <c r="J1011" s="1">
        <f t="shared" si="91"/>
        <v>10</v>
      </c>
      <c r="K1011" s="1">
        <f t="shared" si="92"/>
        <v>2026</v>
      </c>
      <c r="L1011" s="1" t="str">
        <f t="shared" si="93"/>
        <v>MKT.EX.MNA._.___.Mona</v>
      </c>
      <c r="M1011" s="1" t="str">
        <f t="shared" si="94"/>
        <v>FOT Other months</v>
      </c>
      <c r="N1011" s="1">
        <f t="shared" si="95"/>
        <v>0</v>
      </c>
      <c r="O1011" s="1">
        <f t="shared" si="96"/>
        <v>0</v>
      </c>
    </row>
    <row r="1012" spans="1:15" x14ac:dyDescent="0.25">
      <c r="A1012" s="1" t="s">
        <v>26</v>
      </c>
      <c r="B1012" s="1" t="s">
        <v>2</v>
      </c>
      <c r="C1012" s="1" t="s">
        <v>24</v>
      </c>
      <c r="D1012" s="1" t="s">
        <v>8</v>
      </c>
      <c r="E1012" s="1" t="s">
        <v>3</v>
      </c>
      <c r="F1012" s="3">
        <v>46327</v>
      </c>
      <c r="G1012" s="1">
        <v>189.83</v>
      </c>
      <c r="J1012" s="1">
        <f t="shared" si="91"/>
        <v>11</v>
      </c>
      <c r="K1012" s="1">
        <f t="shared" si="92"/>
        <v>2026</v>
      </c>
      <c r="L1012" s="1" t="str">
        <f t="shared" si="93"/>
        <v>MKT.EX.MNA._.___.Mona</v>
      </c>
      <c r="M1012" s="1" t="str">
        <f t="shared" si="94"/>
        <v>FOT Other months</v>
      </c>
      <c r="N1012" s="1">
        <f t="shared" si="95"/>
        <v>0</v>
      </c>
      <c r="O1012" s="1">
        <f t="shared" si="96"/>
        <v>0</v>
      </c>
    </row>
    <row r="1013" spans="1:15" x14ac:dyDescent="0.25">
      <c r="A1013" s="1" t="s">
        <v>26</v>
      </c>
      <c r="B1013" s="1" t="s">
        <v>2</v>
      </c>
      <c r="C1013" s="1" t="s">
        <v>24</v>
      </c>
      <c r="D1013" s="1" t="s">
        <v>8</v>
      </c>
      <c r="E1013" s="1" t="s">
        <v>3</v>
      </c>
      <c r="F1013" s="3">
        <v>46357</v>
      </c>
      <c r="G1013" s="1">
        <v>192.52</v>
      </c>
      <c r="J1013" s="1">
        <f t="shared" si="91"/>
        <v>12</v>
      </c>
      <c r="K1013" s="1">
        <f t="shared" si="92"/>
        <v>2026</v>
      </c>
      <c r="L1013" s="1" t="str">
        <f t="shared" si="93"/>
        <v>MKT.EX.MNA._.___.Mona-Wtr</v>
      </c>
      <c r="M1013" s="1" t="str">
        <f t="shared" si="94"/>
        <v>FOT Winter December-January</v>
      </c>
      <c r="N1013" s="1">
        <f t="shared" si="95"/>
        <v>1488</v>
      </c>
      <c r="O1013" s="1">
        <f t="shared" si="96"/>
        <v>129.38172043010752</v>
      </c>
    </row>
    <row r="1014" spans="1:15" x14ac:dyDescent="0.25">
      <c r="A1014" s="1" t="s">
        <v>26</v>
      </c>
      <c r="B1014" s="1" t="s">
        <v>2</v>
      </c>
      <c r="C1014" s="1" t="s">
        <v>24</v>
      </c>
      <c r="D1014" s="1" t="s">
        <v>8</v>
      </c>
      <c r="E1014" s="1" t="s">
        <v>3</v>
      </c>
      <c r="F1014" s="3">
        <v>46388</v>
      </c>
      <c r="G1014" s="1">
        <v>0</v>
      </c>
      <c r="J1014" s="1">
        <f t="shared" si="91"/>
        <v>1</v>
      </c>
      <c r="K1014" s="1">
        <f t="shared" si="92"/>
        <v>2027</v>
      </c>
      <c r="L1014" s="1" t="str">
        <f t="shared" si="93"/>
        <v>MKT.EX.MNA._.___.Mona-Wtr</v>
      </c>
      <c r="M1014" s="1" t="str">
        <f t="shared" si="94"/>
        <v>FOT Winter December-January</v>
      </c>
      <c r="N1014" s="1">
        <f t="shared" si="95"/>
        <v>1488</v>
      </c>
      <c r="O1014" s="1">
        <f t="shared" si="96"/>
        <v>0</v>
      </c>
    </row>
    <row r="1015" spans="1:15" x14ac:dyDescent="0.25">
      <c r="A1015" s="1" t="s">
        <v>26</v>
      </c>
      <c r="B1015" s="1" t="s">
        <v>2</v>
      </c>
      <c r="C1015" s="1" t="s">
        <v>24</v>
      </c>
      <c r="D1015" s="1" t="s">
        <v>8</v>
      </c>
      <c r="E1015" s="1" t="s">
        <v>3</v>
      </c>
      <c r="F1015" s="3">
        <v>46419</v>
      </c>
      <c r="G1015" s="1">
        <v>0</v>
      </c>
      <c r="J1015" s="1">
        <f t="shared" si="91"/>
        <v>2</v>
      </c>
      <c r="K1015" s="1">
        <f t="shared" si="92"/>
        <v>2027</v>
      </c>
      <c r="L1015" s="1" t="str">
        <f t="shared" si="93"/>
        <v>MKT.EX.MNA._.___.Mona</v>
      </c>
      <c r="M1015" s="1" t="str">
        <f t="shared" si="94"/>
        <v>FOT Other months</v>
      </c>
      <c r="N1015" s="1">
        <f t="shared" si="95"/>
        <v>0</v>
      </c>
      <c r="O1015" s="1">
        <f t="shared" si="96"/>
        <v>0</v>
      </c>
    </row>
    <row r="1016" spans="1:15" x14ac:dyDescent="0.25">
      <c r="A1016" s="1" t="s">
        <v>26</v>
      </c>
      <c r="B1016" s="1" t="s">
        <v>2</v>
      </c>
      <c r="C1016" s="1" t="s">
        <v>24</v>
      </c>
      <c r="D1016" s="1" t="s">
        <v>8</v>
      </c>
      <c r="E1016" s="1" t="s">
        <v>3</v>
      </c>
      <c r="F1016" s="3">
        <v>46447</v>
      </c>
      <c r="G1016" s="1">
        <v>0</v>
      </c>
      <c r="J1016" s="1">
        <f t="shared" si="91"/>
        <v>3</v>
      </c>
      <c r="K1016" s="1">
        <f t="shared" si="92"/>
        <v>2027</v>
      </c>
      <c r="L1016" s="1" t="str">
        <f t="shared" si="93"/>
        <v>MKT.EX.MNA._.___.Mona</v>
      </c>
      <c r="M1016" s="1" t="str">
        <f t="shared" si="94"/>
        <v>FOT Other months</v>
      </c>
      <c r="N1016" s="1">
        <f t="shared" si="95"/>
        <v>0</v>
      </c>
      <c r="O1016" s="1">
        <f t="shared" si="96"/>
        <v>0</v>
      </c>
    </row>
    <row r="1017" spans="1:15" x14ac:dyDescent="0.25">
      <c r="A1017" s="1" t="s">
        <v>26</v>
      </c>
      <c r="B1017" s="1" t="s">
        <v>2</v>
      </c>
      <c r="C1017" s="1" t="s">
        <v>24</v>
      </c>
      <c r="D1017" s="1" t="s">
        <v>8</v>
      </c>
      <c r="E1017" s="1" t="s">
        <v>3</v>
      </c>
      <c r="F1017" s="3">
        <v>46478</v>
      </c>
      <c r="G1017" s="1">
        <v>0</v>
      </c>
      <c r="J1017" s="1">
        <f t="shared" si="91"/>
        <v>4</v>
      </c>
      <c r="K1017" s="1">
        <f t="shared" si="92"/>
        <v>2027</v>
      </c>
      <c r="L1017" s="1" t="str">
        <f t="shared" si="93"/>
        <v>MKT.EX.MNA._.___.Mona</v>
      </c>
      <c r="M1017" s="1" t="str">
        <f t="shared" si="94"/>
        <v>FOT Other months</v>
      </c>
      <c r="N1017" s="1">
        <f t="shared" si="95"/>
        <v>0</v>
      </c>
      <c r="O1017" s="1">
        <f t="shared" si="96"/>
        <v>0</v>
      </c>
    </row>
    <row r="1018" spans="1:15" x14ac:dyDescent="0.25">
      <c r="A1018" s="1" t="s">
        <v>26</v>
      </c>
      <c r="B1018" s="1" t="s">
        <v>2</v>
      </c>
      <c r="C1018" s="1" t="s">
        <v>24</v>
      </c>
      <c r="D1018" s="1" t="s">
        <v>8</v>
      </c>
      <c r="E1018" s="1" t="s">
        <v>3</v>
      </c>
      <c r="F1018" s="3">
        <v>46508</v>
      </c>
      <c r="G1018" s="1">
        <v>0</v>
      </c>
      <c r="J1018" s="1">
        <f t="shared" si="91"/>
        <v>5</v>
      </c>
      <c r="K1018" s="1">
        <f t="shared" si="92"/>
        <v>2027</v>
      </c>
      <c r="L1018" s="1" t="str">
        <f t="shared" si="93"/>
        <v>MKT.EX.MNA._.___.Mona</v>
      </c>
      <c r="M1018" s="1" t="str">
        <f t="shared" si="94"/>
        <v>FOT Other months</v>
      </c>
      <c r="N1018" s="1">
        <f t="shared" si="95"/>
        <v>0</v>
      </c>
      <c r="O1018" s="1">
        <f t="shared" si="96"/>
        <v>0</v>
      </c>
    </row>
    <row r="1019" spans="1:15" x14ac:dyDescent="0.25">
      <c r="A1019" s="1" t="s">
        <v>26</v>
      </c>
      <c r="B1019" s="1" t="s">
        <v>2</v>
      </c>
      <c r="C1019" s="1" t="s">
        <v>24</v>
      </c>
      <c r="D1019" s="1" t="s">
        <v>8</v>
      </c>
      <c r="E1019" s="1" t="s">
        <v>3</v>
      </c>
      <c r="F1019" s="3">
        <v>46539</v>
      </c>
      <c r="G1019" s="1">
        <v>7.15</v>
      </c>
      <c r="J1019" s="1">
        <f t="shared" si="91"/>
        <v>6</v>
      </c>
      <c r="K1019" s="1">
        <f t="shared" si="92"/>
        <v>2027</v>
      </c>
      <c r="L1019" s="1" t="str">
        <f t="shared" si="93"/>
        <v>MKT.EX.MNA._.___.Mona</v>
      </c>
      <c r="M1019" s="1" t="str">
        <f t="shared" si="94"/>
        <v>FOT Summer June-Sept</v>
      </c>
      <c r="N1019" s="1">
        <f t="shared" si="95"/>
        <v>2928</v>
      </c>
      <c r="O1019" s="1">
        <f t="shared" si="96"/>
        <v>2.4419398907103824</v>
      </c>
    </row>
    <row r="1020" spans="1:15" x14ac:dyDescent="0.25">
      <c r="A1020" s="1" t="s">
        <v>26</v>
      </c>
      <c r="B1020" s="1" t="s">
        <v>2</v>
      </c>
      <c r="C1020" s="1" t="s">
        <v>24</v>
      </c>
      <c r="D1020" s="1" t="s">
        <v>8</v>
      </c>
      <c r="E1020" s="1" t="s">
        <v>3</v>
      </c>
      <c r="F1020" s="3">
        <v>46569</v>
      </c>
      <c r="G1020" s="1">
        <v>6.78</v>
      </c>
      <c r="J1020" s="1">
        <f t="shared" si="91"/>
        <v>7</v>
      </c>
      <c r="K1020" s="1">
        <f t="shared" si="92"/>
        <v>2027</v>
      </c>
      <c r="L1020" s="1" t="str">
        <f t="shared" si="93"/>
        <v>MKT.EX.MNA._.___.Mona</v>
      </c>
      <c r="M1020" s="1" t="str">
        <f t="shared" si="94"/>
        <v>FOT Summer June-Sept</v>
      </c>
      <c r="N1020" s="1">
        <f t="shared" si="95"/>
        <v>2928</v>
      </c>
      <c r="O1020" s="1">
        <f t="shared" si="96"/>
        <v>2.3155737704918034</v>
      </c>
    </row>
    <row r="1021" spans="1:15" x14ac:dyDescent="0.25">
      <c r="A1021" s="1" t="s">
        <v>26</v>
      </c>
      <c r="B1021" s="1" t="s">
        <v>2</v>
      </c>
      <c r="C1021" s="1" t="s">
        <v>24</v>
      </c>
      <c r="D1021" s="1" t="s">
        <v>8</v>
      </c>
      <c r="E1021" s="1" t="s">
        <v>3</v>
      </c>
      <c r="F1021" s="3">
        <v>46600</v>
      </c>
      <c r="G1021" s="1">
        <v>26.26</v>
      </c>
      <c r="J1021" s="1">
        <f t="shared" si="91"/>
        <v>8</v>
      </c>
      <c r="K1021" s="1">
        <f t="shared" si="92"/>
        <v>2027</v>
      </c>
      <c r="L1021" s="1" t="str">
        <f t="shared" si="93"/>
        <v>MKT.EX.MNA._.___.Mona</v>
      </c>
      <c r="M1021" s="1" t="str">
        <f t="shared" si="94"/>
        <v>FOT Summer June-Sept</v>
      </c>
      <c r="N1021" s="1">
        <f t="shared" si="95"/>
        <v>2928</v>
      </c>
      <c r="O1021" s="1">
        <f t="shared" si="96"/>
        <v>8.9685792349726778</v>
      </c>
    </row>
    <row r="1022" spans="1:15" x14ac:dyDescent="0.25">
      <c r="A1022" s="1" t="s">
        <v>26</v>
      </c>
      <c r="B1022" s="1" t="s">
        <v>2</v>
      </c>
      <c r="C1022" s="1" t="s">
        <v>24</v>
      </c>
      <c r="D1022" s="1" t="s">
        <v>8</v>
      </c>
      <c r="E1022" s="1" t="s">
        <v>3</v>
      </c>
      <c r="F1022" s="3">
        <v>46631</v>
      </c>
      <c r="G1022" s="1">
        <v>8.36</v>
      </c>
      <c r="J1022" s="1">
        <f t="shared" si="91"/>
        <v>9</v>
      </c>
      <c r="K1022" s="1">
        <f t="shared" si="92"/>
        <v>2027</v>
      </c>
      <c r="L1022" s="1" t="str">
        <f t="shared" si="93"/>
        <v>MKT.EX.MNA._.___.Mona</v>
      </c>
      <c r="M1022" s="1" t="str">
        <f t="shared" si="94"/>
        <v>FOT Summer June-Sept</v>
      </c>
      <c r="N1022" s="1">
        <f t="shared" si="95"/>
        <v>2928</v>
      </c>
      <c r="O1022" s="1">
        <f t="shared" si="96"/>
        <v>2.8551912568306013</v>
      </c>
    </row>
    <row r="1023" spans="1:15" x14ac:dyDescent="0.25">
      <c r="A1023" s="1" t="s">
        <v>26</v>
      </c>
      <c r="B1023" s="1" t="s">
        <v>2</v>
      </c>
      <c r="C1023" s="1" t="s">
        <v>24</v>
      </c>
      <c r="D1023" s="1" t="s">
        <v>8</v>
      </c>
      <c r="E1023" s="1" t="s">
        <v>3</v>
      </c>
      <c r="F1023" s="3">
        <v>46661</v>
      </c>
      <c r="G1023" s="1">
        <v>34.090000000000003</v>
      </c>
      <c r="J1023" s="1">
        <f t="shared" si="91"/>
        <v>10</v>
      </c>
      <c r="K1023" s="1">
        <f t="shared" si="92"/>
        <v>2027</v>
      </c>
      <c r="L1023" s="1" t="str">
        <f t="shared" si="93"/>
        <v>MKT.EX.MNA._.___.Mona</v>
      </c>
      <c r="M1023" s="1" t="str">
        <f t="shared" si="94"/>
        <v>FOT Other months</v>
      </c>
      <c r="N1023" s="1">
        <f t="shared" si="95"/>
        <v>0</v>
      </c>
      <c r="O1023" s="1">
        <f t="shared" si="96"/>
        <v>0</v>
      </c>
    </row>
    <row r="1024" spans="1:15" x14ac:dyDescent="0.25">
      <c r="A1024" s="1" t="s">
        <v>26</v>
      </c>
      <c r="B1024" s="1" t="s">
        <v>2</v>
      </c>
      <c r="C1024" s="1" t="s">
        <v>24</v>
      </c>
      <c r="D1024" s="1" t="s">
        <v>8</v>
      </c>
      <c r="E1024" s="1" t="s">
        <v>3</v>
      </c>
      <c r="F1024" s="3">
        <v>46692</v>
      </c>
      <c r="G1024" s="1">
        <v>180.72</v>
      </c>
      <c r="J1024" s="1">
        <f t="shared" si="91"/>
        <v>11</v>
      </c>
      <c r="K1024" s="1">
        <f t="shared" si="92"/>
        <v>2027</v>
      </c>
      <c r="L1024" s="1" t="str">
        <f t="shared" si="93"/>
        <v>MKT.EX.MNA._.___.Mona</v>
      </c>
      <c r="M1024" s="1" t="str">
        <f t="shared" si="94"/>
        <v>FOT Other months</v>
      </c>
      <c r="N1024" s="1">
        <f t="shared" si="95"/>
        <v>0</v>
      </c>
      <c r="O1024" s="1">
        <f t="shared" si="96"/>
        <v>0</v>
      </c>
    </row>
    <row r="1025" spans="1:15" x14ac:dyDescent="0.25">
      <c r="A1025" s="1" t="s">
        <v>26</v>
      </c>
      <c r="B1025" s="1" t="s">
        <v>2</v>
      </c>
      <c r="C1025" s="1" t="s">
        <v>24</v>
      </c>
      <c r="D1025" s="1" t="s">
        <v>8</v>
      </c>
      <c r="E1025" s="1" t="s">
        <v>3</v>
      </c>
      <c r="F1025" s="3">
        <v>46722</v>
      </c>
      <c r="G1025" s="1">
        <v>154</v>
      </c>
      <c r="J1025" s="1">
        <f t="shared" si="91"/>
        <v>12</v>
      </c>
      <c r="K1025" s="1">
        <f t="shared" si="92"/>
        <v>2027</v>
      </c>
      <c r="L1025" s="1" t="str">
        <f t="shared" si="93"/>
        <v>MKT.EX.MNA._.___.Mona-Wtr</v>
      </c>
      <c r="M1025" s="1" t="str">
        <f t="shared" si="94"/>
        <v>FOT Winter December-January</v>
      </c>
      <c r="N1025" s="1">
        <f t="shared" si="95"/>
        <v>1488</v>
      </c>
      <c r="O1025" s="1">
        <f t="shared" si="96"/>
        <v>103.49462365591398</v>
      </c>
    </row>
    <row r="1026" spans="1:15" x14ac:dyDescent="0.25">
      <c r="A1026" s="1" t="s">
        <v>26</v>
      </c>
      <c r="B1026" s="1" t="s">
        <v>2</v>
      </c>
      <c r="C1026" s="1" t="s">
        <v>24</v>
      </c>
      <c r="D1026" s="1" t="s">
        <v>8</v>
      </c>
      <c r="E1026" s="1" t="s">
        <v>3</v>
      </c>
      <c r="F1026" s="3">
        <v>46753</v>
      </c>
      <c r="G1026" s="1">
        <v>199.26</v>
      </c>
      <c r="J1026" s="1">
        <f t="shared" ref="J1026:J1089" si="97">MONTH(F1026)</f>
        <v>1</v>
      </c>
      <c r="K1026" s="1">
        <f t="shared" ref="K1026:K1089" si="98">YEAR(F1026)</f>
        <v>2028</v>
      </c>
      <c r="L1026" s="1" t="str">
        <f t="shared" ref="L1026:L1089" si="99">D1026&amp;INDEX($U$1:$W$4,MATCH($M1026,$U$1:$U$4,0),MATCH(L$1,$U$1:$W$1,0))</f>
        <v>MKT.EX.MNA._.___.Mona-Wtr</v>
      </c>
      <c r="M1026" s="1" t="str">
        <f t="shared" ref="M1026:M1089" si="100">INDEX($Q$1:$S$13,MATCH($J1026,$Q$1:$Q$13,0),MATCH(M$1,$Q$1:$S$1,0))</f>
        <v>FOT Winter December-January</v>
      </c>
      <c r="N1026" s="1">
        <f t="shared" ref="N1026:N1089" si="101">INDEX($U$1:$W$4,MATCH($M1026,$U$1:$U$4,0),MATCH(N$1,$U$1:$W$1,0))</f>
        <v>1488</v>
      </c>
      <c r="O1026" s="1">
        <f t="shared" ref="O1026:O1089" si="102">IF(N1026=0,0,(G1026*1000)/N1026)</f>
        <v>133.91129032258064</v>
      </c>
    </row>
    <row r="1027" spans="1:15" x14ac:dyDescent="0.25">
      <c r="A1027" s="1" t="s">
        <v>26</v>
      </c>
      <c r="B1027" s="1" t="s">
        <v>2</v>
      </c>
      <c r="C1027" s="1" t="s">
        <v>24</v>
      </c>
      <c r="D1027" s="1" t="s">
        <v>8</v>
      </c>
      <c r="E1027" s="1" t="s">
        <v>3</v>
      </c>
      <c r="F1027" s="3">
        <v>46784</v>
      </c>
      <c r="G1027" s="1">
        <v>0</v>
      </c>
      <c r="J1027" s="1">
        <f t="shared" si="97"/>
        <v>2</v>
      </c>
      <c r="K1027" s="1">
        <f t="shared" si="98"/>
        <v>2028</v>
      </c>
      <c r="L1027" s="1" t="str">
        <f t="shared" si="99"/>
        <v>MKT.EX.MNA._.___.Mona</v>
      </c>
      <c r="M1027" s="1" t="str">
        <f t="shared" si="100"/>
        <v>FOT Other months</v>
      </c>
      <c r="N1027" s="1">
        <f t="shared" si="101"/>
        <v>0</v>
      </c>
      <c r="O1027" s="1">
        <f t="shared" si="102"/>
        <v>0</v>
      </c>
    </row>
    <row r="1028" spans="1:15" x14ac:dyDescent="0.25">
      <c r="A1028" s="1" t="s">
        <v>26</v>
      </c>
      <c r="B1028" s="1" t="s">
        <v>2</v>
      </c>
      <c r="C1028" s="1" t="s">
        <v>24</v>
      </c>
      <c r="D1028" s="1" t="s">
        <v>8</v>
      </c>
      <c r="E1028" s="1" t="s">
        <v>3</v>
      </c>
      <c r="F1028" s="3">
        <v>46813</v>
      </c>
      <c r="G1028" s="1">
        <v>3.58</v>
      </c>
      <c r="J1028" s="1">
        <f t="shared" si="97"/>
        <v>3</v>
      </c>
      <c r="K1028" s="1">
        <f t="shared" si="98"/>
        <v>2028</v>
      </c>
      <c r="L1028" s="1" t="str">
        <f t="shared" si="99"/>
        <v>MKT.EX.MNA._.___.Mona</v>
      </c>
      <c r="M1028" s="1" t="str">
        <f t="shared" si="100"/>
        <v>FOT Other months</v>
      </c>
      <c r="N1028" s="1">
        <f t="shared" si="101"/>
        <v>0</v>
      </c>
      <c r="O1028" s="1">
        <f t="shared" si="102"/>
        <v>0</v>
      </c>
    </row>
    <row r="1029" spans="1:15" x14ac:dyDescent="0.25">
      <c r="A1029" s="1" t="s">
        <v>26</v>
      </c>
      <c r="B1029" s="1" t="s">
        <v>2</v>
      </c>
      <c r="C1029" s="1" t="s">
        <v>24</v>
      </c>
      <c r="D1029" s="1" t="s">
        <v>8</v>
      </c>
      <c r="E1029" s="1" t="s">
        <v>3</v>
      </c>
      <c r="F1029" s="3">
        <v>46844</v>
      </c>
      <c r="G1029" s="1">
        <v>0</v>
      </c>
      <c r="J1029" s="1">
        <f t="shared" si="97"/>
        <v>4</v>
      </c>
      <c r="K1029" s="1">
        <f t="shared" si="98"/>
        <v>2028</v>
      </c>
      <c r="L1029" s="1" t="str">
        <f t="shared" si="99"/>
        <v>MKT.EX.MNA._.___.Mona</v>
      </c>
      <c r="M1029" s="1" t="str">
        <f t="shared" si="100"/>
        <v>FOT Other months</v>
      </c>
      <c r="N1029" s="1">
        <f t="shared" si="101"/>
        <v>0</v>
      </c>
      <c r="O1029" s="1">
        <f t="shared" si="102"/>
        <v>0</v>
      </c>
    </row>
    <row r="1030" spans="1:15" x14ac:dyDescent="0.25">
      <c r="A1030" s="1" t="s">
        <v>26</v>
      </c>
      <c r="B1030" s="1" t="s">
        <v>2</v>
      </c>
      <c r="C1030" s="1" t="s">
        <v>24</v>
      </c>
      <c r="D1030" s="1" t="s">
        <v>8</v>
      </c>
      <c r="E1030" s="1" t="s">
        <v>3</v>
      </c>
      <c r="F1030" s="3">
        <v>46874</v>
      </c>
      <c r="G1030" s="1">
        <v>0</v>
      </c>
      <c r="J1030" s="1">
        <f t="shared" si="97"/>
        <v>5</v>
      </c>
      <c r="K1030" s="1">
        <f t="shared" si="98"/>
        <v>2028</v>
      </c>
      <c r="L1030" s="1" t="str">
        <f t="shared" si="99"/>
        <v>MKT.EX.MNA._.___.Mona</v>
      </c>
      <c r="M1030" s="1" t="str">
        <f t="shared" si="100"/>
        <v>FOT Other months</v>
      </c>
      <c r="N1030" s="1">
        <f t="shared" si="101"/>
        <v>0</v>
      </c>
      <c r="O1030" s="1">
        <f t="shared" si="102"/>
        <v>0</v>
      </c>
    </row>
    <row r="1031" spans="1:15" x14ac:dyDescent="0.25">
      <c r="A1031" s="1" t="s">
        <v>26</v>
      </c>
      <c r="B1031" s="1" t="s">
        <v>2</v>
      </c>
      <c r="C1031" s="1" t="s">
        <v>24</v>
      </c>
      <c r="D1031" s="1" t="s">
        <v>8</v>
      </c>
      <c r="E1031" s="1" t="s">
        <v>3</v>
      </c>
      <c r="F1031" s="3">
        <v>46905</v>
      </c>
      <c r="G1031" s="1">
        <v>0</v>
      </c>
      <c r="J1031" s="1">
        <f t="shared" si="97"/>
        <v>6</v>
      </c>
      <c r="K1031" s="1">
        <f t="shared" si="98"/>
        <v>2028</v>
      </c>
      <c r="L1031" s="1" t="str">
        <f t="shared" si="99"/>
        <v>MKT.EX.MNA._.___.Mona</v>
      </c>
      <c r="M1031" s="1" t="str">
        <f t="shared" si="100"/>
        <v>FOT Summer June-Sept</v>
      </c>
      <c r="N1031" s="1">
        <f t="shared" si="101"/>
        <v>2928</v>
      </c>
      <c r="O1031" s="1">
        <f t="shared" si="102"/>
        <v>0</v>
      </c>
    </row>
    <row r="1032" spans="1:15" x14ac:dyDescent="0.25">
      <c r="A1032" s="1" t="s">
        <v>26</v>
      </c>
      <c r="B1032" s="1" t="s">
        <v>2</v>
      </c>
      <c r="C1032" s="1" t="s">
        <v>24</v>
      </c>
      <c r="D1032" s="1" t="s">
        <v>8</v>
      </c>
      <c r="E1032" s="1" t="s">
        <v>3</v>
      </c>
      <c r="F1032" s="3">
        <v>46935</v>
      </c>
      <c r="G1032" s="1">
        <v>10.53</v>
      </c>
      <c r="J1032" s="1">
        <f t="shared" si="97"/>
        <v>7</v>
      </c>
      <c r="K1032" s="1">
        <f t="shared" si="98"/>
        <v>2028</v>
      </c>
      <c r="L1032" s="1" t="str">
        <f t="shared" si="99"/>
        <v>MKT.EX.MNA._.___.Mona</v>
      </c>
      <c r="M1032" s="1" t="str">
        <f t="shared" si="100"/>
        <v>FOT Summer June-Sept</v>
      </c>
      <c r="N1032" s="1">
        <f t="shared" si="101"/>
        <v>2928</v>
      </c>
      <c r="O1032" s="1">
        <f t="shared" si="102"/>
        <v>3.596311475409836</v>
      </c>
    </row>
    <row r="1033" spans="1:15" x14ac:dyDescent="0.25">
      <c r="A1033" s="1" t="s">
        <v>26</v>
      </c>
      <c r="B1033" s="1" t="s">
        <v>2</v>
      </c>
      <c r="C1033" s="1" t="s">
        <v>24</v>
      </c>
      <c r="D1033" s="1" t="s">
        <v>8</v>
      </c>
      <c r="E1033" s="1" t="s">
        <v>3</v>
      </c>
      <c r="F1033" s="3">
        <v>46966</v>
      </c>
      <c r="G1033" s="1">
        <v>26.98</v>
      </c>
      <c r="J1033" s="1">
        <f t="shared" si="97"/>
        <v>8</v>
      </c>
      <c r="K1033" s="1">
        <f t="shared" si="98"/>
        <v>2028</v>
      </c>
      <c r="L1033" s="1" t="str">
        <f t="shared" si="99"/>
        <v>MKT.EX.MNA._.___.Mona</v>
      </c>
      <c r="M1033" s="1" t="str">
        <f t="shared" si="100"/>
        <v>FOT Summer June-Sept</v>
      </c>
      <c r="N1033" s="1">
        <f t="shared" si="101"/>
        <v>2928</v>
      </c>
      <c r="O1033" s="1">
        <f t="shared" si="102"/>
        <v>9.2144808743169406</v>
      </c>
    </row>
    <row r="1034" spans="1:15" x14ac:dyDescent="0.25">
      <c r="A1034" s="1" t="s">
        <v>26</v>
      </c>
      <c r="B1034" s="1" t="s">
        <v>2</v>
      </c>
      <c r="C1034" s="1" t="s">
        <v>24</v>
      </c>
      <c r="D1034" s="1" t="s">
        <v>8</v>
      </c>
      <c r="E1034" s="1" t="s">
        <v>3</v>
      </c>
      <c r="F1034" s="3">
        <v>46997</v>
      </c>
      <c r="G1034" s="1">
        <v>40.630000000000003</v>
      </c>
      <c r="J1034" s="1">
        <f t="shared" si="97"/>
        <v>9</v>
      </c>
      <c r="K1034" s="1">
        <f t="shared" si="98"/>
        <v>2028</v>
      </c>
      <c r="L1034" s="1" t="str">
        <f t="shared" si="99"/>
        <v>MKT.EX.MNA._.___.Mona</v>
      </c>
      <c r="M1034" s="1" t="str">
        <f t="shared" si="100"/>
        <v>FOT Summer June-Sept</v>
      </c>
      <c r="N1034" s="1">
        <f t="shared" si="101"/>
        <v>2928</v>
      </c>
      <c r="O1034" s="1">
        <f t="shared" si="102"/>
        <v>13.876366120218579</v>
      </c>
    </row>
    <row r="1035" spans="1:15" x14ac:dyDescent="0.25">
      <c r="A1035" s="1" t="s">
        <v>26</v>
      </c>
      <c r="B1035" s="1" t="s">
        <v>2</v>
      </c>
      <c r="C1035" s="1" t="s">
        <v>24</v>
      </c>
      <c r="D1035" s="1" t="s">
        <v>8</v>
      </c>
      <c r="E1035" s="1" t="s">
        <v>3</v>
      </c>
      <c r="F1035" s="3">
        <v>47027</v>
      </c>
      <c r="G1035" s="1">
        <v>2.2999999999999998</v>
      </c>
      <c r="J1035" s="1">
        <f t="shared" si="97"/>
        <v>10</v>
      </c>
      <c r="K1035" s="1">
        <f t="shared" si="98"/>
        <v>2028</v>
      </c>
      <c r="L1035" s="1" t="str">
        <f t="shared" si="99"/>
        <v>MKT.EX.MNA._.___.Mona</v>
      </c>
      <c r="M1035" s="1" t="str">
        <f t="shared" si="100"/>
        <v>FOT Other months</v>
      </c>
      <c r="N1035" s="1">
        <f t="shared" si="101"/>
        <v>0</v>
      </c>
      <c r="O1035" s="1">
        <f t="shared" si="102"/>
        <v>0</v>
      </c>
    </row>
    <row r="1036" spans="1:15" x14ac:dyDescent="0.25">
      <c r="A1036" s="1" t="s">
        <v>26</v>
      </c>
      <c r="B1036" s="1" t="s">
        <v>2</v>
      </c>
      <c r="C1036" s="1" t="s">
        <v>24</v>
      </c>
      <c r="D1036" s="1" t="s">
        <v>8</v>
      </c>
      <c r="E1036" s="1" t="s">
        <v>3</v>
      </c>
      <c r="F1036" s="3">
        <v>47058</v>
      </c>
      <c r="G1036" s="1">
        <v>0</v>
      </c>
      <c r="J1036" s="1">
        <f t="shared" si="97"/>
        <v>11</v>
      </c>
      <c r="K1036" s="1">
        <f t="shared" si="98"/>
        <v>2028</v>
      </c>
      <c r="L1036" s="1" t="str">
        <f t="shared" si="99"/>
        <v>MKT.EX.MNA._.___.Mona</v>
      </c>
      <c r="M1036" s="1" t="str">
        <f t="shared" si="100"/>
        <v>FOT Other months</v>
      </c>
      <c r="N1036" s="1">
        <f t="shared" si="101"/>
        <v>0</v>
      </c>
      <c r="O1036" s="1">
        <f t="shared" si="102"/>
        <v>0</v>
      </c>
    </row>
    <row r="1037" spans="1:15" x14ac:dyDescent="0.25">
      <c r="A1037" s="1" t="s">
        <v>26</v>
      </c>
      <c r="B1037" s="1" t="s">
        <v>2</v>
      </c>
      <c r="C1037" s="1" t="s">
        <v>24</v>
      </c>
      <c r="D1037" s="1" t="s">
        <v>8</v>
      </c>
      <c r="E1037" s="1" t="s">
        <v>3</v>
      </c>
      <c r="F1037" s="3">
        <v>47088</v>
      </c>
      <c r="G1037" s="1">
        <v>0</v>
      </c>
      <c r="J1037" s="1">
        <f t="shared" si="97"/>
        <v>12</v>
      </c>
      <c r="K1037" s="1">
        <f t="shared" si="98"/>
        <v>2028</v>
      </c>
      <c r="L1037" s="1" t="str">
        <f t="shared" si="99"/>
        <v>MKT.EX.MNA._.___.Mona-Wtr</v>
      </c>
      <c r="M1037" s="1" t="str">
        <f t="shared" si="100"/>
        <v>FOT Winter December-January</v>
      </c>
      <c r="N1037" s="1">
        <f t="shared" si="101"/>
        <v>1488</v>
      </c>
      <c r="O1037" s="1">
        <f t="shared" si="102"/>
        <v>0</v>
      </c>
    </row>
    <row r="1038" spans="1:15" x14ac:dyDescent="0.25">
      <c r="A1038" s="1" t="s">
        <v>26</v>
      </c>
      <c r="B1038" s="1" t="s">
        <v>2</v>
      </c>
      <c r="C1038" s="1" t="s">
        <v>24</v>
      </c>
      <c r="D1038" s="1" t="s">
        <v>8</v>
      </c>
      <c r="E1038" s="1" t="s">
        <v>3</v>
      </c>
      <c r="F1038" s="3">
        <v>47119</v>
      </c>
      <c r="G1038" s="1">
        <v>0</v>
      </c>
      <c r="J1038" s="1">
        <f t="shared" si="97"/>
        <v>1</v>
      </c>
      <c r="K1038" s="1">
        <f t="shared" si="98"/>
        <v>2029</v>
      </c>
      <c r="L1038" s="1" t="str">
        <f t="shared" si="99"/>
        <v>MKT.EX.MNA._.___.Mona-Wtr</v>
      </c>
      <c r="M1038" s="1" t="str">
        <f t="shared" si="100"/>
        <v>FOT Winter December-January</v>
      </c>
      <c r="N1038" s="1">
        <f t="shared" si="101"/>
        <v>1488</v>
      </c>
      <c r="O1038" s="1">
        <f t="shared" si="102"/>
        <v>0</v>
      </c>
    </row>
    <row r="1039" spans="1:15" x14ac:dyDescent="0.25">
      <c r="A1039" s="1" t="s">
        <v>26</v>
      </c>
      <c r="B1039" s="1" t="s">
        <v>2</v>
      </c>
      <c r="C1039" s="1" t="s">
        <v>24</v>
      </c>
      <c r="D1039" s="1" t="s">
        <v>8</v>
      </c>
      <c r="E1039" s="1" t="s">
        <v>3</v>
      </c>
      <c r="F1039" s="3">
        <v>47150</v>
      </c>
      <c r="G1039" s="1">
        <v>0</v>
      </c>
      <c r="J1039" s="1">
        <f t="shared" si="97"/>
        <v>2</v>
      </c>
      <c r="K1039" s="1">
        <f t="shared" si="98"/>
        <v>2029</v>
      </c>
      <c r="L1039" s="1" t="str">
        <f t="shared" si="99"/>
        <v>MKT.EX.MNA._.___.Mona</v>
      </c>
      <c r="M1039" s="1" t="str">
        <f t="shared" si="100"/>
        <v>FOT Other months</v>
      </c>
      <c r="N1039" s="1">
        <f t="shared" si="101"/>
        <v>0</v>
      </c>
      <c r="O1039" s="1">
        <f t="shared" si="102"/>
        <v>0</v>
      </c>
    </row>
    <row r="1040" spans="1:15" x14ac:dyDescent="0.25">
      <c r="A1040" s="1" t="s">
        <v>26</v>
      </c>
      <c r="B1040" s="1" t="s">
        <v>2</v>
      </c>
      <c r="C1040" s="1" t="s">
        <v>24</v>
      </c>
      <c r="D1040" s="1" t="s">
        <v>8</v>
      </c>
      <c r="E1040" s="1" t="s">
        <v>3</v>
      </c>
      <c r="F1040" s="3">
        <v>47178</v>
      </c>
      <c r="G1040" s="1">
        <v>1.32</v>
      </c>
      <c r="J1040" s="1">
        <f t="shared" si="97"/>
        <v>3</v>
      </c>
      <c r="K1040" s="1">
        <f t="shared" si="98"/>
        <v>2029</v>
      </c>
      <c r="L1040" s="1" t="str">
        <f t="shared" si="99"/>
        <v>MKT.EX.MNA._.___.Mona</v>
      </c>
      <c r="M1040" s="1" t="str">
        <f t="shared" si="100"/>
        <v>FOT Other months</v>
      </c>
      <c r="N1040" s="1">
        <f t="shared" si="101"/>
        <v>0</v>
      </c>
      <c r="O1040" s="1">
        <f t="shared" si="102"/>
        <v>0</v>
      </c>
    </row>
    <row r="1041" spans="1:15" x14ac:dyDescent="0.25">
      <c r="A1041" s="1" t="s">
        <v>26</v>
      </c>
      <c r="B1041" s="1" t="s">
        <v>2</v>
      </c>
      <c r="C1041" s="1" t="s">
        <v>24</v>
      </c>
      <c r="D1041" s="1" t="s">
        <v>8</v>
      </c>
      <c r="E1041" s="1" t="s">
        <v>3</v>
      </c>
      <c r="F1041" s="3">
        <v>47209</v>
      </c>
      <c r="G1041" s="1">
        <v>3.95</v>
      </c>
      <c r="J1041" s="1">
        <f t="shared" si="97"/>
        <v>4</v>
      </c>
      <c r="K1041" s="1">
        <f t="shared" si="98"/>
        <v>2029</v>
      </c>
      <c r="L1041" s="1" t="str">
        <f t="shared" si="99"/>
        <v>MKT.EX.MNA._.___.Mona</v>
      </c>
      <c r="M1041" s="1" t="str">
        <f t="shared" si="100"/>
        <v>FOT Other months</v>
      </c>
      <c r="N1041" s="1">
        <f t="shared" si="101"/>
        <v>0</v>
      </c>
      <c r="O1041" s="1">
        <f t="shared" si="102"/>
        <v>0</v>
      </c>
    </row>
    <row r="1042" spans="1:15" x14ac:dyDescent="0.25">
      <c r="A1042" s="1" t="s">
        <v>26</v>
      </c>
      <c r="B1042" s="1" t="s">
        <v>2</v>
      </c>
      <c r="C1042" s="1" t="s">
        <v>24</v>
      </c>
      <c r="D1042" s="1" t="s">
        <v>8</v>
      </c>
      <c r="E1042" s="1" t="s">
        <v>3</v>
      </c>
      <c r="F1042" s="3">
        <v>47239</v>
      </c>
      <c r="G1042" s="1">
        <v>0</v>
      </c>
      <c r="J1042" s="1">
        <f t="shared" si="97"/>
        <v>5</v>
      </c>
      <c r="K1042" s="1">
        <f t="shared" si="98"/>
        <v>2029</v>
      </c>
      <c r="L1042" s="1" t="str">
        <f t="shared" si="99"/>
        <v>MKT.EX.MNA._.___.Mona</v>
      </c>
      <c r="M1042" s="1" t="str">
        <f t="shared" si="100"/>
        <v>FOT Other months</v>
      </c>
      <c r="N1042" s="1">
        <f t="shared" si="101"/>
        <v>0</v>
      </c>
      <c r="O1042" s="1">
        <f t="shared" si="102"/>
        <v>0</v>
      </c>
    </row>
    <row r="1043" spans="1:15" x14ac:dyDescent="0.25">
      <c r="A1043" s="1" t="s">
        <v>26</v>
      </c>
      <c r="B1043" s="1" t="s">
        <v>2</v>
      </c>
      <c r="C1043" s="1" t="s">
        <v>24</v>
      </c>
      <c r="D1043" s="1" t="s">
        <v>8</v>
      </c>
      <c r="E1043" s="1" t="s">
        <v>3</v>
      </c>
      <c r="F1043" s="3">
        <v>47270</v>
      </c>
      <c r="G1043" s="1">
        <v>0</v>
      </c>
      <c r="J1043" s="1">
        <f t="shared" si="97"/>
        <v>6</v>
      </c>
      <c r="K1043" s="1">
        <f t="shared" si="98"/>
        <v>2029</v>
      </c>
      <c r="L1043" s="1" t="str">
        <f t="shared" si="99"/>
        <v>MKT.EX.MNA._.___.Mona</v>
      </c>
      <c r="M1043" s="1" t="str">
        <f t="shared" si="100"/>
        <v>FOT Summer June-Sept</v>
      </c>
      <c r="N1043" s="1">
        <f t="shared" si="101"/>
        <v>2928</v>
      </c>
      <c r="O1043" s="1">
        <f t="shared" si="102"/>
        <v>0</v>
      </c>
    </row>
    <row r="1044" spans="1:15" x14ac:dyDescent="0.25">
      <c r="A1044" s="1" t="s">
        <v>26</v>
      </c>
      <c r="B1044" s="1" t="s">
        <v>2</v>
      </c>
      <c r="C1044" s="1" t="s">
        <v>24</v>
      </c>
      <c r="D1044" s="1" t="s">
        <v>8</v>
      </c>
      <c r="E1044" s="1" t="s">
        <v>3</v>
      </c>
      <c r="F1044" s="3">
        <v>47300</v>
      </c>
      <c r="G1044" s="1">
        <v>0</v>
      </c>
      <c r="J1044" s="1">
        <f t="shared" si="97"/>
        <v>7</v>
      </c>
      <c r="K1044" s="1">
        <f t="shared" si="98"/>
        <v>2029</v>
      </c>
      <c r="L1044" s="1" t="str">
        <f t="shared" si="99"/>
        <v>MKT.EX.MNA._.___.Mona</v>
      </c>
      <c r="M1044" s="1" t="str">
        <f t="shared" si="100"/>
        <v>FOT Summer June-Sept</v>
      </c>
      <c r="N1044" s="1">
        <f t="shared" si="101"/>
        <v>2928</v>
      </c>
      <c r="O1044" s="1">
        <f t="shared" si="102"/>
        <v>0</v>
      </c>
    </row>
    <row r="1045" spans="1:15" x14ac:dyDescent="0.25">
      <c r="A1045" s="1" t="s">
        <v>26</v>
      </c>
      <c r="B1045" s="1" t="s">
        <v>2</v>
      </c>
      <c r="C1045" s="1" t="s">
        <v>24</v>
      </c>
      <c r="D1045" s="1" t="s">
        <v>8</v>
      </c>
      <c r="E1045" s="1" t="s">
        <v>3</v>
      </c>
      <c r="F1045" s="3">
        <v>47331</v>
      </c>
      <c r="G1045" s="1">
        <v>3.66</v>
      </c>
      <c r="J1045" s="1">
        <f t="shared" si="97"/>
        <v>8</v>
      </c>
      <c r="K1045" s="1">
        <f t="shared" si="98"/>
        <v>2029</v>
      </c>
      <c r="L1045" s="1" t="str">
        <f t="shared" si="99"/>
        <v>MKT.EX.MNA._.___.Mona</v>
      </c>
      <c r="M1045" s="1" t="str">
        <f t="shared" si="100"/>
        <v>FOT Summer June-Sept</v>
      </c>
      <c r="N1045" s="1">
        <f t="shared" si="101"/>
        <v>2928</v>
      </c>
      <c r="O1045" s="1">
        <f t="shared" si="102"/>
        <v>1.25</v>
      </c>
    </row>
    <row r="1046" spans="1:15" x14ac:dyDescent="0.25">
      <c r="A1046" s="1" t="s">
        <v>26</v>
      </c>
      <c r="B1046" s="1" t="s">
        <v>2</v>
      </c>
      <c r="C1046" s="1" t="s">
        <v>24</v>
      </c>
      <c r="D1046" s="1" t="s">
        <v>8</v>
      </c>
      <c r="E1046" s="1" t="s">
        <v>3</v>
      </c>
      <c r="F1046" s="3">
        <v>47362</v>
      </c>
      <c r="G1046" s="1">
        <v>27.4</v>
      </c>
      <c r="J1046" s="1">
        <f t="shared" si="97"/>
        <v>9</v>
      </c>
      <c r="K1046" s="1">
        <f t="shared" si="98"/>
        <v>2029</v>
      </c>
      <c r="L1046" s="1" t="str">
        <f t="shared" si="99"/>
        <v>MKT.EX.MNA._.___.Mona</v>
      </c>
      <c r="M1046" s="1" t="str">
        <f t="shared" si="100"/>
        <v>FOT Summer June-Sept</v>
      </c>
      <c r="N1046" s="1">
        <f t="shared" si="101"/>
        <v>2928</v>
      </c>
      <c r="O1046" s="1">
        <f t="shared" si="102"/>
        <v>9.357923497267759</v>
      </c>
    </row>
    <row r="1047" spans="1:15" x14ac:dyDescent="0.25">
      <c r="A1047" s="1" t="s">
        <v>26</v>
      </c>
      <c r="B1047" s="1" t="s">
        <v>2</v>
      </c>
      <c r="C1047" s="1" t="s">
        <v>24</v>
      </c>
      <c r="D1047" s="1" t="s">
        <v>8</v>
      </c>
      <c r="E1047" s="1" t="s">
        <v>3</v>
      </c>
      <c r="F1047" s="3">
        <v>47392</v>
      </c>
      <c r="G1047" s="1">
        <v>25</v>
      </c>
      <c r="J1047" s="1">
        <f t="shared" si="97"/>
        <v>10</v>
      </c>
      <c r="K1047" s="1">
        <f t="shared" si="98"/>
        <v>2029</v>
      </c>
      <c r="L1047" s="1" t="str">
        <f t="shared" si="99"/>
        <v>MKT.EX.MNA._.___.Mona</v>
      </c>
      <c r="M1047" s="1" t="str">
        <f t="shared" si="100"/>
        <v>FOT Other months</v>
      </c>
      <c r="N1047" s="1">
        <f t="shared" si="101"/>
        <v>0</v>
      </c>
      <c r="O1047" s="1">
        <f t="shared" si="102"/>
        <v>0</v>
      </c>
    </row>
    <row r="1048" spans="1:15" x14ac:dyDescent="0.25">
      <c r="A1048" s="1" t="s">
        <v>26</v>
      </c>
      <c r="B1048" s="1" t="s">
        <v>2</v>
      </c>
      <c r="C1048" s="1" t="s">
        <v>24</v>
      </c>
      <c r="D1048" s="1" t="s">
        <v>8</v>
      </c>
      <c r="E1048" s="1" t="s">
        <v>3</v>
      </c>
      <c r="F1048" s="3">
        <v>47423</v>
      </c>
      <c r="G1048" s="1">
        <v>0</v>
      </c>
      <c r="J1048" s="1">
        <f t="shared" si="97"/>
        <v>11</v>
      </c>
      <c r="K1048" s="1">
        <f t="shared" si="98"/>
        <v>2029</v>
      </c>
      <c r="L1048" s="1" t="str">
        <f t="shared" si="99"/>
        <v>MKT.EX.MNA._.___.Mona</v>
      </c>
      <c r="M1048" s="1" t="str">
        <f t="shared" si="100"/>
        <v>FOT Other months</v>
      </c>
      <c r="N1048" s="1">
        <f t="shared" si="101"/>
        <v>0</v>
      </c>
      <c r="O1048" s="1">
        <f t="shared" si="102"/>
        <v>0</v>
      </c>
    </row>
    <row r="1049" spans="1:15" x14ac:dyDescent="0.25">
      <c r="A1049" s="1" t="s">
        <v>26</v>
      </c>
      <c r="B1049" s="1" t="s">
        <v>2</v>
      </c>
      <c r="C1049" s="1" t="s">
        <v>24</v>
      </c>
      <c r="D1049" s="1" t="s">
        <v>8</v>
      </c>
      <c r="E1049" s="1" t="s">
        <v>3</v>
      </c>
      <c r="F1049" s="3">
        <v>47453</v>
      </c>
      <c r="G1049" s="1">
        <v>0</v>
      </c>
      <c r="J1049" s="1">
        <f t="shared" si="97"/>
        <v>12</v>
      </c>
      <c r="K1049" s="1">
        <f t="shared" si="98"/>
        <v>2029</v>
      </c>
      <c r="L1049" s="1" t="str">
        <f t="shared" si="99"/>
        <v>MKT.EX.MNA._.___.Mona-Wtr</v>
      </c>
      <c r="M1049" s="1" t="str">
        <f t="shared" si="100"/>
        <v>FOT Winter December-January</v>
      </c>
      <c r="N1049" s="1">
        <f t="shared" si="101"/>
        <v>1488</v>
      </c>
      <c r="O1049" s="1">
        <f t="shared" si="102"/>
        <v>0</v>
      </c>
    </row>
    <row r="1050" spans="1:15" x14ac:dyDescent="0.25">
      <c r="A1050" s="1" t="s">
        <v>26</v>
      </c>
      <c r="B1050" s="1" t="s">
        <v>2</v>
      </c>
      <c r="C1050" s="1" t="s">
        <v>24</v>
      </c>
      <c r="D1050" s="1" t="s">
        <v>8</v>
      </c>
      <c r="E1050" s="1" t="s">
        <v>3</v>
      </c>
      <c r="F1050" s="3">
        <v>47484</v>
      </c>
      <c r="G1050" s="1">
        <v>0</v>
      </c>
      <c r="J1050" s="1">
        <f t="shared" si="97"/>
        <v>1</v>
      </c>
      <c r="K1050" s="1">
        <f t="shared" si="98"/>
        <v>2030</v>
      </c>
      <c r="L1050" s="1" t="str">
        <f t="shared" si="99"/>
        <v>MKT.EX.MNA._.___.Mona-Wtr</v>
      </c>
      <c r="M1050" s="1" t="str">
        <f t="shared" si="100"/>
        <v>FOT Winter December-January</v>
      </c>
      <c r="N1050" s="1">
        <f t="shared" si="101"/>
        <v>1488</v>
      </c>
      <c r="O1050" s="1">
        <f t="shared" si="102"/>
        <v>0</v>
      </c>
    </row>
    <row r="1051" spans="1:15" x14ac:dyDescent="0.25">
      <c r="A1051" s="1" t="s">
        <v>26</v>
      </c>
      <c r="B1051" s="1" t="s">
        <v>2</v>
      </c>
      <c r="C1051" s="1" t="s">
        <v>24</v>
      </c>
      <c r="D1051" s="1" t="s">
        <v>8</v>
      </c>
      <c r="E1051" s="1" t="s">
        <v>3</v>
      </c>
      <c r="F1051" s="3">
        <v>47515</v>
      </c>
      <c r="G1051" s="1">
        <v>0</v>
      </c>
      <c r="J1051" s="1">
        <f t="shared" si="97"/>
        <v>2</v>
      </c>
      <c r="K1051" s="1">
        <f t="shared" si="98"/>
        <v>2030</v>
      </c>
      <c r="L1051" s="1" t="str">
        <f t="shared" si="99"/>
        <v>MKT.EX.MNA._.___.Mona</v>
      </c>
      <c r="M1051" s="1" t="str">
        <f t="shared" si="100"/>
        <v>FOT Other months</v>
      </c>
      <c r="N1051" s="1">
        <f t="shared" si="101"/>
        <v>0</v>
      </c>
      <c r="O1051" s="1">
        <f t="shared" si="102"/>
        <v>0</v>
      </c>
    </row>
    <row r="1052" spans="1:15" x14ac:dyDescent="0.25">
      <c r="A1052" s="1" t="s">
        <v>26</v>
      </c>
      <c r="B1052" s="1" t="s">
        <v>2</v>
      </c>
      <c r="C1052" s="1" t="s">
        <v>24</v>
      </c>
      <c r="D1052" s="1" t="s">
        <v>8</v>
      </c>
      <c r="E1052" s="1" t="s">
        <v>3</v>
      </c>
      <c r="F1052" s="3">
        <v>47543</v>
      </c>
      <c r="G1052" s="1">
        <v>0</v>
      </c>
      <c r="J1052" s="1">
        <f t="shared" si="97"/>
        <v>3</v>
      </c>
      <c r="K1052" s="1">
        <f t="shared" si="98"/>
        <v>2030</v>
      </c>
      <c r="L1052" s="1" t="str">
        <f t="shared" si="99"/>
        <v>MKT.EX.MNA._.___.Mona</v>
      </c>
      <c r="M1052" s="1" t="str">
        <f t="shared" si="100"/>
        <v>FOT Other months</v>
      </c>
      <c r="N1052" s="1">
        <f t="shared" si="101"/>
        <v>0</v>
      </c>
      <c r="O1052" s="1">
        <f t="shared" si="102"/>
        <v>0</v>
      </c>
    </row>
    <row r="1053" spans="1:15" x14ac:dyDescent="0.25">
      <c r="A1053" s="1" t="s">
        <v>26</v>
      </c>
      <c r="B1053" s="1" t="s">
        <v>2</v>
      </c>
      <c r="C1053" s="1" t="s">
        <v>24</v>
      </c>
      <c r="D1053" s="1" t="s">
        <v>8</v>
      </c>
      <c r="E1053" s="1" t="s">
        <v>3</v>
      </c>
      <c r="F1053" s="3">
        <v>47574</v>
      </c>
      <c r="G1053" s="1">
        <v>4.93</v>
      </c>
      <c r="J1053" s="1">
        <f t="shared" si="97"/>
        <v>4</v>
      </c>
      <c r="K1053" s="1">
        <f t="shared" si="98"/>
        <v>2030</v>
      </c>
      <c r="L1053" s="1" t="str">
        <f t="shared" si="99"/>
        <v>MKT.EX.MNA._.___.Mona</v>
      </c>
      <c r="M1053" s="1" t="str">
        <f t="shared" si="100"/>
        <v>FOT Other months</v>
      </c>
      <c r="N1053" s="1">
        <f t="shared" si="101"/>
        <v>0</v>
      </c>
      <c r="O1053" s="1">
        <f t="shared" si="102"/>
        <v>0</v>
      </c>
    </row>
    <row r="1054" spans="1:15" x14ac:dyDescent="0.25">
      <c r="A1054" s="1" t="s">
        <v>26</v>
      </c>
      <c r="B1054" s="1" t="s">
        <v>2</v>
      </c>
      <c r="C1054" s="1" t="s">
        <v>24</v>
      </c>
      <c r="D1054" s="1" t="s">
        <v>8</v>
      </c>
      <c r="E1054" s="1" t="s">
        <v>3</v>
      </c>
      <c r="F1054" s="3">
        <v>47604</v>
      </c>
      <c r="G1054" s="1">
        <v>0</v>
      </c>
      <c r="J1054" s="1">
        <f t="shared" si="97"/>
        <v>5</v>
      </c>
      <c r="K1054" s="1">
        <f t="shared" si="98"/>
        <v>2030</v>
      </c>
      <c r="L1054" s="1" t="str">
        <f t="shared" si="99"/>
        <v>MKT.EX.MNA._.___.Mona</v>
      </c>
      <c r="M1054" s="1" t="str">
        <f t="shared" si="100"/>
        <v>FOT Other months</v>
      </c>
      <c r="N1054" s="1">
        <f t="shared" si="101"/>
        <v>0</v>
      </c>
      <c r="O1054" s="1">
        <f t="shared" si="102"/>
        <v>0</v>
      </c>
    </row>
    <row r="1055" spans="1:15" x14ac:dyDescent="0.25">
      <c r="A1055" s="1" t="s">
        <v>26</v>
      </c>
      <c r="B1055" s="1" t="s">
        <v>2</v>
      </c>
      <c r="C1055" s="1" t="s">
        <v>24</v>
      </c>
      <c r="D1055" s="1" t="s">
        <v>8</v>
      </c>
      <c r="E1055" s="1" t="s">
        <v>3</v>
      </c>
      <c r="F1055" s="3">
        <v>47635</v>
      </c>
      <c r="G1055" s="1">
        <v>0</v>
      </c>
      <c r="J1055" s="1">
        <f t="shared" si="97"/>
        <v>6</v>
      </c>
      <c r="K1055" s="1">
        <f t="shared" si="98"/>
        <v>2030</v>
      </c>
      <c r="L1055" s="1" t="str">
        <f t="shared" si="99"/>
        <v>MKT.EX.MNA._.___.Mona</v>
      </c>
      <c r="M1055" s="1" t="str">
        <f t="shared" si="100"/>
        <v>FOT Summer June-Sept</v>
      </c>
      <c r="N1055" s="1">
        <f t="shared" si="101"/>
        <v>2928</v>
      </c>
      <c r="O1055" s="1">
        <f t="shared" si="102"/>
        <v>0</v>
      </c>
    </row>
    <row r="1056" spans="1:15" x14ac:dyDescent="0.25">
      <c r="A1056" s="1" t="s">
        <v>26</v>
      </c>
      <c r="B1056" s="1" t="s">
        <v>2</v>
      </c>
      <c r="C1056" s="1" t="s">
        <v>24</v>
      </c>
      <c r="D1056" s="1" t="s">
        <v>8</v>
      </c>
      <c r="E1056" s="1" t="s">
        <v>3</v>
      </c>
      <c r="F1056" s="3">
        <v>47665</v>
      </c>
      <c r="G1056" s="1">
        <v>0</v>
      </c>
      <c r="J1056" s="1">
        <f t="shared" si="97"/>
        <v>7</v>
      </c>
      <c r="K1056" s="1">
        <f t="shared" si="98"/>
        <v>2030</v>
      </c>
      <c r="L1056" s="1" t="str">
        <f t="shared" si="99"/>
        <v>MKT.EX.MNA._.___.Mona</v>
      </c>
      <c r="M1056" s="1" t="str">
        <f t="shared" si="100"/>
        <v>FOT Summer June-Sept</v>
      </c>
      <c r="N1056" s="1">
        <f t="shared" si="101"/>
        <v>2928</v>
      </c>
      <c r="O1056" s="1">
        <f t="shared" si="102"/>
        <v>0</v>
      </c>
    </row>
    <row r="1057" spans="1:15" x14ac:dyDescent="0.25">
      <c r="A1057" s="1" t="s">
        <v>26</v>
      </c>
      <c r="B1057" s="1" t="s">
        <v>2</v>
      </c>
      <c r="C1057" s="1" t="s">
        <v>24</v>
      </c>
      <c r="D1057" s="1" t="s">
        <v>8</v>
      </c>
      <c r="E1057" s="1" t="s">
        <v>3</v>
      </c>
      <c r="F1057" s="3">
        <v>47696</v>
      </c>
      <c r="G1057" s="1">
        <v>2.7</v>
      </c>
      <c r="J1057" s="1">
        <f t="shared" si="97"/>
        <v>8</v>
      </c>
      <c r="K1057" s="1">
        <f t="shared" si="98"/>
        <v>2030</v>
      </c>
      <c r="L1057" s="1" t="str">
        <f t="shared" si="99"/>
        <v>MKT.EX.MNA._.___.Mona</v>
      </c>
      <c r="M1057" s="1" t="str">
        <f t="shared" si="100"/>
        <v>FOT Summer June-Sept</v>
      </c>
      <c r="N1057" s="1">
        <f t="shared" si="101"/>
        <v>2928</v>
      </c>
      <c r="O1057" s="1">
        <f t="shared" si="102"/>
        <v>0.92213114754098358</v>
      </c>
    </row>
    <row r="1058" spans="1:15" x14ac:dyDescent="0.25">
      <c r="A1058" s="1" t="s">
        <v>26</v>
      </c>
      <c r="B1058" s="1" t="s">
        <v>2</v>
      </c>
      <c r="C1058" s="1" t="s">
        <v>24</v>
      </c>
      <c r="D1058" s="1" t="s">
        <v>8</v>
      </c>
      <c r="E1058" s="1" t="s">
        <v>3</v>
      </c>
      <c r="F1058" s="3">
        <v>47727</v>
      </c>
      <c r="G1058" s="1">
        <v>6.58</v>
      </c>
      <c r="J1058" s="1">
        <f t="shared" si="97"/>
        <v>9</v>
      </c>
      <c r="K1058" s="1">
        <f t="shared" si="98"/>
        <v>2030</v>
      </c>
      <c r="L1058" s="1" t="str">
        <f t="shared" si="99"/>
        <v>MKT.EX.MNA._.___.Mona</v>
      </c>
      <c r="M1058" s="1" t="str">
        <f t="shared" si="100"/>
        <v>FOT Summer June-Sept</v>
      </c>
      <c r="N1058" s="1">
        <f t="shared" si="101"/>
        <v>2928</v>
      </c>
      <c r="O1058" s="1">
        <f t="shared" si="102"/>
        <v>2.2472677595628414</v>
      </c>
    </row>
    <row r="1059" spans="1:15" x14ac:dyDescent="0.25">
      <c r="A1059" s="1" t="s">
        <v>26</v>
      </c>
      <c r="B1059" s="1" t="s">
        <v>2</v>
      </c>
      <c r="C1059" s="1" t="s">
        <v>24</v>
      </c>
      <c r="D1059" s="1" t="s">
        <v>8</v>
      </c>
      <c r="E1059" s="1" t="s">
        <v>3</v>
      </c>
      <c r="F1059" s="3">
        <v>47757</v>
      </c>
      <c r="G1059" s="1">
        <v>19.41</v>
      </c>
      <c r="J1059" s="1">
        <f t="shared" si="97"/>
        <v>10</v>
      </c>
      <c r="K1059" s="1">
        <f t="shared" si="98"/>
        <v>2030</v>
      </c>
      <c r="L1059" s="1" t="str">
        <f t="shared" si="99"/>
        <v>MKT.EX.MNA._.___.Mona</v>
      </c>
      <c r="M1059" s="1" t="str">
        <f t="shared" si="100"/>
        <v>FOT Other months</v>
      </c>
      <c r="N1059" s="1">
        <f t="shared" si="101"/>
        <v>0</v>
      </c>
      <c r="O1059" s="1">
        <f t="shared" si="102"/>
        <v>0</v>
      </c>
    </row>
    <row r="1060" spans="1:15" x14ac:dyDescent="0.25">
      <c r="A1060" s="1" t="s">
        <v>26</v>
      </c>
      <c r="B1060" s="1" t="s">
        <v>2</v>
      </c>
      <c r="C1060" s="1" t="s">
        <v>24</v>
      </c>
      <c r="D1060" s="1" t="s">
        <v>8</v>
      </c>
      <c r="E1060" s="1" t="s">
        <v>3</v>
      </c>
      <c r="F1060" s="3">
        <v>47788</v>
      </c>
      <c r="G1060" s="1">
        <v>23.91</v>
      </c>
      <c r="J1060" s="1">
        <f t="shared" si="97"/>
        <v>11</v>
      </c>
      <c r="K1060" s="1">
        <f t="shared" si="98"/>
        <v>2030</v>
      </c>
      <c r="L1060" s="1" t="str">
        <f t="shared" si="99"/>
        <v>MKT.EX.MNA._.___.Mona</v>
      </c>
      <c r="M1060" s="1" t="str">
        <f t="shared" si="100"/>
        <v>FOT Other months</v>
      </c>
      <c r="N1060" s="1">
        <f t="shared" si="101"/>
        <v>0</v>
      </c>
      <c r="O1060" s="1">
        <f t="shared" si="102"/>
        <v>0</v>
      </c>
    </row>
    <row r="1061" spans="1:15" x14ac:dyDescent="0.25">
      <c r="A1061" s="1" t="s">
        <v>26</v>
      </c>
      <c r="B1061" s="1" t="s">
        <v>2</v>
      </c>
      <c r="C1061" s="1" t="s">
        <v>24</v>
      </c>
      <c r="D1061" s="1" t="s">
        <v>8</v>
      </c>
      <c r="E1061" s="1" t="s">
        <v>3</v>
      </c>
      <c r="F1061" s="3">
        <v>47818</v>
      </c>
      <c r="G1061" s="1">
        <v>1.02</v>
      </c>
      <c r="J1061" s="1">
        <f t="shared" si="97"/>
        <v>12</v>
      </c>
      <c r="K1061" s="1">
        <f t="shared" si="98"/>
        <v>2030</v>
      </c>
      <c r="L1061" s="1" t="str">
        <f t="shared" si="99"/>
        <v>MKT.EX.MNA._.___.Mona-Wtr</v>
      </c>
      <c r="M1061" s="1" t="str">
        <f t="shared" si="100"/>
        <v>FOT Winter December-January</v>
      </c>
      <c r="N1061" s="1">
        <f t="shared" si="101"/>
        <v>1488</v>
      </c>
      <c r="O1061" s="1">
        <f t="shared" si="102"/>
        <v>0.68548387096774188</v>
      </c>
    </row>
    <row r="1062" spans="1:15" x14ac:dyDescent="0.25">
      <c r="A1062" s="1" t="s">
        <v>26</v>
      </c>
      <c r="B1062" s="1" t="s">
        <v>2</v>
      </c>
      <c r="C1062" s="1" t="s">
        <v>24</v>
      </c>
      <c r="D1062" s="1" t="s">
        <v>8</v>
      </c>
      <c r="E1062" s="1" t="s">
        <v>3</v>
      </c>
      <c r="F1062" s="3">
        <v>47849</v>
      </c>
      <c r="G1062" s="1">
        <v>0</v>
      </c>
      <c r="J1062" s="1">
        <f t="shared" si="97"/>
        <v>1</v>
      </c>
      <c r="K1062" s="1">
        <f t="shared" si="98"/>
        <v>2031</v>
      </c>
      <c r="L1062" s="1" t="str">
        <f t="shared" si="99"/>
        <v>MKT.EX.MNA._.___.Mona-Wtr</v>
      </c>
      <c r="M1062" s="1" t="str">
        <f t="shared" si="100"/>
        <v>FOT Winter December-January</v>
      </c>
      <c r="N1062" s="1">
        <f t="shared" si="101"/>
        <v>1488</v>
      </c>
      <c r="O1062" s="1">
        <f t="shared" si="102"/>
        <v>0</v>
      </c>
    </row>
    <row r="1063" spans="1:15" x14ac:dyDescent="0.25">
      <c r="A1063" s="1" t="s">
        <v>26</v>
      </c>
      <c r="B1063" s="1" t="s">
        <v>2</v>
      </c>
      <c r="C1063" s="1" t="s">
        <v>24</v>
      </c>
      <c r="D1063" s="1" t="s">
        <v>8</v>
      </c>
      <c r="E1063" s="1" t="s">
        <v>3</v>
      </c>
      <c r="F1063" s="3">
        <v>47880</v>
      </c>
      <c r="G1063" s="1">
        <v>0</v>
      </c>
      <c r="J1063" s="1">
        <f t="shared" si="97"/>
        <v>2</v>
      </c>
      <c r="K1063" s="1">
        <f t="shared" si="98"/>
        <v>2031</v>
      </c>
      <c r="L1063" s="1" t="str">
        <f t="shared" si="99"/>
        <v>MKT.EX.MNA._.___.Mona</v>
      </c>
      <c r="M1063" s="1" t="str">
        <f t="shared" si="100"/>
        <v>FOT Other months</v>
      </c>
      <c r="N1063" s="1">
        <f t="shared" si="101"/>
        <v>0</v>
      </c>
      <c r="O1063" s="1">
        <f t="shared" si="102"/>
        <v>0</v>
      </c>
    </row>
    <row r="1064" spans="1:15" x14ac:dyDescent="0.25">
      <c r="A1064" s="1" t="s">
        <v>26</v>
      </c>
      <c r="B1064" s="1" t="s">
        <v>2</v>
      </c>
      <c r="C1064" s="1" t="s">
        <v>24</v>
      </c>
      <c r="D1064" s="1" t="s">
        <v>8</v>
      </c>
      <c r="E1064" s="1" t="s">
        <v>3</v>
      </c>
      <c r="F1064" s="3">
        <v>47908</v>
      </c>
      <c r="G1064" s="1">
        <v>0</v>
      </c>
      <c r="J1064" s="1">
        <f t="shared" si="97"/>
        <v>3</v>
      </c>
      <c r="K1064" s="1">
        <f t="shared" si="98"/>
        <v>2031</v>
      </c>
      <c r="L1064" s="1" t="str">
        <f t="shared" si="99"/>
        <v>MKT.EX.MNA._.___.Mona</v>
      </c>
      <c r="M1064" s="1" t="str">
        <f t="shared" si="100"/>
        <v>FOT Other months</v>
      </c>
      <c r="N1064" s="1">
        <f t="shared" si="101"/>
        <v>0</v>
      </c>
      <c r="O1064" s="1">
        <f t="shared" si="102"/>
        <v>0</v>
      </c>
    </row>
    <row r="1065" spans="1:15" x14ac:dyDescent="0.25">
      <c r="A1065" s="1" t="s">
        <v>26</v>
      </c>
      <c r="B1065" s="1" t="s">
        <v>2</v>
      </c>
      <c r="C1065" s="1" t="s">
        <v>24</v>
      </c>
      <c r="D1065" s="1" t="s">
        <v>8</v>
      </c>
      <c r="E1065" s="1" t="s">
        <v>3</v>
      </c>
      <c r="F1065" s="3">
        <v>47939</v>
      </c>
      <c r="G1065" s="1">
        <v>0</v>
      </c>
      <c r="J1065" s="1">
        <f t="shared" si="97"/>
        <v>4</v>
      </c>
      <c r="K1065" s="1">
        <f t="shared" si="98"/>
        <v>2031</v>
      </c>
      <c r="L1065" s="1" t="str">
        <f t="shared" si="99"/>
        <v>MKT.EX.MNA._.___.Mona</v>
      </c>
      <c r="M1065" s="1" t="str">
        <f t="shared" si="100"/>
        <v>FOT Other months</v>
      </c>
      <c r="N1065" s="1">
        <f t="shared" si="101"/>
        <v>0</v>
      </c>
      <c r="O1065" s="1">
        <f t="shared" si="102"/>
        <v>0</v>
      </c>
    </row>
    <row r="1066" spans="1:15" x14ac:dyDescent="0.25">
      <c r="A1066" s="1" t="s">
        <v>26</v>
      </c>
      <c r="B1066" s="1" t="s">
        <v>2</v>
      </c>
      <c r="C1066" s="1" t="s">
        <v>24</v>
      </c>
      <c r="D1066" s="1" t="s">
        <v>8</v>
      </c>
      <c r="E1066" s="1" t="s">
        <v>3</v>
      </c>
      <c r="F1066" s="3">
        <v>47969</v>
      </c>
      <c r="G1066" s="1">
        <v>14.15</v>
      </c>
      <c r="J1066" s="1">
        <f t="shared" si="97"/>
        <v>5</v>
      </c>
      <c r="K1066" s="1">
        <f t="shared" si="98"/>
        <v>2031</v>
      </c>
      <c r="L1066" s="1" t="str">
        <f t="shared" si="99"/>
        <v>MKT.EX.MNA._.___.Mona</v>
      </c>
      <c r="M1066" s="1" t="str">
        <f t="shared" si="100"/>
        <v>FOT Other months</v>
      </c>
      <c r="N1066" s="1">
        <f t="shared" si="101"/>
        <v>0</v>
      </c>
      <c r="O1066" s="1">
        <f t="shared" si="102"/>
        <v>0</v>
      </c>
    </row>
    <row r="1067" spans="1:15" x14ac:dyDescent="0.25">
      <c r="A1067" s="1" t="s">
        <v>26</v>
      </c>
      <c r="B1067" s="1" t="s">
        <v>2</v>
      </c>
      <c r="C1067" s="1" t="s">
        <v>24</v>
      </c>
      <c r="D1067" s="1" t="s">
        <v>8</v>
      </c>
      <c r="E1067" s="1" t="s">
        <v>3</v>
      </c>
      <c r="F1067" s="3">
        <v>48000</v>
      </c>
      <c r="G1067" s="1">
        <v>7.24</v>
      </c>
      <c r="J1067" s="1">
        <f t="shared" si="97"/>
        <v>6</v>
      </c>
      <c r="K1067" s="1">
        <f t="shared" si="98"/>
        <v>2031</v>
      </c>
      <c r="L1067" s="1" t="str">
        <f t="shared" si="99"/>
        <v>MKT.EX.MNA._.___.Mona</v>
      </c>
      <c r="M1067" s="1" t="str">
        <f t="shared" si="100"/>
        <v>FOT Summer June-Sept</v>
      </c>
      <c r="N1067" s="1">
        <f t="shared" si="101"/>
        <v>2928</v>
      </c>
      <c r="O1067" s="1">
        <f t="shared" si="102"/>
        <v>2.4726775956284155</v>
      </c>
    </row>
    <row r="1068" spans="1:15" x14ac:dyDescent="0.25">
      <c r="A1068" s="1" t="s">
        <v>26</v>
      </c>
      <c r="B1068" s="1" t="s">
        <v>2</v>
      </c>
      <c r="C1068" s="1" t="s">
        <v>24</v>
      </c>
      <c r="D1068" s="1" t="s">
        <v>8</v>
      </c>
      <c r="E1068" s="1" t="s">
        <v>3</v>
      </c>
      <c r="F1068" s="3">
        <v>48030</v>
      </c>
      <c r="G1068" s="1">
        <v>0</v>
      </c>
      <c r="J1068" s="1">
        <f t="shared" si="97"/>
        <v>7</v>
      </c>
      <c r="K1068" s="1">
        <f t="shared" si="98"/>
        <v>2031</v>
      </c>
      <c r="L1068" s="1" t="str">
        <f t="shared" si="99"/>
        <v>MKT.EX.MNA._.___.Mona</v>
      </c>
      <c r="M1068" s="1" t="str">
        <f t="shared" si="100"/>
        <v>FOT Summer June-Sept</v>
      </c>
      <c r="N1068" s="1">
        <f t="shared" si="101"/>
        <v>2928</v>
      </c>
      <c r="O1068" s="1">
        <f t="shared" si="102"/>
        <v>0</v>
      </c>
    </row>
    <row r="1069" spans="1:15" x14ac:dyDescent="0.25">
      <c r="A1069" s="1" t="s">
        <v>26</v>
      </c>
      <c r="B1069" s="1" t="s">
        <v>2</v>
      </c>
      <c r="C1069" s="1" t="s">
        <v>24</v>
      </c>
      <c r="D1069" s="1" t="s">
        <v>8</v>
      </c>
      <c r="E1069" s="1" t="s">
        <v>3</v>
      </c>
      <c r="F1069" s="3">
        <v>48061</v>
      </c>
      <c r="G1069" s="1">
        <v>0</v>
      </c>
      <c r="J1069" s="1">
        <f t="shared" si="97"/>
        <v>8</v>
      </c>
      <c r="K1069" s="1">
        <f t="shared" si="98"/>
        <v>2031</v>
      </c>
      <c r="L1069" s="1" t="str">
        <f t="shared" si="99"/>
        <v>MKT.EX.MNA._.___.Mona</v>
      </c>
      <c r="M1069" s="1" t="str">
        <f t="shared" si="100"/>
        <v>FOT Summer June-Sept</v>
      </c>
      <c r="N1069" s="1">
        <f t="shared" si="101"/>
        <v>2928</v>
      </c>
      <c r="O1069" s="1">
        <f t="shared" si="102"/>
        <v>0</v>
      </c>
    </row>
    <row r="1070" spans="1:15" x14ac:dyDescent="0.25">
      <c r="A1070" s="1" t="s">
        <v>26</v>
      </c>
      <c r="B1070" s="1" t="s">
        <v>2</v>
      </c>
      <c r="C1070" s="1" t="s">
        <v>24</v>
      </c>
      <c r="D1070" s="1" t="s">
        <v>8</v>
      </c>
      <c r="E1070" s="1" t="s">
        <v>3</v>
      </c>
      <c r="F1070" s="3">
        <v>48092</v>
      </c>
      <c r="G1070" s="1">
        <v>4.8</v>
      </c>
      <c r="J1070" s="1">
        <f t="shared" si="97"/>
        <v>9</v>
      </c>
      <c r="K1070" s="1">
        <f t="shared" si="98"/>
        <v>2031</v>
      </c>
      <c r="L1070" s="1" t="str">
        <f t="shared" si="99"/>
        <v>MKT.EX.MNA._.___.Mona</v>
      </c>
      <c r="M1070" s="1" t="str">
        <f t="shared" si="100"/>
        <v>FOT Summer June-Sept</v>
      </c>
      <c r="N1070" s="1">
        <f t="shared" si="101"/>
        <v>2928</v>
      </c>
      <c r="O1070" s="1">
        <f t="shared" si="102"/>
        <v>1.639344262295082</v>
      </c>
    </row>
    <row r="1071" spans="1:15" x14ac:dyDescent="0.25">
      <c r="A1071" s="1" t="s">
        <v>26</v>
      </c>
      <c r="B1071" s="1" t="s">
        <v>2</v>
      </c>
      <c r="C1071" s="1" t="s">
        <v>24</v>
      </c>
      <c r="D1071" s="1" t="s">
        <v>8</v>
      </c>
      <c r="E1071" s="1" t="s">
        <v>3</v>
      </c>
      <c r="F1071" s="3">
        <v>48122</v>
      </c>
      <c r="G1071" s="1">
        <v>22.07</v>
      </c>
      <c r="J1071" s="1">
        <f t="shared" si="97"/>
        <v>10</v>
      </c>
      <c r="K1071" s="1">
        <f t="shared" si="98"/>
        <v>2031</v>
      </c>
      <c r="L1071" s="1" t="str">
        <f t="shared" si="99"/>
        <v>MKT.EX.MNA._.___.Mona</v>
      </c>
      <c r="M1071" s="1" t="str">
        <f t="shared" si="100"/>
        <v>FOT Other months</v>
      </c>
      <c r="N1071" s="1">
        <f t="shared" si="101"/>
        <v>0</v>
      </c>
      <c r="O1071" s="1">
        <f t="shared" si="102"/>
        <v>0</v>
      </c>
    </row>
    <row r="1072" spans="1:15" x14ac:dyDescent="0.25">
      <c r="A1072" s="1" t="s">
        <v>26</v>
      </c>
      <c r="B1072" s="1" t="s">
        <v>2</v>
      </c>
      <c r="C1072" s="1" t="s">
        <v>24</v>
      </c>
      <c r="D1072" s="1" t="s">
        <v>8</v>
      </c>
      <c r="E1072" s="1" t="s">
        <v>3</v>
      </c>
      <c r="F1072" s="3">
        <v>48153</v>
      </c>
      <c r="G1072" s="1">
        <v>18.59</v>
      </c>
      <c r="J1072" s="1">
        <f t="shared" si="97"/>
        <v>11</v>
      </c>
      <c r="K1072" s="1">
        <f t="shared" si="98"/>
        <v>2031</v>
      </c>
      <c r="L1072" s="1" t="str">
        <f t="shared" si="99"/>
        <v>MKT.EX.MNA._.___.Mona</v>
      </c>
      <c r="M1072" s="1" t="str">
        <f t="shared" si="100"/>
        <v>FOT Other months</v>
      </c>
      <c r="N1072" s="1">
        <f t="shared" si="101"/>
        <v>0</v>
      </c>
      <c r="O1072" s="1">
        <f t="shared" si="102"/>
        <v>0</v>
      </c>
    </row>
    <row r="1073" spans="1:15" x14ac:dyDescent="0.25">
      <c r="A1073" s="1" t="s">
        <v>26</v>
      </c>
      <c r="B1073" s="1" t="s">
        <v>2</v>
      </c>
      <c r="C1073" s="1" t="s">
        <v>24</v>
      </c>
      <c r="D1073" s="1" t="s">
        <v>8</v>
      </c>
      <c r="E1073" s="1" t="s">
        <v>3</v>
      </c>
      <c r="F1073" s="3">
        <v>48183</v>
      </c>
      <c r="G1073" s="1">
        <v>19.440000000000001</v>
      </c>
      <c r="J1073" s="1">
        <f t="shared" si="97"/>
        <v>12</v>
      </c>
      <c r="K1073" s="1">
        <f t="shared" si="98"/>
        <v>2031</v>
      </c>
      <c r="L1073" s="1" t="str">
        <f t="shared" si="99"/>
        <v>MKT.EX.MNA._.___.Mona-Wtr</v>
      </c>
      <c r="M1073" s="1" t="str">
        <f t="shared" si="100"/>
        <v>FOT Winter December-January</v>
      </c>
      <c r="N1073" s="1">
        <f t="shared" si="101"/>
        <v>1488</v>
      </c>
      <c r="O1073" s="1">
        <f t="shared" si="102"/>
        <v>13.064516129032258</v>
      </c>
    </row>
    <row r="1074" spans="1:15" x14ac:dyDescent="0.25">
      <c r="A1074" s="1" t="s">
        <v>26</v>
      </c>
      <c r="B1074" s="1" t="s">
        <v>2</v>
      </c>
      <c r="C1074" s="1" t="s">
        <v>24</v>
      </c>
      <c r="D1074" s="1" t="s">
        <v>8</v>
      </c>
      <c r="E1074" s="1" t="s">
        <v>3</v>
      </c>
      <c r="F1074" s="3">
        <v>48214</v>
      </c>
      <c r="G1074" s="1">
        <v>8.15</v>
      </c>
      <c r="J1074" s="1">
        <f t="shared" si="97"/>
        <v>1</v>
      </c>
      <c r="K1074" s="1">
        <f t="shared" si="98"/>
        <v>2032</v>
      </c>
      <c r="L1074" s="1" t="str">
        <f t="shared" si="99"/>
        <v>MKT.EX.MNA._.___.Mona-Wtr</v>
      </c>
      <c r="M1074" s="1" t="str">
        <f t="shared" si="100"/>
        <v>FOT Winter December-January</v>
      </c>
      <c r="N1074" s="1">
        <f t="shared" si="101"/>
        <v>1488</v>
      </c>
      <c r="O1074" s="1">
        <f t="shared" si="102"/>
        <v>5.477150537634409</v>
      </c>
    </row>
    <row r="1075" spans="1:15" x14ac:dyDescent="0.25">
      <c r="A1075" s="1" t="s">
        <v>26</v>
      </c>
      <c r="B1075" s="1" t="s">
        <v>2</v>
      </c>
      <c r="C1075" s="1" t="s">
        <v>24</v>
      </c>
      <c r="D1075" s="1" t="s">
        <v>8</v>
      </c>
      <c r="E1075" s="1" t="s">
        <v>3</v>
      </c>
      <c r="F1075" s="3">
        <v>48245</v>
      </c>
      <c r="G1075" s="1">
        <v>0</v>
      </c>
      <c r="J1075" s="1">
        <f t="shared" si="97"/>
        <v>2</v>
      </c>
      <c r="K1075" s="1">
        <f t="shared" si="98"/>
        <v>2032</v>
      </c>
      <c r="L1075" s="1" t="str">
        <f t="shared" si="99"/>
        <v>MKT.EX.MNA._.___.Mona</v>
      </c>
      <c r="M1075" s="1" t="str">
        <f t="shared" si="100"/>
        <v>FOT Other months</v>
      </c>
      <c r="N1075" s="1">
        <f t="shared" si="101"/>
        <v>0</v>
      </c>
      <c r="O1075" s="1">
        <f t="shared" si="102"/>
        <v>0</v>
      </c>
    </row>
    <row r="1076" spans="1:15" x14ac:dyDescent="0.25">
      <c r="A1076" s="1" t="s">
        <v>26</v>
      </c>
      <c r="B1076" s="1" t="s">
        <v>2</v>
      </c>
      <c r="C1076" s="1" t="s">
        <v>24</v>
      </c>
      <c r="D1076" s="1" t="s">
        <v>8</v>
      </c>
      <c r="E1076" s="1" t="s">
        <v>3</v>
      </c>
      <c r="F1076" s="3">
        <v>48274</v>
      </c>
      <c r="G1076" s="1">
        <v>0</v>
      </c>
      <c r="J1076" s="1">
        <f t="shared" si="97"/>
        <v>3</v>
      </c>
      <c r="K1076" s="1">
        <f t="shared" si="98"/>
        <v>2032</v>
      </c>
      <c r="L1076" s="1" t="str">
        <f t="shared" si="99"/>
        <v>MKT.EX.MNA._.___.Mona</v>
      </c>
      <c r="M1076" s="1" t="str">
        <f t="shared" si="100"/>
        <v>FOT Other months</v>
      </c>
      <c r="N1076" s="1">
        <f t="shared" si="101"/>
        <v>0</v>
      </c>
      <c r="O1076" s="1">
        <f t="shared" si="102"/>
        <v>0</v>
      </c>
    </row>
    <row r="1077" spans="1:15" x14ac:dyDescent="0.25">
      <c r="A1077" s="1" t="s">
        <v>26</v>
      </c>
      <c r="B1077" s="1" t="s">
        <v>2</v>
      </c>
      <c r="C1077" s="1" t="s">
        <v>24</v>
      </c>
      <c r="D1077" s="1" t="s">
        <v>8</v>
      </c>
      <c r="E1077" s="1" t="s">
        <v>3</v>
      </c>
      <c r="F1077" s="3">
        <v>48305</v>
      </c>
      <c r="G1077" s="1">
        <v>0</v>
      </c>
      <c r="J1077" s="1">
        <f t="shared" si="97"/>
        <v>4</v>
      </c>
      <c r="K1077" s="1">
        <f t="shared" si="98"/>
        <v>2032</v>
      </c>
      <c r="L1077" s="1" t="str">
        <f t="shared" si="99"/>
        <v>MKT.EX.MNA._.___.Mona</v>
      </c>
      <c r="M1077" s="1" t="str">
        <f t="shared" si="100"/>
        <v>FOT Other months</v>
      </c>
      <c r="N1077" s="1">
        <f t="shared" si="101"/>
        <v>0</v>
      </c>
      <c r="O1077" s="1">
        <f t="shared" si="102"/>
        <v>0</v>
      </c>
    </row>
    <row r="1078" spans="1:15" x14ac:dyDescent="0.25">
      <c r="A1078" s="1" t="s">
        <v>26</v>
      </c>
      <c r="B1078" s="1" t="s">
        <v>2</v>
      </c>
      <c r="C1078" s="1" t="s">
        <v>24</v>
      </c>
      <c r="D1078" s="1" t="s">
        <v>8</v>
      </c>
      <c r="E1078" s="1" t="s">
        <v>3</v>
      </c>
      <c r="F1078" s="3">
        <v>48335</v>
      </c>
      <c r="G1078" s="1">
        <v>0</v>
      </c>
      <c r="J1078" s="1">
        <f t="shared" si="97"/>
        <v>5</v>
      </c>
      <c r="K1078" s="1">
        <f t="shared" si="98"/>
        <v>2032</v>
      </c>
      <c r="L1078" s="1" t="str">
        <f t="shared" si="99"/>
        <v>MKT.EX.MNA._.___.Mona</v>
      </c>
      <c r="M1078" s="1" t="str">
        <f t="shared" si="100"/>
        <v>FOT Other months</v>
      </c>
      <c r="N1078" s="1">
        <f t="shared" si="101"/>
        <v>0</v>
      </c>
      <c r="O1078" s="1">
        <f t="shared" si="102"/>
        <v>0</v>
      </c>
    </row>
    <row r="1079" spans="1:15" x14ac:dyDescent="0.25">
      <c r="A1079" s="1" t="s">
        <v>26</v>
      </c>
      <c r="B1079" s="1" t="s">
        <v>2</v>
      </c>
      <c r="C1079" s="1" t="s">
        <v>24</v>
      </c>
      <c r="D1079" s="1" t="s">
        <v>8</v>
      </c>
      <c r="E1079" s="1" t="s">
        <v>3</v>
      </c>
      <c r="F1079" s="3">
        <v>48366</v>
      </c>
      <c r="G1079" s="1">
        <v>28.33</v>
      </c>
      <c r="J1079" s="1">
        <f t="shared" si="97"/>
        <v>6</v>
      </c>
      <c r="K1079" s="1">
        <f t="shared" si="98"/>
        <v>2032</v>
      </c>
      <c r="L1079" s="1" t="str">
        <f t="shared" si="99"/>
        <v>MKT.EX.MNA._.___.Mona</v>
      </c>
      <c r="M1079" s="1" t="str">
        <f t="shared" si="100"/>
        <v>FOT Summer June-Sept</v>
      </c>
      <c r="N1079" s="1">
        <f t="shared" si="101"/>
        <v>2928</v>
      </c>
      <c r="O1079" s="1">
        <f t="shared" si="102"/>
        <v>9.6755464480874309</v>
      </c>
    </row>
    <row r="1080" spans="1:15" x14ac:dyDescent="0.25">
      <c r="A1080" s="1" t="s">
        <v>26</v>
      </c>
      <c r="B1080" s="1" t="s">
        <v>2</v>
      </c>
      <c r="C1080" s="1" t="s">
        <v>24</v>
      </c>
      <c r="D1080" s="1" t="s">
        <v>8</v>
      </c>
      <c r="E1080" s="1" t="s">
        <v>3</v>
      </c>
      <c r="F1080" s="3">
        <v>48396</v>
      </c>
      <c r="G1080" s="1">
        <v>1.97</v>
      </c>
      <c r="J1080" s="1">
        <f t="shared" si="97"/>
        <v>7</v>
      </c>
      <c r="K1080" s="1">
        <f t="shared" si="98"/>
        <v>2032</v>
      </c>
      <c r="L1080" s="1" t="str">
        <f t="shared" si="99"/>
        <v>MKT.EX.MNA._.___.Mona</v>
      </c>
      <c r="M1080" s="1" t="str">
        <f t="shared" si="100"/>
        <v>FOT Summer June-Sept</v>
      </c>
      <c r="N1080" s="1">
        <f t="shared" si="101"/>
        <v>2928</v>
      </c>
      <c r="O1080" s="1">
        <f t="shared" si="102"/>
        <v>0.67281420765027322</v>
      </c>
    </row>
    <row r="1081" spans="1:15" x14ac:dyDescent="0.25">
      <c r="A1081" s="1" t="s">
        <v>26</v>
      </c>
      <c r="B1081" s="1" t="s">
        <v>2</v>
      </c>
      <c r="C1081" s="1" t="s">
        <v>24</v>
      </c>
      <c r="D1081" s="1" t="s">
        <v>8</v>
      </c>
      <c r="E1081" s="1" t="s">
        <v>3</v>
      </c>
      <c r="F1081" s="3">
        <v>48427</v>
      </c>
      <c r="G1081" s="1">
        <v>0</v>
      </c>
      <c r="J1081" s="1">
        <f t="shared" si="97"/>
        <v>8</v>
      </c>
      <c r="K1081" s="1">
        <f t="shared" si="98"/>
        <v>2032</v>
      </c>
      <c r="L1081" s="1" t="str">
        <f t="shared" si="99"/>
        <v>MKT.EX.MNA._.___.Mona</v>
      </c>
      <c r="M1081" s="1" t="str">
        <f t="shared" si="100"/>
        <v>FOT Summer June-Sept</v>
      </c>
      <c r="N1081" s="1">
        <f t="shared" si="101"/>
        <v>2928</v>
      </c>
      <c r="O1081" s="1">
        <f t="shared" si="102"/>
        <v>0</v>
      </c>
    </row>
    <row r="1082" spans="1:15" x14ac:dyDescent="0.25">
      <c r="A1082" s="1" t="s">
        <v>26</v>
      </c>
      <c r="B1082" s="1" t="s">
        <v>2</v>
      </c>
      <c r="C1082" s="1" t="s">
        <v>24</v>
      </c>
      <c r="D1082" s="1" t="s">
        <v>8</v>
      </c>
      <c r="E1082" s="1" t="s">
        <v>3</v>
      </c>
      <c r="F1082" s="3">
        <v>48458</v>
      </c>
      <c r="G1082" s="1">
        <v>0</v>
      </c>
      <c r="J1082" s="1">
        <f t="shared" si="97"/>
        <v>9</v>
      </c>
      <c r="K1082" s="1">
        <f t="shared" si="98"/>
        <v>2032</v>
      </c>
      <c r="L1082" s="1" t="str">
        <f t="shared" si="99"/>
        <v>MKT.EX.MNA._.___.Mona</v>
      </c>
      <c r="M1082" s="1" t="str">
        <f t="shared" si="100"/>
        <v>FOT Summer June-Sept</v>
      </c>
      <c r="N1082" s="1">
        <f t="shared" si="101"/>
        <v>2928</v>
      </c>
      <c r="O1082" s="1">
        <f t="shared" si="102"/>
        <v>0</v>
      </c>
    </row>
    <row r="1083" spans="1:15" x14ac:dyDescent="0.25">
      <c r="A1083" s="1" t="s">
        <v>26</v>
      </c>
      <c r="B1083" s="1" t="s">
        <v>2</v>
      </c>
      <c r="C1083" s="1" t="s">
        <v>24</v>
      </c>
      <c r="D1083" s="1" t="s">
        <v>8</v>
      </c>
      <c r="E1083" s="1" t="s">
        <v>3</v>
      </c>
      <c r="F1083" s="3">
        <v>48488</v>
      </c>
      <c r="G1083" s="1">
        <v>10.17</v>
      </c>
      <c r="J1083" s="1">
        <f t="shared" si="97"/>
        <v>10</v>
      </c>
      <c r="K1083" s="1">
        <f t="shared" si="98"/>
        <v>2032</v>
      </c>
      <c r="L1083" s="1" t="str">
        <f t="shared" si="99"/>
        <v>MKT.EX.MNA._.___.Mona</v>
      </c>
      <c r="M1083" s="1" t="str">
        <f t="shared" si="100"/>
        <v>FOT Other months</v>
      </c>
      <c r="N1083" s="1">
        <f t="shared" si="101"/>
        <v>0</v>
      </c>
      <c r="O1083" s="1">
        <f t="shared" si="102"/>
        <v>0</v>
      </c>
    </row>
    <row r="1084" spans="1:15" x14ac:dyDescent="0.25">
      <c r="A1084" s="1" t="s">
        <v>26</v>
      </c>
      <c r="B1084" s="1" t="s">
        <v>2</v>
      </c>
      <c r="C1084" s="1" t="s">
        <v>24</v>
      </c>
      <c r="D1084" s="1" t="s">
        <v>8</v>
      </c>
      <c r="E1084" s="1" t="s">
        <v>3</v>
      </c>
      <c r="F1084" s="3">
        <v>48519</v>
      </c>
      <c r="G1084" s="1">
        <v>19.739999999999998</v>
      </c>
      <c r="J1084" s="1">
        <f t="shared" si="97"/>
        <v>11</v>
      </c>
      <c r="K1084" s="1">
        <f t="shared" si="98"/>
        <v>2032</v>
      </c>
      <c r="L1084" s="1" t="str">
        <f t="shared" si="99"/>
        <v>MKT.EX.MNA._.___.Mona</v>
      </c>
      <c r="M1084" s="1" t="str">
        <f t="shared" si="100"/>
        <v>FOT Other months</v>
      </c>
      <c r="N1084" s="1">
        <f t="shared" si="101"/>
        <v>0</v>
      </c>
      <c r="O1084" s="1">
        <f t="shared" si="102"/>
        <v>0</v>
      </c>
    </row>
    <row r="1085" spans="1:15" x14ac:dyDescent="0.25">
      <c r="A1085" s="1" t="s">
        <v>26</v>
      </c>
      <c r="B1085" s="1" t="s">
        <v>2</v>
      </c>
      <c r="C1085" s="1" t="s">
        <v>24</v>
      </c>
      <c r="D1085" s="1" t="s">
        <v>8</v>
      </c>
      <c r="E1085" s="1" t="s">
        <v>3</v>
      </c>
      <c r="F1085" s="3">
        <v>48549</v>
      </c>
      <c r="G1085" s="1">
        <v>11.52</v>
      </c>
      <c r="J1085" s="1">
        <f t="shared" si="97"/>
        <v>12</v>
      </c>
      <c r="K1085" s="1">
        <f t="shared" si="98"/>
        <v>2032</v>
      </c>
      <c r="L1085" s="1" t="str">
        <f t="shared" si="99"/>
        <v>MKT.EX.MNA._.___.Mona-Wtr</v>
      </c>
      <c r="M1085" s="1" t="str">
        <f t="shared" si="100"/>
        <v>FOT Winter December-January</v>
      </c>
      <c r="N1085" s="1">
        <f t="shared" si="101"/>
        <v>1488</v>
      </c>
      <c r="O1085" s="1">
        <f t="shared" si="102"/>
        <v>7.741935483870968</v>
      </c>
    </row>
    <row r="1086" spans="1:15" x14ac:dyDescent="0.25">
      <c r="A1086" s="1" t="s">
        <v>26</v>
      </c>
      <c r="B1086" s="1" t="s">
        <v>2</v>
      </c>
      <c r="C1086" s="1" t="s">
        <v>24</v>
      </c>
      <c r="D1086" s="1" t="s">
        <v>8</v>
      </c>
      <c r="E1086" s="1" t="s">
        <v>3</v>
      </c>
      <c r="F1086" s="3">
        <v>48580</v>
      </c>
      <c r="G1086" s="1">
        <v>11.84</v>
      </c>
      <c r="J1086" s="1">
        <f t="shared" si="97"/>
        <v>1</v>
      </c>
      <c r="K1086" s="1">
        <f t="shared" si="98"/>
        <v>2033</v>
      </c>
      <c r="L1086" s="1" t="str">
        <f t="shared" si="99"/>
        <v>MKT.EX.MNA._.___.Mona-Wtr</v>
      </c>
      <c r="M1086" s="1" t="str">
        <f t="shared" si="100"/>
        <v>FOT Winter December-January</v>
      </c>
      <c r="N1086" s="1">
        <f t="shared" si="101"/>
        <v>1488</v>
      </c>
      <c r="O1086" s="1">
        <f t="shared" si="102"/>
        <v>7.956989247311828</v>
      </c>
    </row>
    <row r="1087" spans="1:15" x14ac:dyDescent="0.25">
      <c r="A1087" s="1" t="s">
        <v>26</v>
      </c>
      <c r="B1087" s="1" t="s">
        <v>2</v>
      </c>
      <c r="C1087" s="1" t="s">
        <v>24</v>
      </c>
      <c r="D1087" s="1" t="s">
        <v>8</v>
      </c>
      <c r="E1087" s="1" t="s">
        <v>3</v>
      </c>
      <c r="F1087" s="3">
        <v>48611</v>
      </c>
      <c r="G1087" s="1">
        <v>0.49</v>
      </c>
      <c r="J1087" s="1">
        <f t="shared" si="97"/>
        <v>2</v>
      </c>
      <c r="K1087" s="1">
        <f t="shared" si="98"/>
        <v>2033</v>
      </c>
      <c r="L1087" s="1" t="str">
        <f t="shared" si="99"/>
        <v>MKT.EX.MNA._.___.Mona</v>
      </c>
      <c r="M1087" s="1" t="str">
        <f t="shared" si="100"/>
        <v>FOT Other months</v>
      </c>
      <c r="N1087" s="1">
        <f t="shared" si="101"/>
        <v>0</v>
      </c>
      <c r="O1087" s="1">
        <f t="shared" si="102"/>
        <v>0</v>
      </c>
    </row>
    <row r="1088" spans="1:15" x14ac:dyDescent="0.25">
      <c r="A1088" s="1" t="s">
        <v>26</v>
      </c>
      <c r="B1088" s="1" t="s">
        <v>2</v>
      </c>
      <c r="C1088" s="1" t="s">
        <v>24</v>
      </c>
      <c r="D1088" s="1" t="s">
        <v>8</v>
      </c>
      <c r="E1088" s="1" t="s">
        <v>3</v>
      </c>
      <c r="F1088" s="3">
        <v>48639</v>
      </c>
      <c r="G1088" s="1">
        <v>0</v>
      </c>
      <c r="J1088" s="1">
        <f t="shared" si="97"/>
        <v>3</v>
      </c>
      <c r="K1088" s="1">
        <f t="shared" si="98"/>
        <v>2033</v>
      </c>
      <c r="L1088" s="1" t="str">
        <f t="shared" si="99"/>
        <v>MKT.EX.MNA._.___.Mona</v>
      </c>
      <c r="M1088" s="1" t="str">
        <f t="shared" si="100"/>
        <v>FOT Other months</v>
      </c>
      <c r="N1088" s="1">
        <f t="shared" si="101"/>
        <v>0</v>
      </c>
      <c r="O1088" s="1">
        <f t="shared" si="102"/>
        <v>0</v>
      </c>
    </row>
    <row r="1089" spans="1:15" x14ac:dyDescent="0.25">
      <c r="A1089" s="1" t="s">
        <v>26</v>
      </c>
      <c r="B1089" s="1" t="s">
        <v>2</v>
      </c>
      <c r="C1089" s="1" t="s">
        <v>24</v>
      </c>
      <c r="D1089" s="1" t="s">
        <v>8</v>
      </c>
      <c r="E1089" s="1" t="s">
        <v>3</v>
      </c>
      <c r="F1089" s="3">
        <v>48670</v>
      </c>
      <c r="G1089" s="1">
        <v>0</v>
      </c>
      <c r="J1089" s="1">
        <f t="shared" si="97"/>
        <v>4</v>
      </c>
      <c r="K1089" s="1">
        <f t="shared" si="98"/>
        <v>2033</v>
      </c>
      <c r="L1089" s="1" t="str">
        <f t="shared" si="99"/>
        <v>MKT.EX.MNA._.___.Mona</v>
      </c>
      <c r="M1089" s="1" t="str">
        <f t="shared" si="100"/>
        <v>FOT Other months</v>
      </c>
      <c r="N1089" s="1">
        <f t="shared" si="101"/>
        <v>0</v>
      </c>
      <c r="O1089" s="1">
        <f t="shared" si="102"/>
        <v>0</v>
      </c>
    </row>
    <row r="1090" spans="1:15" x14ac:dyDescent="0.25">
      <c r="A1090" s="1" t="s">
        <v>26</v>
      </c>
      <c r="B1090" s="1" t="s">
        <v>2</v>
      </c>
      <c r="C1090" s="1" t="s">
        <v>24</v>
      </c>
      <c r="D1090" s="1" t="s">
        <v>8</v>
      </c>
      <c r="E1090" s="1" t="s">
        <v>3</v>
      </c>
      <c r="F1090" s="3">
        <v>48700</v>
      </c>
      <c r="G1090" s="1">
        <v>0</v>
      </c>
      <c r="J1090" s="1">
        <f t="shared" ref="J1090:J1153" si="103">MONTH(F1090)</f>
        <v>5</v>
      </c>
      <c r="K1090" s="1">
        <f t="shared" ref="K1090:K1153" si="104">YEAR(F1090)</f>
        <v>2033</v>
      </c>
      <c r="L1090" s="1" t="str">
        <f t="shared" ref="L1090:L1153" si="105">D1090&amp;INDEX($U$1:$W$4,MATCH($M1090,$U$1:$U$4,0),MATCH(L$1,$U$1:$W$1,0))</f>
        <v>MKT.EX.MNA._.___.Mona</v>
      </c>
      <c r="M1090" s="1" t="str">
        <f t="shared" ref="M1090:M1153" si="106">INDEX($Q$1:$S$13,MATCH($J1090,$Q$1:$Q$13,0),MATCH(M$1,$Q$1:$S$1,0))</f>
        <v>FOT Other months</v>
      </c>
      <c r="N1090" s="1">
        <f t="shared" ref="N1090:N1153" si="107">INDEX($U$1:$W$4,MATCH($M1090,$U$1:$U$4,0),MATCH(N$1,$U$1:$W$1,0))</f>
        <v>0</v>
      </c>
      <c r="O1090" s="1">
        <f t="shared" ref="O1090:O1153" si="108">IF(N1090=0,0,(G1090*1000)/N1090)</f>
        <v>0</v>
      </c>
    </row>
    <row r="1091" spans="1:15" x14ac:dyDescent="0.25">
      <c r="A1091" s="1" t="s">
        <v>26</v>
      </c>
      <c r="B1091" s="1" t="s">
        <v>2</v>
      </c>
      <c r="C1091" s="1" t="s">
        <v>24</v>
      </c>
      <c r="D1091" s="1" t="s">
        <v>8</v>
      </c>
      <c r="E1091" s="1" t="s">
        <v>3</v>
      </c>
      <c r="F1091" s="3">
        <v>48731</v>
      </c>
      <c r="G1091" s="1">
        <v>0</v>
      </c>
      <c r="J1091" s="1">
        <f t="shared" si="103"/>
        <v>6</v>
      </c>
      <c r="K1091" s="1">
        <f t="shared" si="104"/>
        <v>2033</v>
      </c>
      <c r="L1091" s="1" t="str">
        <f t="shared" si="105"/>
        <v>MKT.EX.MNA._.___.Mona</v>
      </c>
      <c r="M1091" s="1" t="str">
        <f t="shared" si="106"/>
        <v>FOT Summer June-Sept</v>
      </c>
      <c r="N1091" s="1">
        <f t="shared" si="107"/>
        <v>2928</v>
      </c>
      <c r="O1091" s="1">
        <f t="shared" si="108"/>
        <v>0</v>
      </c>
    </row>
    <row r="1092" spans="1:15" x14ac:dyDescent="0.25">
      <c r="A1092" s="1" t="s">
        <v>26</v>
      </c>
      <c r="B1092" s="1" t="s">
        <v>2</v>
      </c>
      <c r="C1092" s="1" t="s">
        <v>24</v>
      </c>
      <c r="D1092" s="1" t="s">
        <v>8</v>
      </c>
      <c r="E1092" s="1" t="s">
        <v>3</v>
      </c>
      <c r="F1092" s="3">
        <v>48761</v>
      </c>
      <c r="G1092" s="1">
        <v>22.85</v>
      </c>
      <c r="J1092" s="1">
        <f t="shared" si="103"/>
        <v>7</v>
      </c>
      <c r="K1092" s="1">
        <f t="shared" si="104"/>
        <v>2033</v>
      </c>
      <c r="L1092" s="1" t="str">
        <f t="shared" si="105"/>
        <v>MKT.EX.MNA._.___.Mona</v>
      </c>
      <c r="M1092" s="1" t="str">
        <f t="shared" si="106"/>
        <v>FOT Summer June-Sept</v>
      </c>
      <c r="N1092" s="1">
        <f t="shared" si="107"/>
        <v>2928</v>
      </c>
      <c r="O1092" s="1">
        <f t="shared" si="108"/>
        <v>7.8039617486338795</v>
      </c>
    </row>
    <row r="1093" spans="1:15" x14ac:dyDescent="0.25">
      <c r="A1093" s="1" t="s">
        <v>26</v>
      </c>
      <c r="B1093" s="1" t="s">
        <v>2</v>
      </c>
      <c r="C1093" s="1" t="s">
        <v>24</v>
      </c>
      <c r="D1093" s="1" t="s">
        <v>8</v>
      </c>
      <c r="E1093" s="1" t="s">
        <v>3</v>
      </c>
      <c r="F1093" s="3">
        <v>48792</v>
      </c>
      <c r="G1093" s="1">
        <v>5.26</v>
      </c>
      <c r="J1093" s="1">
        <f t="shared" si="103"/>
        <v>8</v>
      </c>
      <c r="K1093" s="1">
        <f t="shared" si="104"/>
        <v>2033</v>
      </c>
      <c r="L1093" s="1" t="str">
        <f t="shared" si="105"/>
        <v>MKT.EX.MNA._.___.Mona</v>
      </c>
      <c r="M1093" s="1" t="str">
        <f t="shared" si="106"/>
        <v>FOT Summer June-Sept</v>
      </c>
      <c r="N1093" s="1">
        <f t="shared" si="107"/>
        <v>2928</v>
      </c>
      <c r="O1093" s="1">
        <f t="shared" si="108"/>
        <v>1.7964480874316939</v>
      </c>
    </row>
    <row r="1094" spans="1:15" x14ac:dyDescent="0.25">
      <c r="A1094" s="1" t="s">
        <v>26</v>
      </c>
      <c r="B1094" s="1" t="s">
        <v>2</v>
      </c>
      <c r="C1094" s="1" t="s">
        <v>24</v>
      </c>
      <c r="D1094" s="1" t="s">
        <v>8</v>
      </c>
      <c r="E1094" s="1" t="s">
        <v>3</v>
      </c>
      <c r="F1094" s="3">
        <v>48823</v>
      </c>
      <c r="G1094" s="1">
        <v>0</v>
      </c>
      <c r="J1094" s="1">
        <f t="shared" si="103"/>
        <v>9</v>
      </c>
      <c r="K1094" s="1">
        <f t="shared" si="104"/>
        <v>2033</v>
      </c>
      <c r="L1094" s="1" t="str">
        <f t="shared" si="105"/>
        <v>MKT.EX.MNA._.___.Mona</v>
      </c>
      <c r="M1094" s="1" t="str">
        <f t="shared" si="106"/>
        <v>FOT Summer June-Sept</v>
      </c>
      <c r="N1094" s="1">
        <f t="shared" si="107"/>
        <v>2928</v>
      </c>
      <c r="O1094" s="1">
        <f t="shared" si="108"/>
        <v>0</v>
      </c>
    </row>
    <row r="1095" spans="1:15" x14ac:dyDescent="0.25">
      <c r="A1095" s="1" t="s">
        <v>26</v>
      </c>
      <c r="B1095" s="1" t="s">
        <v>2</v>
      </c>
      <c r="C1095" s="1" t="s">
        <v>24</v>
      </c>
      <c r="D1095" s="1" t="s">
        <v>8</v>
      </c>
      <c r="E1095" s="1" t="s">
        <v>3</v>
      </c>
      <c r="F1095" s="3">
        <v>48853</v>
      </c>
      <c r="G1095" s="1">
        <v>0</v>
      </c>
      <c r="J1095" s="1">
        <f t="shared" si="103"/>
        <v>10</v>
      </c>
      <c r="K1095" s="1">
        <f t="shared" si="104"/>
        <v>2033</v>
      </c>
      <c r="L1095" s="1" t="str">
        <f t="shared" si="105"/>
        <v>MKT.EX.MNA._.___.Mona</v>
      </c>
      <c r="M1095" s="1" t="str">
        <f t="shared" si="106"/>
        <v>FOT Other months</v>
      </c>
      <c r="N1095" s="1">
        <f t="shared" si="107"/>
        <v>0</v>
      </c>
      <c r="O1095" s="1">
        <f t="shared" si="108"/>
        <v>0</v>
      </c>
    </row>
    <row r="1096" spans="1:15" x14ac:dyDescent="0.25">
      <c r="A1096" s="1" t="s">
        <v>26</v>
      </c>
      <c r="B1096" s="1" t="s">
        <v>2</v>
      </c>
      <c r="C1096" s="1" t="s">
        <v>24</v>
      </c>
      <c r="D1096" s="1" t="s">
        <v>8</v>
      </c>
      <c r="E1096" s="1" t="s">
        <v>3</v>
      </c>
      <c r="F1096" s="3">
        <v>48884</v>
      </c>
      <c r="G1096" s="1">
        <v>16.78</v>
      </c>
      <c r="J1096" s="1">
        <f t="shared" si="103"/>
        <v>11</v>
      </c>
      <c r="K1096" s="1">
        <f t="shared" si="104"/>
        <v>2033</v>
      </c>
      <c r="L1096" s="1" t="str">
        <f t="shared" si="105"/>
        <v>MKT.EX.MNA._.___.Mona</v>
      </c>
      <c r="M1096" s="1" t="str">
        <f t="shared" si="106"/>
        <v>FOT Other months</v>
      </c>
      <c r="N1096" s="1">
        <f t="shared" si="107"/>
        <v>0</v>
      </c>
      <c r="O1096" s="1">
        <f t="shared" si="108"/>
        <v>0</v>
      </c>
    </row>
    <row r="1097" spans="1:15" x14ac:dyDescent="0.25">
      <c r="A1097" s="1" t="s">
        <v>26</v>
      </c>
      <c r="B1097" s="1" t="s">
        <v>2</v>
      </c>
      <c r="C1097" s="1" t="s">
        <v>24</v>
      </c>
      <c r="D1097" s="1" t="s">
        <v>8</v>
      </c>
      <c r="E1097" s="1" t="s">
        <v>3</v>
      </c>
      <c r="F1097" s="3">
        <v>48914</v>
      </c>
      <c r="G1097" s="1">
        <v>20.73</v>
      </c>
      <c r="J1097" s="1">
        <f t="shared" si="103"/>
        <v>12</v>
      </c>
      <c r="K1097" s="1">
        <f t="shared" si="104"/>
        <v>2033</v>
      </c>
      <c r="L1097" s="1" t="str">
        <f t="shared" si="105"/>
        <v>MKT.EX.MNA._.___.Mona-Wtr</v>
      </c>
      <c r="M1097" s="1" t="str">
        <f t="shared" si="106"/>
        <v>FOT Winter December-January</v>
      </c>
      <c r="N1097" s="1">
        <f t="shared" si="107"/>
        <v>1488</v>
      </c>
      <c r="O1097" s="1">
        <f t="shared" si="108"/>
        <v>13.931451612903226</v>
      </c>
    </row>
    <row r="1098" spans="1:15" x14ac:dyDescent="0.25">
      <c r="A1098" s="1" t="s">
        <v>26</v>
      </c>
      <c r="B1098" s="1" t="s">
        <v>2</v>
      </c>
      <c r="C1098" s="1" t="s">
        <v>24</v>
      </c>
      <c r="D1098" s="1" t="s">
        <v>8</v>
      </c>
      <c r="E1098" s="1" t="s">
        <v>3</v>
      </c>
      <c r="F1098" s="3">
        <v>48945</v>
      </c>
      <c r="G1098" s="1">
        <v>17.77</v>
      </c>
      <c r="J1098" s="1">
        <f t="shared" si="103"/>
        <v>1</v>
      </c>
      <c r="K1098" s="1">
        <f t="shared" si="104"/>
        <v>2034</v>
      </c>
      <c r="L1098" s="1" t="str">
        <f t="shared" si="105"/>
        <v>MKT.EX.MNA._.___.Mona-Wtr</v>
      </c>
      <c r="M1098" s="1" t="str">
        <f t="shared" si="106"/>
        <v>FOT Winter December-January</v>
      </c>
      <c r="N1098" s="1">
        <f t="shared" si="107"/>
        <v>1488</v>
      </c>
      <c r="O1098" s="1">
        <f t="shared" si="108"/>
        <v>11.942204301075268</v>
      </c>
    </row>
    <row r="1099" spans="1:15" x14ac:dyDescent="0.25">
      <c r="A1099" s="1" t="s">
        <v>26</v>
      </c>
      <c r="B1099" s="1" t="s">
        <v>2</v>
      </c>
      <c r="C1099" s="1" t="s">
        <v>24</v>
      </c>
      <c r="D1099" s="1" t="s">
        <v>8</v>
      </c>
      <c r="E1099" s="1" t="s">
        <v>3</v>
      </c>
      <c r="F1099" s="3">
        <v>48976</v>
      </c>
      <c r="G1099" s="1">
        <v>20.73</v>
      </c>
      <c r="J1099" s="1">
        <f t="shared" si="103"/>
        <v>2</v>
      </c>
      <c r="K1099" s="1">
        <f t="shared" si="104"/>
        <v>2034</v>
      </c>
      <c r="L1099" s="1" t="str">
        <f t="shared" si="105"/>
        <v>MKT.EX.MNA._.___.Mona</v>
      </c>
      <c r="M1099" s="1" t="str">
        <f t="shared" si="106"/>
        <v>FOT Other months</v>
      </c>
      <c r="N1099" s="1">
        <f t="shared" si="107"/>
        <v>0</v>
      </c>
      <c r="O1099" s="1">
        <f t="shared" si="108"/>
        <v>0</v>
      </c>
    </row>
    <row r="1100" spans="1:15" x14ac:dyDescent="0.25">
      <c r="A1100" s="1" t="s">
        <v>26</v>
      </c>
      <c r="B1100" s="1" t="s">
        <v>2</v>
      </c>
      <c r="C1100" s="1" t="s">
        <v>24</v>
      </c>
      <c r="D1100" s="1" t="s">
        <v>8</v>
      </c>
      <c r="E1100" s="1" t="s">
        <v>3</v>
      </c>
      <c r="F1100" s="3">
        <v>49004</v>
      </c>
      <c r="G1100" s="1">
        <v>2.2999999999999998</v>
      </c>
      <c r="J1100" s="1">
        <f t="shared" si="103"/>
        <v>3</v>
      </c>
      <c r="K1100" s="1">
        <f t="shared" si="104"/>
        <v>2034</v>
      </c>
      <c r="L1100" s="1" t="str">
        <f t="shared" si="105"/>
        <v>MKT.EX.MNA._.___.Mona</v>
      </c>
      <c r="M1100" s="1" t="str">
        <f t="shared" si="106"/>
        <v>FOT Other months</v>
      </c>
      <c r="N1100" s="1">
        <f t="shared" si="107"/>
        <v>0</v>
      </c>
      <c r="O1100" s="1">
        <f t="shared" si="108"/>
        <v>0</v>
      </c>
    </row>
    <row r="1101" spans="1:15" x14ac:dyDescent="0.25">
      <c r="A1101" s="1" t="s">
        <v>26</v>
      </c>
      <c r="B1101" s="1" t="s">
        <v>2</v>
      </c>
      <c r="C1101" s="1" t="s">
        <v>24</v>
      </c>
      <c r="D1101" s="1" t="s">
        <v>8</v>
      </c>
      <c r="E1101" s="1" t="s">
        <v>3</v>
      </c>
      <c r="F1101" s="3">
        <v>49035</v>
      </c>
      <c r="G1101" s="1">
        <v>0</v>
      </c>
      <c r="J1101" s="1">
        <f t="shared" si="103"/>
        <v>4</v>
      </c>
      <c r="K1101" s="1">
        <f t="shared" si="104"/>
        <v>2034</v>
      </c>
      <c r="L1101" s="1" t="str">
        <f t="shared" si="105"/>
        <v>MKT.EX.MNA._.___.Mona</v>
      </c>
      <c r="M1101" s="1" t="str">
        <f t="shared" si="106"/>
        <v>FOT Other months</v>
      </c>
      <c r="N1101" s="1">
        <f t="shared" si="107"/>
        <v>0</v>
      </c>
      <c r="O1101" s="1">
        <f t="shared" si="108"/>
        <v>0</v>
      </c>
    </row>
    <row r="1102" spans="1:15" x14ac:dyDescent="0.25">
      <c r="A1102" s="1" t="s">
        <v>26</v>
      </c>
      <c r="B1102" s="1" t="s">
        <v>2</v>
      </c>
      <c r="C1102" s="1" t="s">
        <v>24</v>
      </c>
      <c r="D1102" s="1" t="s">
        <v>8</v>
      </c>
      <c r="E1102" s="1" t="s">
        <v>3</v>
      </c>
      <c r="F1102" s="3">
        <v>49065</v>
      </c>
      <c r="G1102" s="1">
        <v>0</v>
      </c>
      <c r="J1102" s="1">
        <f t="shared" si="103"/>
        <v>5</v>
      </c>
      <c r="K1102" s="1">
        <f t="shared" si="104"/>
        <v>2034</v>
      </c>
      <c r="L1102" s="1" t="str">
        <f t="shared" si="105"/>
        <v>MKT.EX.MNA._.___.Mona</v>
      </c>
      <c r="M1102" s="1" t="str">
        <f t="shared" si="106"/>
        <v>FOT Other months</v>
      </c>
      <c r="N1102" s="1">
        <f t="shared" si="107"/>
        <v>0</v>
      </c>
      <c r="O1102" s="1">
        <f t="shared" si="108"/>
        <v>0</v>
      </c>
    </row>
    <row r="1103" spans="1:15" x14ac:dyDescent="0.25">
      <c r="A1103" s="1" t="s">
        <v>26</v>
      </c>
      <c r="B1103" s="1" t="s">
        <v>2</v>
      </c>
      <c r="C1103" s="1" t="s">
        <v>24</v>
      </c>
      <c r="D1103" s="1" t="s">
        <v>8</v>
      </c>
      <c r="E1103" s="1" t="s">
        <v>3</v>
      </c>
      <c r="F1103" s="3">
        <v>49096</v>
      </c>
      <c r="G1103" s="1">
        <v>0</v>
      </c>
      <c r="J1103" s="1">
        <f t="shared" si="103"/>
        <v>6</v>
      </c>
      <c r="K1103" s="1">
        <f t="shared" si="104"/>
        <v>2034</v>
      </c>
      <c r="L1103" s="1" t="str">
        <f t="shared" si="105"/>
        <v>MKT.EX.MNA._.___.Mona</v>
      </c>
      <c r="M1103" s="1" t="str">
        <f t="shared" si="106"/>
        <v>FOT Summer June-Sept</v>
      </c>
      <c r="N1103" s="1">
        <f t="shared" si="107"/>
        <v>2928</v>
      </c>
      <c r="O1103" s="1">
        <f t="shared" si="108"/>
        <v>0</v>
      </c>
    </row>
    <row r="1104" spans="1:15" x14ac:dyDescent="0.25">
      <c r="A1104" s="1" t="s">
        <v>26</v>
      </c>
      <c r="B1104" s="1" t="s">
        <v>2</v>
      </c>
      <c r="C1104" s="1" t="s">
        <v>24</v>
      </c>
      <c r="D1104" s="1" t="s">
        <v>8</v>
      </c>
      <c r="E1104" s="1" t="s">
        <v>3</v>
      </c>
      <c r="F1104" s="3">
        <v>49126</v>
      </c>
      <c r="G1104" s="1">
        <v>0</v>
      </c>
      <c r="J1104" s="1">
        <f t="shared" si="103"/>
        <v>7</v>
      </c>
      <c r="K1104" s="1">
        <f t="shared" si="104"/>
        <v>2034</v>
      </c>
      <c r="L1104" s="1" t="str">
        <f t="shared" si="105"/>
        <v>MKT.EX.MNA._.___.Mona</v>
      </c>
      <c r="M1104" s="1" t="str">
        <f t="shared" si="106"/>
        <v>FOT Summer June-Sept</v>
      </c>
      <c r="N1104" s="1">
        <f t="shared" si="107"/>
        <v>2928</v>
      </c>
      <c r="O1104" s="1">
        <f t="shared" si="108"/>
        <v>0</v>
      </c>
    </row>
    <row r="1105" spans="1:15" x14ac:dyDescent="0.25">
      <c r="A1105" s="1" t="s">
        <v>26</v>
      </c>
      <c r="B1105" s="1" t="s">
        <v>2</v>
      </c>
      <c r="C1105" s="1" t="s">
        <v>24</v>
      </c>
      <c r="D1105" s="1" t="s">
        <v>8</v>
      </c>
      <c r="E1105" s="1" t="s">
        <v>3</v>
      </c>
      <c r="F1105" s="3">
        <v>49157</v>
      </c>
      <c r="G1105" s="1">
        <v>12.81</v>
      </c>
      <c r="J1105" s="1">
        <f t="shared" si="103"/>
        <v>8</v>
      </c>
      <c r="K1105" s="1">
        <f t="shared" si="104"/>
        <v>2034</v>
      </c>
      <c r="L1105" s="1" t="str">
        <f t="shared" si="105"/>
        <v>MKT.EX.MNA._.___.Mona</v>
      </c>
      <c r="M1105" s="1" t="str">
        <f t="shared" si="106"/>
        <v>FOT Summer June-Sept</v>
      </c>
      <c r="N1105" s="1">
        <f t="shared" si="107"/>
        <v>2928</v>
      </c>
      <c r="O1105" s="1">
        <f t="shared" si="108"/>
        <v>4.375</v>
      </c>
    </row>
    <row r="1106" spans="1:15" x14ac:dyDescent="0.25">
      <c r="A1106" s="1" t="s">
        <v>26</v>
      </c>
      <c r="B1106" s="1" t="s">
        <v>2</v>
      </c>
      <c r="C1106" s="1" t="s">
        <v>24</v>
      </c>
      <c r="D1106" s="1" t="s">
        <v>8</v>
      </c>
      <c r="E1106" s="1" t="s">
        <v>3</v>
      </c>
      <c r="F1106" s="3">
        <v>49188</v>
      </c>
      <c r="G1106" s="1">
        <v>9.2100000000000009</v>
      </c>
      <c r="J1106" s="1">
        <f t="shared" si="103"/>
        <v>9</v>
      </c>
      <c r="K1106" s="1">
        <f t="shared" si="104"/>
        <v>2034</v>
      </c>
      <c r="L1106" s="1" t="str">
        <f t="shared" si="105"/>
        <v>MKT.EX.MNA._.___.Mona</v>
      </c>
      <c r="M1106" s="1" t="str">
        <f t="shared" si="106"/>
        <v>FOT Summer June-Sept</v>
      </c>
      <c r="N1106" s="1">
        <f t="shared" si="107"/>
        <v>2928</v>
      </c>
      <c r="O1106" s="1">
        <f t="shared" si="108"/>
        <v>3.1454918032786887</v>
      </c>
    </row>
    <row r="1107" spans="1:15" x14ac:dyDescent="0.25">
      <c r="A1107" s="1" t="s">
        <v>26</v>
      </c>
      <c r="B1107" s="1" t="s">
        <v>2</v>
      </c>
      <c r="C1107" s="1" t="s">
        <v>24</v>
      </c>
      <c r="D1107" s="1" t="s">
        <v>8</v>
      </c>
      <c r="E1107" s="1" t="s">
        <v>3</v>
      </c>
      <c r="F1107" s="3">
        <v>49218</v>
      </c>
      <c r="G1107" s="1">
        <v>0</v>
      </c>
      <c r="J1107" s="1">
        <f t="shared" si="103"/>
        <v>10</v>
      </c>
      <c r="K1107" s="1">
        <f t="shared" si="104"/>
        <v>2034</v>
      </c>
      <c r="L1107" s="1" t="str">
        <f t="shared" si="105"/>
        <v>MKT.EX.MNA._.___.Mona</v>
      </c>
      <c r="M1107" s="1" t="str">
        <f t="shared" si="106"/>
        <v>FOT Other months</v>
      </c>
      <c r="N1107" s="1">
        <f t="shared" si="107"/>
        <v>0</v>
      </c>
      <c r="O1107" s="1">
        <f t="shared" si="108"/>
        <v>0</v>
      </c>
    </row>
    <row r="1108" spans="1:15" x14ac:dyDescent="0.25">
      <c r="A1108" s="1" t="s">
        <v>26</v>
      </c>
      <c r="B1108" s="1" t="s">
        <v>2</v>
      </c>
      <c r="C1108" s="1" t="s">
        <v>24</v>
      </c>
      <c r="D1108" s="1" t="s">
        <v>8</v>
      </c>
      <c r="E1108" s="1" t="s">
        <v>3</v>
      </c>
      <c r="F1108" s="3">
        <v>49249</v>
      </c>
      <c r="G1108" s="1">
        <v>0</v>
      </c>
      <c r="J1108" s="1">
        <f t="shared" si="103"/>
        <v>11</v>
      </c>
      <c r="K1108" s="1">
        <f t="shared" si="104"/>
        <v>2034</v>
      </c>
      <c r="L1108" s="1" t="str">
        <f t="shared" si="105"/>
        <v>MKT.EX.MNA._.___.Mona</v>
      </c>
      <c r="M1108" s="1" t="str">
        <f t="shared" si="106"/>
        <v>FOT Other months</v>
      </c>
      <c r="N1108" s="1">
        <f t="shared" si="107"/>
        <v>0</v>
      </c>
      <c r="O1108" s="1">
        <f t="shared" si="108"/>
        <v>0</v>
      </c>
    </row>
    <row r="1109" spans="1:15" x14ac:dyDescent="0.25">
      <c r="A1109" s="1" t="s">
        <v>26</v>
      </c>
      <c r="B1109" s="1" t="s">
        <v>2</v>
      </c>
      <c r="C1109" s="1" t="s">
        <v>24</v>
      </c>
      <c r="D1109" s="1" t="s">
        <v>8</v>
      </c>
      <c r="E1109" s="1" t="s">
        <v>3</v>
      </c>
      <c r="F1109" s="3">
        <v>49279</v>
      </c>
      <c r="G1109" s="1">
        <v>14.71</v>
      </c>
      <c r="J1109" s="1">
        <f t="shared" si="103"/>
        <v>12</v>
      </c>
      <c r="K1109" s="1">
        <f t="shared" si="104"/>
        <v>2034</v>
      </c>
      <c r="L1109" s="1" t="str">
        <f t="shared" si="105"/>
        <v>MKT.EX.MNA._.___.Mona-Wtr</v>
      </c>
      <c r="M1109" s="1" t="str">
        <f t="shared" si="106"/>
        <v>FOT Winter December-January</v>
      </c>
      <c r="N1109" s="1">
        <f t="shared" si="107"/>
        <v>1488</v>
      </c>
      <c r="O1109" s="1">
        <f t="shared" si="108"/>
        <v>9.8857526881720439</v>
      </c>
    </row>
    <row r="1110" spans="1:15" x14ac:dyDescent="0.25">
      <c r="A1110" s="1" t="s">
        <v>26</v>
      </c>
      <c r="B1110" s="1" t="s">
        <v>2</v>
      </c>
      <c r="C1110" s="1" t="s">
        <v>24</v>
      </c>
      <c r="D1110" s="1" t="s">
        <v>8</v>
      </c>
      <c r="E1110" s="1" t="s">
        <v>3</v>
      </c>
      <c r="F1110" s="3">
        <v>49310</v>
      </c>
      <c r="G1110" s="1">
        <v>15.35</v>
      </c>
      <c r="J1110" s="1">
        <f t="shared" si="103"/>
        <v>1</v>
      </c>
      <c r="K1110" s="1">
        <f t="shared" si="104"/>
        <v>2035</v>
      </c>
      <c r="L1110" s="1" t="str">
        <f t="shared" si="105"/>
        <v>MKT.EX.MNA._.___.Mona-Wtr</v>
      </c>
      <c r="M1110" s="1" t="str">
        <f t="shared" si="106"/>
        <v>FOT Winter December-January</v>
      </c>
      <c r="N1110" s="1">
        <f t="shared" si="107"/>
        <v>1488</v>
      </c>
      <c r="O1110" s="1">
        <f t="shared" si="108"/>
        <v>10.315860215053764</v>
      </c>
    </row>
    <row r="1111" spans="1:15" x14ac:dyDescent="0.25">
      <c r="A1111" s="1" t="s">
        <v>26</v>
      </c>
      <c r="B1111" s="1" t="s">
        <v>2</v>
      </c>
      <c r="C1111" s="1" t="s">
        <v>24</v>
      </c>
      <c r="D1111" s="1" t="s">
        <v>8</v>
      </c>
      <c r="E1111" s="1" t="s">
        <v>3</v>
      </c>
      <c r="F1111" s="3">
        <v>49341</v>
      </c>
      <c r="G1111" s="1">
        <v>17.77</v>
      </c>
      <c r="J1111" s="1">
        <f t="shared" si="103"/>
        <v>2</v>
      </c>
      <c r="K1111" s="1">
        <f t="shared" si="104"/>
        <v>2035</v>
      </c>
      <c r="L1111" s="1" t="str">
        <f t="shared" si="105"/>
        <v>MKT.EX.MNA._.___.Mona</v>
      </c>
      <c r="M1111" s="1" t="str">
        <f t="shared" si="106"/>
        <v>FOT Other months</v>
      </c>
      <c r="N1111" s="1">
        <f t="shared" si="107"/>
        <v>0</v>
      </c>
      <c r="O1111" s="1">
        <f t="shared" si="108"/>
        <v>0</v>
      </c>
    </row>
    <row r="1112" spans="1:15" x14ac:dyDescent="0.25">
      <c r="A1112" s="1" t="s">
        <v>26</v>
      </c>
      <c r="B1112" s="1" t="s">
        <v>2</v>
      </c>
      <c r="C1112" s="1" t="s">
        <v>24</v>
      </c>
      <c r="D1112" s="1" t="s">
        <v>8</v>
      </c>
      <c r="E1112" s="1" t="s">
        <v>3</v>
      </c>
      <c r="F1112" s="3">
        <v>49369</v>
      </c>
      <c r="G1112" s="1">
        <v>20.32</v>
      </c>
      <c r="J1112" s="1">
        <f t="shared" si="103"/>
        <v>3</v>
      </c>
      <c r="K1112" s="1">
        <f t="shared" si="104"/>
        <v>2035</v>
      </c>
      <c r="L1112" s="1" t="str">
        <f t="shared" si="105"/>
        <v>MKT.EX.MNA._.___.Mona</v>
      </c>
      <c r="M1112" s="1" t="str">
        <f t="shared" si="106"/>
        <v>FOT Other months</v>
      </c>
      <c r="N1112" s="1">
        <f t="shared" si="107"/>
        <v>0</v>
      </c>
      <c r="O1112" s="1">
        <f t="shared" si="108"/>
        <v>0</v>
      </c>
    </row>
    <row r="1113" spans="1:15" x14ac:dyDescent="0.25">
      <c r="A1113" s="1" t="s">
        <v>26</v>
      </c>
      <c r="B1113" s="1" t="s">
        <v>2</v>
      </c>
      <c r="C1113" s="1" t="s">
        <v>24</v>
      </c>
      <c r="D1113" s="1" t="s">
        <v>8</v>
      </c>
      <c r="E1113" s="1" t="s">
        <v>3</v>
      </c>
      <c r="F1113" s="3">
        <v>49400</v>
      </c>
      <c r="G1113" s="1">
        <v>2.58</v>
      </c>
      <c r="J1113" s="1">
        <f t="shared" si="103"/>
        <v>4</v>
      </c>
      <c r="K1113" s="1">
        <f t="shared" si="104"/>
        <v>2035</v>
      </c>
      <c r="L1113" s="1" t="str">
        <f t="shared" si="105"/>
        <v>MKT.EX.MNA._.___.Mona</v>
      </c>
      <c r="M1113" s="1" t="str">
        <f t="shared" si="106"/>
        <v>FOT Other months</v>
      </c>
      <c r="N1113" s="1">
        <f t="shared" si="107"/>
        <v>0</v>
      </c>
      <c r="O1113" s="1">
        <f t="shared" si="108"/>
        <v>0</v>
      </c>
    </row>
    <row r="1114" spans="1:15" x14ac:dyDescent="0.25">
      <c r="A1114" s="1" t="s">
        <v>26</v>
      </c>
      <c r="B1114" s="1" t="s">
        <v>2</v>
      </c>
      <c r="C1114" s="1" t="s">
        <v>24</v>
      </c>
      <c r="D1114" s="1" t="s">
        <v>8</v>
      </c>
      <c r="E1114" s="1" t="s">
        <v>3</v>
      </c>
      <c r="F1114" s="3">
        <v>49430</v>
      </c>
      <c r="G1114" s="1">
        <v>0</v>
      </c>
      <c r="J1114" s="1">
        <f t="shared" si="103"/>
        <v>5</v>
      </c>
      <c r="K1114" s="1">
        <f t="shared" si="104"/>
        <v>2035</v>
      </c>
      <c r="L1114" s="1" t="str">
        <f t="shared" si="105"/>
        <v>MKT.EX.MNA._.___.Mona</v>
      </c>
      <c r="M1114" s="1" t="str">
        <f t="shared" si="106"/>
        <v>FOT Other months</v>
      </c>
      <c r="N1114" s="1">
        <f t="shared" si="107"/>
        <v>0</v>
      </c>
      <c r="O1114" s="1">
        <f t="shared" si="108"/>
        <v>0</v>
      </c>
    </row>
    <row r="1115" spans="1:15" x14ac:dyDescent="0.25">
      <c r="A1115" s="1" t="s">
        <v>26</v>
      </c>
      <c r="B1115" s="1" t="s">
        <v>2</v>
      </c>
      <c r="C1115" s="1" t="s">
        <v>24</v>
      </c>
      <c r="D1115" s="1" t="s">
        <v>8</v>
      </c>
      <c r="E1115" s="1" t="s">
        <v>3</v>
      </c>
      <c r="F1115" s="3">
        <v>49461</v>
      </c>
      <c r="G1115" s="1">
        <v>0</v>
      </c>
      <c r="J1115" s="1">
        <f t="shared" si="103"/>
        <v>6</v>
      </c>
      <c r="K1115" s="1">
        <f t="shared" si="104"/>
        <v>2035</v>
      </c>
      <c r="L1115" s="1" t="str">
        <f t="shared" si="105"/>
        <v>MKT.EX.MNA._.___.Mona</v>
      </c>
      <c r="M1115" s="1" t="str">
        <f t="shared" si="106"/>
        <v>FOT Summer June-Sept</v>
      </c>
      <c r="N1115" s="1">
        <f t="shared" si="107"/>
        <v>2928</v>
      </c>
      <c r="O1115" s="1">
        <f t="shared" si="108"/>
        <v>0</v>
      </c>
    </row>
    <row r="1116" spans="1:15" x14ac:dyDescent="0.25">
      <c r="A1116" s="1" t="s">
        <v>26</v>
      </c>
      <c r="B1116" s="1" t="s">
        <v>2</v>
      </c>
      <c r="C1116" s="1" t="s">
        <v>24</v>
      </c>
      <c r="D1116" s="1" t="s">
        <v>8</v>
      </c>
      <c r="E1116" s="1" t="s">
        <v>3</v>
      </c>
      <c r="F1116" s="3">
        <v>49491</v>
      </c>
      <c r="G1116" s="1">
        <v>0</v>
      </c>
      <c r="J1116" s="1">
        <f t="shared" si="103"/>
        <v>7</v>
      </c>
      <c r="K1116" s="1">
        <f t="shared" si="104"/>
        <v>2035</v>
      </c>
      <c r="L1116" s="1" t="str">
        <f t="shared" si="105"/>
        <v>MKT.EX.MNA._.___.Mona</v>
      </c>
      <c r="M1116" s="1" t="str">
        <f t="shared" si="106"/>
        <v>FOT Summer June-Sept</v>
      </c>
      <c r="N1116" s="1">
        <f t="shared" si="107"/>
        <v>2928</v>
      </c>
      <c r="O1116" s="1">
        <f t="shared" si="108"/>
        <v>0</v>
      </c>
    </row>
    <row r="1117" spans="1:15" x14ac:dyDescent="0.25">
      <c r="A1117" s="1" t="s">
        <v>26</v>
      </c>
      <c r="B1117" s="1" t="s">
        <v>2</v>
      </c>
      <c r="C1117" s="1" t="s">
        <v>24</v>
      </c>
      <c r="D1117" s="1" t="s">
        <v>8</v>
      </c>
      <c r="E1117" s="1" t="s">
        <v>3</v>
      </c>
      <c r="F1117" s="3">
        <v>49522</v>
      </c>
      <c r="G1117" s="1">
        <v>0</v>
      </c>
      <c r="J1117" s="1">
        <f t="shared" si="103"/>
        <v>8</v>
      </c>
      <c r="K1117" s="1">
        <f t="shared" si="104"/>
        <v>2035</v>
      </c>
      <c r="L1117" s="1" t="str">
        <f t="shared" si="105"/>
        <v>MKT.EX.MNA._.___.Mona</v>
      </c>
      <c r="M1117" s="1" t="str">
        <f t="shared" si="106"/>
        <v>FOT Summer June-Sept</v>
      </c>
      <c r="N1117" s="1">
        <f t="shared" si="107"/>
        <v>2928</v>
      </c>
      <c r="O1117" s="1">
        <f t="shared" si="108"/>
        <v>0</v>
      </c>
    </row>
    <row r="1118" spans="1:15" x14ac:dyDescent="0.25">
      <c r="A1118" s="1" t="s">
        <v>26</v>
      </c>
      <c r="B1118" s="1" t="s">
        <v>2</v>
      </c>
      <c r="C1118" s="1" t="s">
        <v>24</v>
      </c>
      <c r="D1118" s="1" t="s">
        <v>8</v>
      </c>
      <c r="E1118" s="1" t="s">
        <v>3</v>
      </c>
      <c r="F1118" s="3">
        <v>49553</v>
      </c>
      <c r="G1118" s="1">
        <v>11.19</v>
      </c>
      <c r="J1118" s="1">
        <f t="shared" si="103"/>
        <v>9</v>
      </c>
      <c r="K1118" s="1">
        <f t="shared" si="104"/>
        <v>2035</v>
      </c>
      <c r="L1118" s="1" t="str">
        <f t="shared" si="105"/>
        <v>MKT.EX.MNA._.___.Mona</v>
      </c>
      <c r="M1118" s="1" t="str">
        <f t="shared" si="106"/>
        <v>FOT Summer June-Sept</v>
      </c>
      <c r="N1118" s="1">
        <f t="shared" si="107"/>
        <v>2928</v>
      </c>
      <c r="O1118" s="1">
        <f t="shared" si="108"/>
        <v>3.8217213114754101</v>
      </c>
    </row>
    <row r="1119" spans="1:15" x14ac:dyDescent="0.25">
      <c r="A1119" s="1" t="s">
        <v>26</v>
      </c>
      <c r="B1119" s="1" t="s">
        <v>2</v>
      </c>
      <c r="C1119" s="1" t="s">
        <v>24</v>
      </c>
      <c r="D1119" s="1" t="s">
        <v>8</v>
      </c>
      <c r="E1119" s="1" t="s">
        <v>3</v>
      </c>
      <c r="F1119" s="3">
        <v>49583</v>
      </c>
      <c r="G1119" s="1">
        <v>6.91</v>
      </c>
      <c r="J1119" s="1">
        <f t="shared" si="103"/>
        <v>10</v>
      </c>
      <c r="K1119" s="1">
        <f t="shared" si="104"/>
        <v>2035</v>
      </c>
      <c r="L1119" s="1" t="str">
        <f t="shared" si="105"/>
        <v>MKT.EX.MNA._.___.Mona</v>
      </c>
      <c r="M1119" s="1" t="str">
        <f t="shared" si="106"/>
        <v>FOT Other months</v>
      </c>
      <c r="N1119" s="1">
        <f t="shared" si="107"/>
        <v>0</v>
      </c>
      <c r="O1119" s="1">
        <f t="shared" si="108"/>
        <v>0</v>
      </c>
    </row>
    <row r="1120" spans="1:15" x14ac:dyDescent="0.25">
      <c r="A1120" s="1" t="s">
        <v>26</v>
      </c>
      <c r="B1120" s="1" t="s">
        <v>2</v>
      </c>
      <c r="C1120" s="1" t="s">
        <v>24</v>
      </c>
      <c r="D1120" s="1" t="s">
        <v>8</v>
      </c>
      <c r="E1120" s="1" t="s">
        <v>3</v>
      </c>
      <c r="F1120" s="3">
        <v>49614</v>
      </c>
      <c r="G1120" s="1">
        <v>15.6</v>
      </c>
      <c r="J1120" s="1">
        <f t="shared" si="103"/>
        <v>11</v>
      </c>
      <c r="K1120" s="1">
        <f t="shared" si="104"/>
        <v>2035</v>
      </c>
      <c r="L1120" s="1" t="str">
        <f t="shared" si="105"/>
        <v>MKT.EX.MNA._.___.Mona</v>
      </c>
      <c r="M1120" s="1" t="str">
        <f t="shared" si="106"/>
        <v>FOT Other months</v>
      </c>
      <c r="N1120" s="1">
        <f t="shared" si="107"/>
        <v>0</v>
      </c>
      <c r="O1120" s="1">
        <f t="shared" si="108"/>
        <v>0</v>
      </c>
    </row>
    <row r="1121" spans="1:15" x14ac:dyDescent="0.25">
      <c r="A1121" s="1" t="s">
        <v>26</v>
      </c>
      <c r="B1121" s="1" t="s">
        <v>2</v>
      </c>
      <c r="C1121" s="1" t="s">
        <v>24</v>
      </c>
      <c r="D1121" s="1" t="s">
        <v>8</v>
      </c>
      <c r="E1121" s="1" t="s">
        <v>3</v>
      </c>
      <c r="F1121" s="3">
        <v>49644</v>
      </c>
      <c r="G1121" s="1">
        <v>0</v>
      </c>
      <c r="J1121" s="1">
        <f t="shared" si="103"/>
        <v>12</v>
      </c>
      <c r="K1121" s="1">
        <f t="shared" si="104"/>
        <v>2035</v>
      </c>
      <c r="L1121" s="1" t="str">
        <f t="shared" si="105"/>
        <v>MKT.EX.MNA._.___.Mona-Wtr</v>
      </c>
      <c r="M1121" s="1" t="str">
        <f t="shared" si="106"/>
        <v>FOT Winter December-January</v>
      </c>
      <c r="N1121" s="1">
        <f t="shared" si="107"/>
        <v>1488</v>
      </c>
      <c r="O1121" s="1">
        <f t="shared" si="108"/>
        <v>0</v>
      </c>
    </row>
    <row r="1122" spans="1:15" x14ac:dyDescent="0.25">
      <c r="A1122" s="1" t="s">
        <v>26</v>
      </c>
      <c r="B1122" s="1" t="s">
        <v>2</v>
      </c>
      <c r="C1122" s="1" t="s">
        <v>24</v>
      </c>
      <c r="D1122" s="1" t="s">
        <v>8</v>
      </c>
      <c r="E1122" s="1" t="s">
        <v>3</v>
      </c>
      <c r="F1122" s="3">
        <v>49675</v>
      </c>
      <c r="G1122" s="1">
        <v>16.920000000000002</v>
      </c>
      <c r="J1122" s="1">
        <f t="shared" si="103"/>
        <v>1</v>
      </c>
      <c r="K1122" s="1">
        <f t="shared" si="104"/>
        <v>2036</v>
      </c>
      <c r="L1122" s="1" t="str">
        <f t="shared" si="105"/>
        <v>MKT.EX.MNA._.___.Mona-Wtr</v>
      </c>
      <c r="M1122" s="1" t="str">
        <f t="shared" si="106"/>
        <v>FOT Winter December-January</v>
      </c>
      <c r="N1122" s="1">
        <f t="shared" si="107"/>
        <v>1488</v>
      </c>
      <c r="O1122" s="1">
        <f t="shared" si="108"/>
        <v>11.370967741935484</v>
      </c>
    </row>
    <row r="1123" spans="1:15" x14ac:dyDescent="0.25">
      <c r="A1123" s="1" t="s">
        <v>26</v>
      </c>
      <c r="B1123" s="1" t="s">
        <v>2</v>
      </c>
      <c r="C1123" s="1" t="s">
        <v>24</v>
      </c>
      <c r="D1123" s="1" t="s">
        <v>8</v>
      </c>
      <c r="E1123" s="1" t="s">
        <v>3</v>
      </c>
      <c r="F1123" s="3">
        <v>49706</v>
      </c>
      <c r="G1123" s="1">
        <v>33.18</v>
      </c>
      <c r="J1123" s="1">
        <f t="shared" si="103"/>
        <v>2</v>
      </c>
      <c r="K1123" s="1">
        <f t="shared" si="104"/>
        <v>2036</v>
      </c>
      <c r="L1123" s="1" t="str">
        <f t="shared" si="105"/>
        <v>MKT.EX.MNA._.___.Mona</v>
      </c>
      <c r="M1123" s="1" t="str">
        <f t="shared" si="106"/>
        <v>FOT Other months</v>
      </c>
      <c r="N1123" s="1">
        <f t="shared" si="107"/>
        <v>0</v>
      </c>
      <c r="O1123" s="1">
        <f t="shared" si="108"/>
        <v>0</v>
      </c>
    </row>
    <row r="1124" spans="1:15" x14ac:dyDescent="0.25">
      <c r="A1124" s="1" t="s">
        <v>26</v>
      </c>
      <c r="B1124" s="1" t="s">
        <v>2</v>
      </c>
      <c r="C1124" s="1" t="s">
        <v>24</v>
      </c>
      <c r="D1124" s="1" t="s">
        <v>8</v>
      </c>
      <c r="E1124" s="1" t="s">
        <v>3</v>
      </c>
      <c r="F1124" s="3">
        <v>49735</v>
      </c>
      <c r="G1124" s="1">
        <v>14.15</v>
      </c>
      <c r="J1124" s="1">
        <f t="shared" si="103"/>
        <v>3</v>
      </c>
      <c r="K1124" s="1">
        <f t="shared" si="104"/>
        <v>2036</v>
      </c>
      <c r="L1124" s="1" t="str">
        <f t="shared" si="105"/>
        <v>MKT.EX.MNA._.___.Mona</v>
      </c>
      <c r="M1124" s="1" t="str">
        <f t="shared" si="106"/>
        <v>FOT Other months</v>
      </c>
      <c r="N1124" s="1">
        <f t="shared" si="107"/>
        <v>0</v>
      </c>
      <c r="O1124" s="1">
        <f t="shared" si="108"/>
        <v>0</v>
      </c>
    </row>
    <row r="1125" spans="1:15" x14ac:dyDescent="0.25">
      <c r="A1125" s="1" t="s">
        <v>26</v>
      </c>
      <c r="B1125" s="1" t="s">
        <v>2</v>
      </c>
      <c r="C1125" s="1" t="s">
        <v>24</v>
      </c>
      <c r="D1125" s="1" t="s">
        <v>8</v>
      </c>
      <c r="E1125" s="1" t="s">
        <v>3</v>
      </c>
      <c r="F1125" s="3">
        <v>49766</v>
      </c>
      <c r="G1125" s="1">
        <v>17.440000000000001</v>
      </c>
      <c r="J1125" s="1">
        <f t="shared" si="103"/>
        <v>4</v>
      </c>
      <c r="K1125" s="1">
        <f t="shared" si="104"/>
        <v>2036</v>
      </c>
      <c r="L1125" s="1" t="str">
        <f t="shared" si="105"/>
        <v>MKT.EX.MNA._.___.Mona</v>
      </c>
      <c r="M1125" s="1" t="str">
        <f t="shared" si="106"/>
        <v>FOT Other months</v>
      </c>
      <c r="N1125" s="1">
        <f t="shared" si="107"/>
        <v>0</v>
      </c>
      <c r="O1125" s="1">
        <f t="shared" si="108"/>
        <v>0</v>
      </c>
    </row>
    <row r="1126" spans="1:15" x14ac:dyDescent="0.25">
      <c r="A1126" s="1" t="s">
        <v>26</v>
      </c>
      <c r="B1126" s="1" t="s">
        <v>2</v>
      </c>
      <c r="C1126" s="1" t="s">
        <v>24</v>
      </c>
      <c r="D1126" s="1" t="s">
        <v>8</v>
      </c>
      <c r="E1126" s="1" t="s">
        <v>3</v>
      </c>
      <c r="F1126" s="3">
        <v>49796</v>
      </c>
      <c r="G1126" s="1">
        <v>1.65</v>
      </c>
      <c r="J1126" s="1">
        <f t="shared" si="103"/>
        <v>5</v>
      </c>
      <c r="K1126" s="1">
        <f t="shared" si="104"/>
        <v>2036</v>
      </c>
      <c r="L1126" s="1" t="str">
        <f t="shared" si="105"/>
        <v>MKT.EX.MNA._.___.Mona</v>
      </c>
      <c r="M1126" s="1" t="str">
        <f t="shared" si="106"/>
        <v>FOT Other months</v>
      </c>
      <c r="N1126" s="1">
        <f t="shared" si="107"/>
        <v>0</v>
      </c>
      <c r="O1126" s="1">
        <f t="shared" si="108"/>
        <v>0</v>
      </c>
    </row>
    <row r="1127" spans="1:15" x14ac:dyDescent="0.25">
      <c r="A1127" s="1" t="s">
        <v>26</v>
      </c>
      <c r="B1127" s="1" t="s">
        <v>2</v>
      </c>
      <c r="C1127" s="1" t="s">
        <v>24</v>
      </c>
      <c r="D1127" s="1" t="s">
        <v>8</v>
      </c>
      <c r="E1127" s="1" t="s">
        <v>3</v>
      </c>
      <c r="F1127" s="3">
        <v>49827</v>
      </c>
      <c r="G1127" s="1">
        <v>0</v>
      </c>
      <c r="J1127" s="1">
        <f t="shared" si="103"/>
        <v>6</v>
      </c>
      <c r="K1127" s="1">
        <f t="shared" si="104"/>
        <v>2036</v>
      </c>
      <c r="L1127" s="1" t="str">
        <f t="shared" si="105"/>
        <v>MKT.EX.MNA._.___.Mona</v>
      </c>
      <c r="M1127" s="1" t="str">
        <f t="shared" si="106"/>
        <v>FOT Summer June-Sept</v>
      </c>
      <c r="N1127" s="1">
        <f t="shared" si="107"/>
        <v>2928</v>
      </c>
      <c r="O1127" s="1">
        <f t="shared" si="108"/>
        <v>0</v>
      </c>
    </row>
    <row r="1128" spans="1:15" x14ac:dyDescent="0.25">
      <c r="A1128" s="1" t="s">
        <v>26</v>
      </c>
      <c r="B1128" s="1" t="s">
        <v>2</v>
      </c>
      <c r="C1128" s="1" t="s">
        <v>24</v>
      </c>
      <c r="D1128" s="1" t="s">
        <v>8</v>
      </c>
      <c r="E1128" s="1" t="s">
        <v>3</v>
      </c>
      <c r="F1128" s="3">
        <v>49857</v>
      </c>
      <c r="G1128" s="1">
        <v>0</v>
      </c>
      <c r="J1128" s="1">
        <f t="shared" si="103"/>
        <v>7</v>
      </c>
      <c r="K1128" s="1">
        <f t="shared" si="104"/>
        <v>2036</v>
      </c>
      <c r="L1128" s="1" t="str">
        <f t="shared" si="105"/>
        <v>MKT.EX.MNA._.___.Mona</v>
      </c>
      <c r="M1128" s="1" t="str">
        <f t="shared" si="106"/>
        <v>FOT Summer June-Sept</v>
      </c>
      <c r="N1128" s="1">
        <f t="shared" si="107"/>
        <v>2928</v>
      </c>
      <c r="O1128" s="1">
        <f t="shared" si="108"/>
        <v>0</v>
      </c>
    </row>
    <row r="1129" spans="1:15" x14ac:dyDescent="0.25">
      <c r="A1129" s="1" t="s">
        <v>26</v>
      </c>
      <c r="B1129" s="1" t="s">
        <v>2</v>
      </c>
      <c r="C1129" s="1" t="s">
        <v>24</v>
      </c>
      <c r="D1129" s="1" t="s">
        <v>8</v>
      </c>
      <c r="E1129" s="1" t="s">
        <v>3</v>
      </c>
      <c r="F1129" s="3">
        <v>49888</v>
      </c>
      <c r="G1129" s="1">
        <v>0</v>
      </c>
      <c r="J1129" s="1">
        <f t="shared" si="103"/>
        <v>8</v>
      </c>
      <c r="K1129" s="1">
        <f t="shared" si="104"/>
        <v>2036</v>
      </c>
      <c r="L1129" s="1" t="str">
        <f t="shared" si="105"/>
        <v>MKT.EX.MNA._.___.Mona</v>
      </c>
      <c r="M1129" s="1" t="str">
        <f t="shared" si="106"/>
        <v>FOT Summer June-Sept</v>
      </c>
      <c r="N1129" s="1">
        <f t="shared" si="107"/>
        <v>2928</v>
      </c>
      <c r="O1129" s="1">
        <f t="shared" si="108"/>
        <v>0</v>
      </c>
    </row>
    <row r="1130" spans="1:15" x14ac:dyDescent="0.25">
      <c r="A1130" s="1" t="s">
        <v>26</v>
      </c>
      <c r="B1130" s="1" t="s">
        <v>2</v>
      </c>
      <c r="C1130" s="1" t="s">
        <v>24</v>
      </c>
      <c r="D1130" s="1" t="s">
        <v>8</v>
      </c>
      <c r="E1130" s="1" t="s">
        <v>3</v>
      </c>
      <c r="F1130" s="3">
        <v>49919</v>
      </c>
      <c r="G1130" s="1">
        <v>0</v>
      </c>
      <c r="J1130" s="1">
        <f t="shared" si="103"/>
        <v>9</v>
      </c>
      <c r="K1130" s="1">
        <f t="shared" si="104"/>
        <v>2036</v>
      </c>
      <c r="L1130" s="1" t="str">
        <f t="shared" si="105"/>
        <v>MKT.EX.MNA._.___.Mona</v>
      </c>
      <c r="M1130" s="1" t="str">
        <f t="shared" si="106"/>
        <v>FOT Summer June-Sept</v>
      </c>
      <c r="N1130" s="1">
        <f t="shared" si="107"/>
        <v>2928</v>
      </c>
      <c r="O1130" s="1">
        <f t="shared" si="108"/>
        <v>0</v>
      </c>
    </row>
    <row r="1131" spans="1:15" x14ac:dyDescent="0.25">
      <c r="A1131" s="1" t="s">
        <v>26</v>
      </c>
      <c r="B1131" s="1" t="s">
        <v>2</v>
      </c>
      <c r="C1131" s="1" t="s">
        <v>24</v>
      </c>
      <c r="D1131" s="1" t="s">
        <v>8</v>
      </c>
      <c r="E1131" s="1" t="s">
        <v>3</v>
      </c>
      <c r="F1131" s="3">
        <v>49949</v>
      </c>
      <c r="G1131" s="1">
        <v>13.49</v>
      </c>
      <c r="J1131" s="1">
        <f t="shared" si="103"/>
        <v>10</v>
      </c>
      <c r="K1131" s="1">
        <f t="shared" si="104"/>
        <v>2036</v>
      </c>
      <c r="L1131" s="1" t="str">
        <f t="shared" si="105"/>
        <v>MKT.EX.MNA._.___.Mona</v>
      </c>
      <c r="M1131" s="1" t="str">
        <f t="shared" si="106"/>
        <v>FOT Other months</v>
      </c>
      <c r="N1131" s="1">
        <f t="shared" si="107"/>
        <v>0</v>
      </c>
      <c r="O1131" s="1">
        <f t="shared" si="108"/>
        <v>0</v>
      </c>
    </row>
    <row r="1132" spans="1:15" x14ac:dyDescent="0.25">
      <c r="A1132" s="1" t="s">
        <v>26</v>
      </c>
      <c r="B1132" s="1" t="s">
        <v>2</v>
      </c>
      <c r="C1132" s="1" t="s">
        <v>24</v>
      </c>
      <c r="D1132" s="1" t="s">
        <v>8</v>
      </c>
      <c r="E1132" s="1" t="s">
        <v>3</v>
      </c>
      <c r="F1132" s="3">
        <v>49980</v>
      </c>
      <c r="G1132" s="1">
        <v>8.64</v>
      </c>
      <c r="J1132" s="1">
        <f t="shared" si="103"/>
        <v>11</v>
      </c>
      <c r="K1132" s="1">
        <f t="shared" si="104"/>
        <v>2036</v>
      </c>
      <c r="L1132" s="1" t="str">
        <f t="shared" si="105"/>
        <v>MKT.EX.MNA._.___.Mona</v>
      </c>
      <c r="M1132" s="1" t="str">
        <f t="shared" si="106"/>
        <v>FOT Other months</v>
      </c>
      <c r="N1132" s="1">
        <f t="shared" si="107"/>
        <v>0</v>
      </c>
      <c r="O1132" s="1">
        <f t="shared" si="108"/>
        <v>0</v>
      </c>
    </row>
    <row r="1133" spans="1:15" x14ac:dyDescent="0.25">
      <c r="A1133" s="1" t="s">
        <v>26</v>
      </c>
      <c r="B1133" s="1" t="s">
        <v>2</v>
      </c>
      <c r="C1133" s="1" t="s">
        <v>24</v>
      </c>
      <c r="D1133" s="1" t="s">
        <v>8</v>
      </c>
      <c r="E1133" s="1" t="s">
        <v>3</v>
      </c>
      <c r="F1133" s="3">
        <v>50010</v>
      </c>
      <c r="G1133" s="1">
        <v>17.14</v>
      </c>
      <c r="J1133" s="1">
        <f t="shared" si="103"/>
        <v>12</v>
      </c>
      <c r="K1133" s="1">
        <f t="shared" si="104"/>
        <v>2036</v>
      </c>
      <c r="L1133" s="1" t="str">
        <f t="shared" si="105"/>
        <v>MKT.EX.MNA._.___.Mona-Wtr</v>
      </c>
      <c r="M1133" s="1" t="str">
        <f t="shared" si="106"/>
        <v>FOT Winter December-January</v>
      </c>
      <c r="N1133" s="1">
        <f t="shared" si="107"/>
        <v>1488</v>
      </c>
      <c r="O1133" s="1">
        <f t="shared" si="108"/>
        <v>11.518817204301076</v>
      </c>
    </row>
    <row r="1134" spans="1:15" x14ac:dyDescent="0.25">
      <c r="A1134" s="1" t="s">
        <v>26</v>
      </c>
      <c r="B1134" s="1" t="s">
        <v>2</v>
      </c>
      <c r="C1134" s="1" t="s">
        <v>24</v>
      </c>
      <c r="D1134" s="1" t="s">
        <v>8</v>
      </c>
      <c r="E1134" s="1" t="s">
        <v>3</v>
      </c>
      <c r="F1134" s="3">
        <v>50041</v>
      </c>
      <c r="G1134" s="1">
        <v>0</v>
      </c>
      <c r="J1134" s="1">
        <f t="shared" si="103"/>
        <v>1</v>
      </c>
      <c r="K1134" s="1">
        <f t="shared" si="104"/>
        <v>2037</v>
      </c>
      <c r="L1134" s="1" t="str">
        <f t="shared" si="105"/>
        <v>MKT.EX.MNA._.___.Mona-Wtr</v>
      </c>
      <c r="M1134" s="1" t="str">
        <f t="shared" si="106"/>
        <v>FOT Winter December-January</v>
      </c>
      <c r="N1134" s="1">
        <f t="shared" si="107"/>
        <v>1488</v>
      </c>
      <c r="O1134" s="1">
        <f t="shared" si="108"/>
        <v>0</v>
      </c>
    </row>
    <row r="1135" spans="1:15" x14ac:dyDescent="0.25">
      <c r="A1135" s="1" t="s">
        <v>26</v>
      </c>
      <c r="B1135" s="1" t="s">
        <v>2</v>
      </c>
      <c r="C1135" s="1" t="s">
        <v>24</v>
      </c>
      <c r="D1135" s="1" t="s">
        <v>8</v>
      </c>
      <c r="E1135" s="1" t="s">
        <v>3</v>
      </c>
      <c r="F1135" s="3">
        <v>50072</v>
      </c>
      <c r="G1135" s="1">
        <v>18.3</v>
      </c>
      <c r="J1135" s="1">
        <f t="shared" si="103"/>
        <v>2</v>
      </c>
      <c r="K1135" s="1">
        <f t="shared" si="104"/>
        <v>2037</v>
      </c>
      <c r="L1135" s="1" t="str">
        <f t="shared" si="105"/>
        <v>MKT.EX.MNA._.___.Mona</v>
      </c>
      <c r="M1135" s="1" t="str">
        <f t="shared" si="106"/>
        <v>FOT Other months</v>
      </c>
      <c r="N1135" s="1">
        <f t="shared" si="107"/>
        <v>0</v>
      </c>
      <c r="O1135" s="1">
        <f t="shared" si="108"/>
        <v>0</v>
      </c>
    </row>
    <row r="1136" spans="1:15" x14ac:dyDescent="0.25">
      <c r="A1136" s="1" t="s">
        <v>26</v>
      </c>
      <c r="B1136" s="1" t="s">
        <v>2</v>
      </c>
      <c r="C1136" s="1" t="s">
        <v>24</v>
      </c>
      <c r="D1136" s="1" t="s">
        <v>8</v>
      </c>
      <c r="E1136" s="1" t="s">
        <v>3</v>
      </c>
      <c r="F1136" s="3">
        <v>50100</v>
      </c>
      <c r="G1136" s="1">
        <v>36.619999999999997</v>
      </c>
      <c r="J1136" s="1">
        <f t="shared" si="103"/>
        <v>3</v>
      </c>
      <c r="K1136" s="1">
        <f t="shared" si="104"/>
        <v>2037</v>
      </c>
      <c r="L1136" s="1" t="str">
        <f t="shared" si="105"/>
        <v>MKT.EX.MNA._.___.Mona</v>
      </c>
      <c r="M1136" s="1" t="str">
        <f t="shared" si="106"/>
        <v>FOT Other months</v>
      </c>
      <c r="N1136" s="1">
        <f t="shared" si="107"/>
        <v>0</v>
      </c>
      <c r="O1136" s="1">
        <f t="shared" si="108"/>
        <v>0</v>
      </c>
    </row>
    <row r="1137" spans="1:15" x14ac:dyDescent="0.25">
      <c r="A1137" s="1" t="s">
        <v>26</v>
      </c>
      <c r="B1137" s="1" t="s">
        <v>2</v>
      </c>
      <c r="C1137" s="1" t="s">
        <v>24</v>
      </c>
      <c r="D1137" s="1" t="s">
        <v>8</v>
      </c>
      <c r="E1137" s="1" t="s">
        <v>3</v>
      </c>
      <c r="F1137" s="3">
        <v>50131</v>
      </c>
      <c r="G1137" s="1">
        <v>15.89</v>
      </c>
      <c r="J1137" s="1">
        <f t="shared" si="103"/>
        <v>4</v>
      </c>
      <c r="K1137" s="1">
        <f t="shared" si="104"/>
        <v>2037</v>
      </c>
      <c r="L1137" s="1" t="str">
        <f t="shared" si="105"/>
        <v>MKT.EX.MNA._.___.Mona</v>
      </c>
      <c r="M1137" s="1" t="str">
        <f t="shared" si="106"/>
        <v>FOT Other months</v>
      </c>
      <c r="N1137" s="1">
        <f t="shared" si="107"/>
        <v>0</v>
      </c>
      <c r="O1137" s="1">
        <f t="shared" si="108"/>
        <v>0</v>
      </c>
    </row>
    <row r="1138" spans="1:15" x14ac:dyDescent="0.25">
      <c r="A1138" s="1" t="s">
        <v>26</v>
      </c>
      <c r="B1138" s="1" t="s">
        <v>2</v>
      </c>
      <c r="C1138" s="1" t="s">
        <v>24</v>
      </c>
      <c r="D1138" s="1" t="s">
        <v>8</v>
      </c>
      <c r="E1138" s="1" t="s">
        <v>3</v>
      </c>
      <c r="F1138" s="3">
        <v>50161</v>
      </c>
      <c r="G1138" s="1">
        <v>20.73</v>
      </c>
      <c r="J1138" s="1">
        <f t="shared" si="103"/>
        <v>5</v>
      </c>
      <c r="K1138" s="1">
        <f t="shared" si="104"/>
        <v>2037</v>
      </c>
      <c r="L1138" s="1" t="str">
        <f t="shared" si="105"/>
        <v>MKT.EX.MNA._.___.Mona</v>
      </c>
      <c r="M1138" s="1" t="str">
        <f t="shared" si="106"/>
        <v>FOT Other months</v>
      </c>
      <c r="N1138" s="1">
        <f t="shared" si="107"/>
        <v>0</v>
      </c>
      <c r="O1138" s="1">
        <f t="shared" si="108"/>
        <v>0</v>
      </c>
    </row>
    <row r="1139" spans="1:15" x14ac:dyDescent="0.25">
      <c r="A1139" s="1" t="s">
        <v>26</v>
      </c>
      <c r="B1139" s="1" t="s">
        <v>2</v>
      </c>
      <c r="C1139" s="1" t="s">
        <v>24</v>
      </c>
      <c r="D1139" s="1" t="s">
        <v>8</v>
      </c>
      <c r="E1139" s="1" t="s">
        <v>3</v>
      </c>
      <c r="F1139" s="3">
        <v>50192</v>
      </c>
      <c r="G1139" s="1">
        <v>0</v>
      </c>
      <c r="J1139" s="1">
        <f t="shared" si="103"/>
        <v>6</v>
      </c>
      <c r="K1139" s="1">
        <f t="shared" si="104"/>
        <v>2037</v>
      </c>
      <c r="L1139" s="1" t="str">
        <f t="shared" si="105"/>
        <v>MKT.EX.MNA._.___.Mona</v>
      </c>
      <c r="M1139" s="1" t="str">
        <f t="shared" si="106"/>
        <v>FOT Summer June-Sept</v>
      </c>
      <c r="N1139" s="1">
        <f t="shared" si="107"/>
        <v>2928</v>
      </c>
      <c r="O1139" s="1">
        <f t="shared" si="108"/>
        <v>0</v>
      </c>
    </row>
    <row r="1140" spans="1:15" x14ac:dyDescent="0.25">
      <c r="A1140" s="1" t="s">
        <v>26</v>
      </c>
      <c r="B1140" s="1" t="s">
        <v>2</v>
      </c>
      <c r="C1140" s="1" t="s">
        <v>24</v>
      </c>
      <c r="D1140" s="1" t="s">
        <v>8</v>
      </c>
      <c r="E1140" s="1" t="s">
        <v>3</v>
      </c>
      <c r="F1140" s="3">
        <v>50222</v>
      </c>
      <c r="G1140" s="1">
        <v>0</v>
      </c>
      <c r="J1140" s="1">
        <f t="shared" si="103"/>
        <v>7</v>
      </c>
      <c r="K1140" s="1">
        <f t="shared" si="104"/>
        <v>2037</v>
      </c>
      <c r="L1140" s="1" t="str">
        <f t="shared" si="105"/>
        <v>MKT.EX.MNA._.___.Mona</v>
      </c>
      <c r="M1140" s="1" t="str">
        <f t="shared" si="106"/>
        <v>FOT Summer June-Sept</v>
      </c>
      <c r="N1140" s="1">
        <f t="shared" si="107"/>
        <v>2928</v>
      </c>
      <c r="O1140" s="1">
        <f t="shared" si="108"/>
        <v>0</v>
      </c>
    </row>
    <row r="1141" spans="1:15" x14ac:dyDescent="0.25">
      <c r="A1141" s="1" t="s">
        <v>26</v>
      </c>
      <c r="B1141" s="1" t="s">
        <v>2</v>
      </c>
      <c r="C1141" s="1" t="s">
        <v>24</v>
      </c>
      <c r="D1141" s="1" t="s">
        <v>8</v>
      </c>
      <c r="E1141" s="1" t="s">
        <v>3</v>
      </c>
      <c r="F1141" s="3">
        <v>50253</v>
      </c>
      <c r="G1141" s="1">
        <v>0</v>
      </c>
      <c r="J1141" s="1">
        <f t="shared" si="103"/>
        <v>8</v>
      </c>
      <c r="K1141" s="1">
        <f t="shared" si="104"/>
        <v>2037</v>
      </c>
      <c r="L1141" s="1" t="str">
        <f t="shared" si="105"/>
        <v>MKT.EX.MNA._.___.Mona</v>
      </c>
      <c r="M1141" s="1" t="str">
        <f t="shared" si="106"/>
        <v>FOT Summer June-Sept</v>
      </c>
      <c r="N1141" s="1">
        <f t="shared" si="107"/>
        <v>2928</v>
      </c>
      <c r="O1141" s="1">
        <f t="shared" si="108"/>
        <v>0</v>
      </c>
    </row>
    <row r="1142" spans="1:15" x14ac:dyDescent="0.25">
      <c r="A1142" s="1" t="s">
        <v>26</v>
      </c>
      <c r="B1142" s="1" t="s">
        <v>2</v>
      </c>
      <c r="C1142" s="1" t="s">
        <v>24</v>
      </c>
      <c r="D1142" s="1" t="s">
        <v>8</v>
      </c>
      <c r="E1142" s="1" t="s">
        <v>3</v>
      </c>
      <c r="F1142" s="3">
        <v>50284</v>
      </c>
      <c r="G1142" s="1">
        <v>0</v>
      </c>
      <c r="J1142" s="1">
        <f t="shared" si="103"/>
        <v>9</v>
      </c>
      <c r="K1142" s="1">
        <f t="shared" si="104"/>
        <v>2037</v>
      </c>
      <c r="L1142" s="1" t="str">
        <f t="shared" si="105"/>
        <v>MKT.EX.MNA._.___.Mona</v>
      </c>
      <c r="M1142" s="1" t="str">
        <f t="shared" si="106"/>
        <v>FOT Summer June-Sept</v>
      </c>
      <c r="N1142" s="1">
        <f t="shared" si="107"/>
        <v>2928</v>
      </c>
      <c r="O1142" s="1">
        <f t="shared" si="108"/>
        <v>0</v>
      </c>
    </row>
    <row r="1143" spans="1:15" x14ac:dyDescent="0.25">
      <c r="A1143" s="1" t="s">
        <v>26</v>
      </c>
      <c r="B1143" s="1" t="s">
        <v>2</v>
      </c>
      <c r="C1143" s="1" t="s">
        <v>24</v>
      </c>
      <c r="D1143" s="1" t="s">
        <v>8</v>
      </c>
      <c r="E1143" s="1" t="s">
        <v>3</v>
      </c>
      <c r="F1143" s="3">
        <v>50314</v>
      </c>
      <c r="G1143" s="1">
        <v>0</v>
      </c>
      <c r="J1143" s="1">
        <f t="shared" si="103"/>
        <v>10</v>
      </c>
      <c r="K1143" s="1">
        <f t="shared" si="104"/>
        <v>2037</v>
      </c>
      <c r="L1143" s="1" t="str">
        <f t="shared" si="105"/>
        <v>MKT.EX.MNA._.___.Mona</v>
      </c>
      <c r="M1143" s="1" t="str">
        <f t="shared" si="106"/>
        <v>FOT Other months</v>
      </c>
      <c r="N1143" s="1">
        <f t="shared" si="107"/>
        <v>0</v>
      </c>
      <c r="O1143" s="1">
        <f t="shared" si="108"/>
        <v>0</v>
      </c>
    </row>
    <row r="1144" spans="1:15" x14ac:dyDescent="0.25">
      <c r="A1144" s="1" t="s">
        <v>26</v>
      </c>
      <c r="B1144" s="1" t="s">
        <v>2</v>
      </c>
      <c r="C1144" s="1" t="s">
        <v>24</v>
      </c>
      <c r="D1144" s="1" t="s">
        <v>8</v>
      </c>
      <c r="E1144" s="1" t="s">
        <v>3</v>
      </c>
      <c r="F1144" s="3">
        <v>50345</v>
      </c>
      <c r="G1144" s="1">
        <v>16.940000000000001</v>
      </c>
      <c r="J1144" s="1">
        <f t="shared" si="103"/>
        <v>11</v>
      </c>
      <c r="K1144" s="1">
        <f t="shared" si="104"/>
        <v>2037</v>
      </c>
      <c r="L1144" s="1" t="str">
        <f t="shared" si="105"/>
        <v>MKT.EX.MNA._.___.Mona</v>
      </c>
      <c r="M1144" s="1" t="str">
        <f t="shared" si="106"/>
        <v>FOT Other months</v>
      </c>
      <c r="N1144" s="1">
        <f t="shared" si="107"/>
        <v>0</v>
      </c>
      <c r="O1144" s="1">
        <f t="shared" si="108"/>
        <v>0</v>
      </c>
    </row>
    <row r="1145" spans="1:15" x14ac:dyDescent="0.25">
      <c r="A1145" s="1" t="s">
        <v>26</v>
      </c>
      <c r="B1145" s="1" t="s">
        <v>2</v>
      </c>
      <c r="C1145" s="1" t="s">
        <v>24</v>
      </c>
      <c r="D1145" s="1" t="s">
        <v>8</v>
      </c>
      <c r="E1145" s="1" t="s">
        <v>3</v>
      </c>
      <c r="F1145" s="3">
        <v>50375</v>
      </c>
      <c r="G1145" s="1">
        <v>11.17</v>
      </c>
      <c r="J1145" s="1">
        <f t="shared" si="103"/>
        <v>12</v>
      </c>
      <c r="K1145" s="1">
        <f t="shared" si="104"/>
        <v>2037</v>
      </c>
      <c r="L1145" s="1" t="str">
        <f t="shared" si="105"/>
        <v>MKT.EX.MNA._.___.Mona-Wtr</v>
      </c>
      <c r="M1145" s="1" t="str">
        <f t="shared" si="106"/>
        <v>FOT Winter December-January</v>
      </c>
      <c r="N1145" s="1">
        <f t="shared" si="107"/>
        <v>1488</v>
      </c>
      <c r="O1145" s="1">
        <f t="shared" si="108"/>
        <v>7.506720430107527</v>
      </c>
    </row>
    <row r="1146" spans="1:15" x14ac:dyDescent="0.25">
      <c r="A1146" s="1" t="s">
        <v>26</v>
      </c>
      <c r="B1146" s="1" t="s">
        <v>2</v>
      </c>
      <c r="C1146" s="1" t="s">
        <v>24</v>
      </c>
      <c r="D1146" s="1" t="s">
        <v>8</v>
      </c>
      <c r="E1146" s="1" t="s">
        <v>3</v>
      </c>
      <c r="F1146" s="3">
        <v>50406</v>
      </c>
      <c r="G1146" s="1">
        <v>12.3</v>
      </c>
      <c r="J1146" s="1">
        <f t="shared" si="103"/>
        <v>1</v>
      </c>
      <c r="K1146" s="1">
        <f t="shared" si="104"/>
        <v>2038</v>
      </c>
      <c r="L1146" s="1" t="str">
        <f t="shared" si="105"/>
        <v>MKT.EX.MNA._.___.Mona-Wtr</v>
      </c>
      <c r="M1146" s="1" t="str">
        <f t="shared" si="106"/>
        <v>FOT Winter December-January</v>
      </c>
      <c r="N1146" s="1">
        <f t="shared" si="107"/>
        <v>1488</v>
      </c>
      <c r="O1146" s="1">
        <f t="shared" si="108"/>
        <v>8.2661290322580641</v>
      </c>
    </row>
    <row r="1147" spans="1:15" x14ac:dyDescent="0.25">
      <c r="A1147" s="1" t="s">
        <v>26</v>
      </c>
      <c r="B1147" s="1" t="s">
        <v>2</v>
      </c>
      <c r="C1147" s="1" t="s">
        <v>24</v>
      </c>
      <c r="D1147" s="1" t="s">
        <v>8</v>
      </c>
      <c r="E1147" s="1" t="s">
        <v>3</v>
      </c>
      <c r="F1147" s="3">
        <v>50437</v>
      </c>
      <c r="G1147" s="1">
        <v>0</v>
      </c>
      <c r="J1147" s="1">
        <f t="shared" si="103"/>
        <v>2</v>
      </c>
      <c r="K1147" s="1">
        <f t="shared" si="104"/>
        <v>2038</v>
      </c>
      <c r="L1147" s="1" t="str">
        <f t="shared" si="105"/>
        <v>MKT.EX.MNA._.___.Mona</v>
      </c>
      <c r="M1147" s="1" t="str">
        <f t="shared" si="106"/>
        <v>FOT Other months</v>
      </c>
      <c r="N1147" s="1">
        <f t="shared" si="107"/>
        <v>0</v>
      </c>
      <c r="O1147" s="1">
        <f t="shared" si="108"/>
        <v>0</v>
      </c>
    </row>
    <row r="1148" spans="1:15" x14ac:dyDescent="0.25">
      <c r="A1148" s="1" t="s">
        <v>26</v>
      </c>
      <c r="B1148" s="1" t="s">
        <v>2</v>
      </c>
      <c r="C1148" s="1" t="s">
        <v>24</v>
      </c>
      <c r="D1148" s="1" t="s">
        <v>8</v>
      </c>
      <c r="E1148" s="1" t="s">
        <v>3</v>
      </c>
      <c r="F1148" s="3">
        <v>50465</v>
      </c>
      <c r="G1148" s="1">
        <v>20.27</v>
      </c>
      <c r="J1148" s="1">
        <f t="shared" si="103"/>
        <v>3</v>
      </c>
      <c r="K1148" s="1">
        <f t="shared" si="104"/>
        <v>2038</v>
      </c>
      <c r="L1148" s="1" t="str">
        <f t="shared" si="105"/>
        <v>MKT.EX.MNA._.___.Mona</v>
      </c>
      <c r="M1148" s="1" t="str">
        <f t="shared" si="106"/>
        <v>FOT Other months</v>
      </c>
      <c r="N1148" s="1">
        <f t="shared" si="107"/>
        <v>0</v>
      </c>
      <c r="O1148" s="1">
        <f t="shared" si="108"/>
        <v>0</v>
      </c>
    </row>
    <row r="1149" spans="1:15" x14ac:dyDescent="0.25">
      <c r="A1149" s="1" t="s">
        <v>26</v>
      </c>
      <c r="B1149" s="1" t="s">
        <v>2</v>
      </c>
      <c r="C1149" s="1" t="s">
        <v>24</v>
      </c>
      <c r="D1149" s="1" t="s">
        <v>8</v>
      </c>
      <c r="E1149" s="1" t="s">
        <v>3</v>
      </c>
      <c r="F1149" s="3">
        <v>50496</v>
      </c>
      <c r="G1149" s="1">
        <v>34.22</v>
      </c>
      <c r="J1149" s="1">
        <f t="shared" si="103"/>
        <v>4</v>
      </c>
      <c r="K1149" s="1">
        <f t="shared" si="104"/>
        <v>2038</v>
      </c>
      <c r="L1149" s="1" t="str">
        <f t="shared" si="105"/>
        <v>MKT.EX.MNA._.___.Mona</v>
      </c>
      <c r="M1149" s="1" t="str">
        <f t="shared" si="106"/>
        <v>FOT Other months</v>
      </c>
      <c r="N1149" s="1">
        <f t="shared" si="107"/>
        <v>0</v>
      </c>
      <c r="O1149" s="1">
        <f t="shared" si="108"/>
        <v>0</v>
      </c>
    </row>
    <row r="1150" spans="1:15" x14ac:dyDescent="0.25">
      <c r="A1150" s="1" t="s">
        <v>26</v>
      </c>
      <c r="B1150" s="1" t="s">
        <v>2</v>
      </c>
      <c r="C1150" s="1" t="s">
        <v>24</v>
      </c>
      <c r="D1150" s="1" t="s">
        <v>8</v>
      </c>
      <c r="E1150" s="1" t="s">
        <v>3</v>
      </c>
      <c r="F1150" s="3">
        <v>50526</v>
      </c>
      <c r="G1150" s="1">
        <v>14.1</v>
      </c>
      <c r="J1150" s="1">
        <f t="shared" si="103"/>
        <v>5</v>
      </c>
      <c r="K1150" s="1">
        <f t="shared" si="104"/>
        <v>2038</v>
      </c>
      <c r="L1150" s="1" t="str">
        <f t="shared" si="105"/>
        <v>MKT.EX.MNA._.___.Mona</v>
      </c>
      <c r="M1150" s="1" t="str">
        <f t="shared" si="106"/>
        <v>FOT Other months</v>
      </c>
      <c r="N1150" s="1">
        <f t="shared" si="107"/>
        <v>0</v>
      </c>
      <c r="O1150" s="1">
        <f t="shared" si="108"/>
        <v>0</v>
      </c>
    </row>
    <row r="1151" spans="1:15" x14ac:dyDescent="0.25">
      <c r="A1151" s="1" t="s">
        <v>26</v>
      </c>
      <c r="B1151" s="1" t="s">
        <v>2</v>
      </c>
      <c r="C1151" s="1" t="s">
        <v>24</v>
      </c>
      <c r="D1151" s="1" t="s">
        <v>8</v>
      </c>
      <c r="E1151" s="1" t="s">
        <v>3</v>
      </c>
      <c r="F1151" s="3">
        <v>50557</v>
      </c>
      <c r="G1151" s="1">
        <v>21.99</v>
      </c>
      <c r="J1151" s="1">
        <f t="shared" si="103"/>
        <v>6</v>
      </c>
      <c r="K1151" s="1">
        <f t="shared" si="104"/>
        <v>2038</v>
      </c>
      <c r="L1151" s="1" t="str">
        <f t="shared" si="105"/>
        <v>MKT.EX.MNA._.___.Mona</v>
      </c>
      <c r="M1151" s="1" t="str">
        <f t="shared" si="106"/>
        <v>FOT Summer June-Sept</v>
      </c>
      <c r="N1151" s="1">
        <f t="shared" si="107"/>
        <v>2928</v>
      </c>
      <c r="O1151" s="1">
        <f t="shared" si="108"/>
        <v>7.5102459016393439</v>
      </c>
    </row>
    <row r="1152" spans="1:15" x14ac:dyDescent="0.25">
      <c r="A1152" s="1" t="s">
        <v>26</v>
      </c>
      <c r="B1152" s="1" t="s">
        <v>2</v>
      </c>
      <c r="C1152" s="1" t="s">
        <v>24</v>
      </c>
      <c r="D1152" s="1" t="s">
        <v>8</v>
      </c>
      <c r="E1152" s="1" t="s">
        <v>3</v>
      </c>
      <c r="F1152" s="3">
        <v>50587</v>
      </c>
      <c r="G1152" s="1">
        <v>0</v>
      </c>
      <c r="J1152" s="1">
        <f t="shared" si="103"/>
        <v>7</v>
      </c>
      <c r="K1152" s="1">
        <f t="shared" si="104"/>
        <v>2038</v>
      </c>
      <c r="L1152" s="1" t="str">
        <f t="shared" si="105"/>
        <v>MKT.EX.MNA._.___.Mona</v>
      </c>
      <c r="M1152" s="1" t="str">
        <f t="shared" si="106"/>
        <v>FOT Summer June-Sept</v>
      </c>
      <c r="N1152" s="1">
        <f t="shared" si="107"/>
        <v>2928</v>
      </c>
      <c r="O1152" s="1">
        <f t="shared" si="108"/>
        <v>0</v>
      </c>
    </row>
    <row r="1153" spans="1:15" x14ac:dyDescent="0.25">
      <c r="A1153" s="1" t="s">
        <v>26</v>
      </c>
      <c r="B1153" s="1" t="s">
        <v>2</v>
      </c>
      <c r="C1153" s="1" t="s">
        <v>24</v>
      </c>
      <c r="D1153" s="1" t="s">
        <v>8</v>
      </c>
      <c r="E1153" s="1" t="s">
        <v>3</v>
      </c>
      <c r="F1153" s="3">
        <v>50618</v>
      </c>
      <c r="G1153" s="1">
        <v>0</v>
      </c>
      <c r="J1153" s="1">
        <f t="shared" si="103"/>
        <v>8</v>
      </c>
      <c r="K1153" s="1">
        <f t="shared" si="104"/>
        <v>2038</v>
      </c>
      <c r="L1153" s="1" t="str">
        <f t="shared" si="105"/>
        <v>MKT.EX.MNA._.___.Mona</v>
      </c>
      <c r="M1153" s="1" t="str">
        <f t="shared" si="106"/>
        <v>FOT Summer June-Sept</v>
      </c>
      <c r="N1153" s="1">
        <f t="shared" si="107"/>
        <v>2928</v>
      </c>
      <c r="O1153" s="1">
        <f t="shared" si="108"/>
        <v>0</v>
      </c>
    </row>
    <row r="1154" spans="1:15" x14ac:dyDescent="0.25">
      <c r="A1154" s="1" t="s">
        <v>26</v>
      </c>
      <c r="B1154" s="1" t="s">
        <v>2</v>
      </c>
      <c r="C1154" s="1" t="s">
        <v>24</v>
      </c>
      <c r="D1154" s="1" t="s">
        <v>8</v>
      </c>
      <c r="E1154" s="1" t="s">
        <v>3</v>
      </c>
      <c r="F1154" s="3">
        <v>50649</v>
      </c>
      <c r="G1154" s="1">
        <v>0</v>
      </c>
      <c r="J1154" s="1">
        <f t="shared" ref="J1154:J1217" si="109">MONTH(F1154)</f>
        <v>9</v>
      </c>
      <c r="K1154" s="1">
        <f t="shared" ref="K1154:K1217" si="110">YEAR(F1154)</f>
        <v>2038</v>
      </c>
      <c r="L1154" s="1" t="str">
        <f t="shared" ref="L1154:L1217" si="111">D1154&amp;INDEX($U$1:$W$4,MATCH($M1154,$U$1:$U$4,0),MATCH(L$1,$U$1:$W$1,0))</f>
        <v>MKT.EX.MNA._.___.Mona</v>
      </c>
      <c r="M1154" s="1" t="str">
        <f t="shared" ref="M1154:M1217" si="112">INDEX($Q$1:$S$13,MATCH($J1154,$Q$1:$Q$13,0),MATCH(M$1,$Q$1:$S$1,0))</f>
        <v>FOT Summer June-Sept</v>
      </c>
      <c r="N1154" s="1">
        <f t="shared" ref="N1154:N1217" si="113">INDEX($U$1:$W$4,MATCH($M1154,$U$1:$U$4,0),MATCH(N$1,$U$1:$W$1,0))</f>
        <v>2928</v>
      </c>
      <c r="O1154" s="1">
        <f t="shared" ref="O1154:O1217" si="114">IF(N1154=0,0,(G1154*1000)/N1154)</f>
        <v>0</v>
      </c>
    </row>
    <row r="1155" spans="1:15" x14ac:dyDescent="0.25">
      <c r="A1155" s="1" t="s">
        <v>26</v>
      </c>
      <c r="B1155" s="1" t="s">
        <v>2</v>
      </c>
      <c r="C1155" s="1" t="s">
        <v>24</v>
      </c>
      <c r="D1155" s="1" t="s">
        <v>8</v>
      </c>
      <c r="E1155" s="1" t="s">
        <v>3</v>
      </c>
      <c r="F1155" s="3">
        <v>50679</v>
      </c>
      <c r="G1155" s="1">
        <v>0</v>
      </c>
      <c r="J1155" s="1">
        <f t="shared" si="109"/>
        <v>10</v>
      </c>
      <c r="K1155" s="1">
        <f t="shared" si="110"/>
        <v>2038</v>
      </c>
      <c r="L1155" s="1" t="str">
        <f t="shared" si="111"/>
        <v>MKT.EX.MNA._.___.Mona</v>
      </c>
      <c r="M1155" s="1" t="str">
        <f t="shared" si="112"/>
        <v>FOT Other months</v>
      </c>
      <c r="N1155" s="1">
        <f t="shared" si="113"/>
        <v>0</v>
      </c>
      <c r="O1155" s="1">
        <f t="shared" si="114"/>
        <v>0</v>
      </c>
    </row>
    <row r="1156" spans="1:15" x14ac:dyDescent="0.25">
      <c r="A1156" s="1" t="s">
        <v>26</v>
      </c>
      <c r="B1156" s="1" t="s">
        <v>2</v>
      </c>
      <c r="C1156" s="1" t="s">
        <v>24</v>
      </c>
      <c r="D1156" s="1" t="s">
        <v>8</v>
      </c>
      <c r="E1156" s="1" t="s">
        <v>3</v>
      </c>
      <c r="F1156" s="3">
        <v>50710</v>
      </c>
      <c r="G1156" s="1">
        <v>0</v>
      </c>
      <c r="J1156" s="1">
        <f t="shared" si="109"/>
        <v>11</v>
      </c>
      <c r="K1156" s="1">
        <f t="shared" si="110"/>
        <v>2038</v>
      </c>
      <c r="L1156" s="1" t="str">
        <f t="shared" si="111"/>
        <v>MKT.EX.MNA._.___.Mona</v>
      </c>
      <c r="M1156" s="1" t="str">
        <f t="shared" si="112"/>
        <v>FOT Other months</v>
      </c>
      <c r="N1156" s="1">
        <f t="shared" si="113"/>
        <v>0</v>
      </c>
      <c r="O1156" s="1">
        <f t="shared" si="114"/>
        <v>0</v>
      </c>
    </row>
    <row r="1157" spans="1:15" x14ac:dyDescent="0.25">
      <c r="A1157" s="1" t="s">
        <v>26</v>
      </c>
      <c r="B1157" s="1" t="s">
        <v>2</v>
      </c>
      <c r="C1157" s="1" t="s">
        <v>24</v>
      </c>
      <c r="D1157" s="1" t="s">
        <v>8</v>
      </c>
      <c r="E1157" s="1" t="s">
        <v>3</v>
      </c>
      <c r="F1157" s="3">
        <v>50740</v>
      </c>
      <c r="G1157" s="1">
        <v>16.93</v>
      </c>
      <c r="J1157" s="1">
        <f t="shared" si="109"/>
        <v>12</v>
      </c>
      <c r="K1157" s="1">
        <f t="shared" si="110"/>
        <v>2038</v>
      </c>
      <c r="L1157" s="1" t="str">
        <f t="shared" si="111"/>
        <v>MKT.EX.MNA._.___.Mona-Wtr</v>
      </c>
      <c r="M1157" s="1" t="str">
        <f t="shared" si="112"/>
        <v>FOT Winter December-January</v>
      </c>
      <c r="N1157" s="1">
        <f t="shared" si="113"/>
        <v>1488</v>
      </c>
      <c r="O1157" s="1">
        <f t="shared" si="114"/>
        <v>11.37768817204301</v>
      </c>
    </row>
    <row r="1158" spans="1:15" x14ac:dyDescent="0.25">
      <c r="A1158" s="1" t="s">
        <v>26</v>
      </c>
      <c r="B1158" s="1" t="s">
        <v>2</v>
      </c>
      <c r="C1158" s="1" t="s">
        <v>24</v>
      </c>
      <c r="D1158" s="1" t="s">
        <v>8</v>
      </c>
      <c r="E1158" s="1" t="s">
        <v>3</v>
      </c>
      <c r="F1158" s="3">
        <v>50771</v>
      </c>
      <c r="G1158" s="1">
        <v>18.09</v>
      </c>
      <c r="J1158" s="1">
        <f t="shared" si="109"/>
        <v>1</v>
      </c>
      <c r="K1158" s="1">
        <f t="shared" si="110"/>
        <v>2039</v>
      </c>
      <c r="L1158" s="1" t="str">
        <f t="shared" si="111"/>
        <v>MKT.EX.MNA._.___.Mona-Wtr</v>
      </c>
      <c r="M1158" s="1" t="str">
        <f t="shared" si="112"/>
        <v>FOT Winter December-January</v>
      </c>
      <c r="N1158" s="1">
        <f t="shared" si="113"/>
        <v>1488</v>
      </c>
      <c r="O1158" s="1">
        <f t="shared" si="114"/>
        <v>12.15725806451613</v>
      </c>
    </row>
    <row r="1159" spans="1:15" x14ac:dyDescent="0.25">
      <c r="A1159" s="1" t="s">
        <v>26</v>
      </c>
      <c r="B1159" s="1" t="s">
        <v>2</v>
      </c>
      <c r="C1159" s="1" t="s">
        <v>24</v>
      </c>
      <c r="D1159" s="1" t="s">
        <v>8</v>
      </c>
      <c r="E1159" s="1" t="s">
        <v>3</v>
      </c>
      <c r="F1159" s="3">
        <v>50802</v>
      </c>
      <c r="G1159" s="1">
        <v>35.4</v>
      </c>
      <c r="J1159" s="1">
        <f t="shared" si="109"/>
        <v>2</v>
      </c>
      <c r="K1159" s="1">
        <f t="shared" si="110"/>
        <v>2039</v>
      </c>
      <c r="L1159" s="1" t="str">
        <f t="shared" si="111"/>
        <v>MKT.EX.MNA._.___.Mona</v>
      </c>
      <c r="M1159" s="1" t="str">
        <f t="shared" si="112"/>
        <v>FOT Other months</v>
      </c>
      <c r="N1159" s="1">
        <f t="shared" si="113"/>
        <v>0</v>
      </c>
      <c r="O1159" s="1">
        <f t="shared" si="114"/>
        <v>0</v>
      </c>
    </row>
    <row r="1160" spans="1:15" x14ac:dyDescent="0.25">
      <c r="A1160" s="1" t="s">
        <v>26</v>
      </c>
      <c r="B1160" s="1" t="s">
        <v>2</v>
      </c>
      <c r="C1160" s="1" t="s">
        <v>24</v>
      </c>
      <c r="D1160" s="1" t="s">
        <v>8</v>
      </c>
      <c r="E1160" s="1" t="s">
        <v>3</v>
      </c>
      <c r="F1160" s="3">
        <v>50830</v>
      </c>
      <c r="G1160" s="1">
        <v>1.2</v>
      </c>
      <c r="J1160" s="1">
        <f t="shared" si="109"/>
        <v>3</v>
      </c>
      <c r="K1160" s="1">
        <f t="shared" si="110"/>
        <v>2039</v>
      </c>
      <c r="L1160" s="1" t="str">
        <f t="shared" si="111"/>
        <v>MKT.EX.MNA._.___.Mona</v>
      </c>
      <c r="M1160" s="1" t="str">
        <f t="shared" si="112"/>
        <v>FOT Other months</v>
      </c>
      <c r="N1160" s="1">
        <f t="shared" si="113"/>
        <v>0</v>
      </c>
      <c r="O1160" s="1">
        <f t="shared" si="114"/>
        <v>0</v>
      </c>
    </row>
    <row r="1161" spans="1:15" x14ac:dyDescent="0.25">
      <c r="A1161" s="1" t="s">
        <v>26</v>
      </c>
      <c r="B1161" s="1" t="s">
        <v>2</v>
      </c>
      <c r="C1161" s="1" t="s">
        <v>24</v>
      </c>
      <c r="D1161" s="1" t="s">
        <v>8</v>
      </c>
      <c r="E1161" s="1" t="s">
        <v>3</v>
      </c>
      <c r="F1161" s="3">
        <v>50861</v>
      </c>
      <c r="G1161" s="1">
        <v>21.67</v>
      </c>
      <c r="J1161" s="1">
        <f t="shared" si="109"/>
        <v>4</v>
      </c>
      <c r="K1161" s="1">
        <f t="shared" si="110"/>
        <v>2039</v>
      </c>
      <c r="L1161" s="1" t="str">
        <f t="shared" si="111"/>
        <v>MKT.EX.MNA._.___.Mona</v>
      </c>
      <c r="M1161" s="1" t="str">
        <f t="shared" si="112"/>
        <v>FOT Other months</v>
      </c>
      <c r="N1161" s="1">
        <f t="shared" si="113"/>
        <v>0</v>
      </c>
      <c r="O1161" s="1">
        <f t="shared" si="114"/>
        <v>0</v>
      </c>
    </row>
    <row r="1162" spans="1:15" x14ac:dyDescent="0.25">
      <c r="A1162" s="1" t="s">
        <v>26</v>
      </c>
      <c r="B1162" s="1" t="s">
        <v>2</v>
      </c>
      <c r="C1162" s="1" t="s">
        <v>24</v>
      </c>
      <c r="D1162" s="1" t="s">
        <v>8</v>
      </c>
      <c r="E1162" s="1" t="s">
        <v>3</v>
      </c>
      <c r="F1162" s="3">
        <v>50891</v>
      </c>
      <c r="G1162" s="1">
        <v>40.159999999999997</v>
      </c>
      <c r="J1162" s="1">
        <f t="shared" si="109"/>
        <v>5</v>
      </c>
      <c r="K1162" s="1">
        <f t="shared" si="110"/>
        <v>2039</v>
      </c>
      <c r="L1162" s="1" t="str">
        <f t="shared" si="111"/>
        <v>MKT.EX.MNA._.___.Mona</v>
      </c>
      <c r="M1162" s="1" t="str">
        <f t="shared" si="112"/>
        <v>FOT Other months</v>
      </c>
      <c r="N1162" s="1">
        <f t="shared" si="113"/>
        <v>0</v>
      </c>
      <c r="O1162" s="1">
        <f t="shared" si="114"/>
        <v>0</v>
      </c>
    </row>
    <row r="1163" spans="1:15" x14ac:dyDescent="0.25">
      <c r="A1163" s="1" t="s">
        <v>26</v>
      </c>
      <c r="B1163" s="1" t="s">
        <v>2</v>
      </c>
      <c r="C1163" s="1" t="s">
        <v>24</v>
      </c>
      <c r="D1163" s="1" t="s">
        <v>8</v>
      </c>
      <c r="E1163" s="1" t="s">
        <v>3</v>
      </c>
      <c r="F1163" s="3">
        <v>50922</v>
      </c>
      <c r="G1163" s="1">
        <v>21.8</v>
      </c>
      <c r="J1163" s="1">
        <f t="shared" si="109"/>
        <v>6</v>
      </c>
      <c r="K1163" s="1">
        <f t="shared" si="110"/>
        <v>2039</v>
      </c>
      <c r="L1163" s="1" t="str">
        <f t="shared" si="111"/>
        <v>MKT.EX.MNA._.___.Mona</v>
      </c>
      <c r="M1163" s="1" t="str">
        <f t="shared" si="112"/>
        <v>FOT Summer June-Sept</v>
      </c>
      <c r="N1163" s="1">
        <f t="shared" si="113"/>
        <v>2928</v>
      </c>
      <c r="O1163" s="1">
        <f t="shared" si="114"/>
        <v>7.445355191256831</v>
      </c>
    </row>
    <row r="1164" spans="1:15" x14ac:dyDescent="0.25">
      <c r="A1164" s="1" t="s">
        <v>26</v>
      </c>
      <c r="B1164" s="1" t="s">
        <v>2</v>
      </c>
      <c r="C1164" s="1" t="s">
        <v>24</v>
      </c>
      <c r="D1164" s="1" t="s">
        <v>8</v>
      </c>
      <c r="E1164" s="1" t="s">
        <v>3</v>
      </c>
      <c r="F1164" s="3">
        <v>50952</v>
      </c>
      <c r="G1164" s="1">
        <v>25.57</v>
      </c>
      <c r="J1164" s="1">
        <f t="shared" si="109"/>
        <v>7</v>
      </c>
      <c r="K1164" s="1">
        <f t="shared" si="110"/>
        <v>2039</v>
      </c>
      <c r="L1164" s="1" t="str">
        <f t="shared" si="111"/>
        <v>MKT.EX.MNA._.___.Mona</v>
      </c>
      <c r="M1164" s="1" t="str">
        <f t="shared" si="112"/>
        <v>FOT Summer June-Sept</v>
      </c>
      <c r="N1164" s="1">
        <f t="shared" si="113"/>
        <v>2928</v>
      </c>
      <c r="O1164" s="1">
        <f t="shared" si="114"/>
        <v>8.732923497267759</v>
      </c>
    </row>
    <row r="1165" spans="1:15" x14ac:dyDescent="0.25">
      <c r="A1165" s="1" t="s">
        <v>26</v>
      </c>
      <c r="B1165" s="1" t="s">
        <v>2</v>
      </c>
      <c r="C1165" s="1" t="s">
        <v>24</v>
      </c>
      <c r="D1165" s="1" t="s">
        <v>8</v>
      </c>
      <c r="E1165" s="1" t="s">
        <v>3</v>
      </c>
      <c r="F1165" s="3">
        <v>50983</v>
      </c>
      <c r="G1165" s="1">
        <v>0.8</v>
      </c>
      <c r="J1165" s="1">
        <f t="shared" si="109"/>
        <v>8</v>
      </c>
      <c r="K1165" s="1">
        <f t="shared" si="110"/>
        <v>2039</v>
      </c>
      <c r="L1165" s="1" t="str">
        <f t="shared" si="111"/>
        <v>MKT.EX.MNA._.___.Mona</v>
      </c>
      <c r="M1165" s="1" t="str">
        <f t="shared" si="112"/>
        <v>FOT Summer June-Sept</v>
      </c>
      <c r="N1165" s="1">
        <f t="shared" si="113"/>
        <v>2928</v>
      </c>
      <c r="O1165" s="1">
        <f t="shared" si="114"/>
        <v>0.27322404371584702</v>
      </c>
    </row>
    <row r="1166" spans="1:15" x14ac:dyDescent="0.25">
      <c r="A1166" s="1" t="s">
        <v>26</v>
      </c>
      <c r="B1166" s="1" t="s">
        <v>2</v>
      </c>
      <c r="C1166" s="1" t="s">
        <v>24</v>
      </c>
      <c r="D1166" s="1" t="s">
        <v>8</v>
      </c>
      <c r="E1166" s="1" t="s">
        <v>3</v>
      </c>
      <c r="F1166" s="3">
        <v>51014</v>
      </c>
      <c r="G1166" s="1">
        <v>0</v>
      </c>
      <c r="J1166" s="1">
        <f t="shared" si="109"/>
        <v>9</v>
      </c>
      <c r="K1166" s="1">
        <f t="shared" si="110"/>
        <v>2039</v>
      </c>
      <c r="L1166" s="1" t="str">
        <f t="shared" si="111"/>
        <v>MKT.EX.MNA._.___.Mona</v>
      </c>
      <c r="M1166" s="1" t="str">
        <f t="shared" si="112"/>
        <v>FOT Summer June-Sept</v>
      </c>
      <c r="N1166" s="1">
        <f t="shared" si="113"/>
        <v>2928</v>
      </c>
      <c r="O1166" s="1">
        <f t="shared" si="114"/>
        <v>0</v>
      </c>
    </row>
    <row r="1167" spans="1:15" x14ac:dyDescent="0.25">
      <c r="A1167" s="1" t="s">
        <v>26</v>
      </c>
      <c r="B1167" s="1" t="s">
        <v>2</v>
      </c>
      <c r="C1167" s="1" t="s">
        <v>24</v>
      </c>
      <c r="D1167" s="1" t="s">
        <v>8</v>
      </c>
      <c r="E1167" s="1" t="s">
        <v>3</v>
      </c>
      <c r="F1167" s="3">
        <v>51044</v>
      </c>
      <c r="G1167" s="1">
        <v>0</v>
      </c>
      <c r="J1167" s="1">
        <f t="shared" si="109"/>
        <v>10</v>
      </c>
      <c r="K1167" s="1">
        <f t="shared" si="110"/>
        <v>2039</v>
      </c>
      <c r="L1167" s="1" t="str">
        <f t="shared" si="111"/>
        <v>MKT.EX.MNA._.___.Mona</v>
      </c>
      <c r="M1167" s="1" t="str">
        <f t="shared" si="112"/>
        <v>FOT Other months</v>
      </c>
      <c r="N1167" s="1">
        <f t="shared" si="113"/>
        <v>0</v>
      </c>
      <c r="O1167" s="1">
        <f t="shared" si="114"/>
        <v>0</v>
      </c>
    </row>
    <row r="1168" spans="1:15" x14ac:dyDescent="0.25">
      <c r="A1168" s="1" t="s">
        <v>26</v>
      </c>
      <c r="B1168" s="1" t="s">
        <v>2</v>
      </c>
      <c r="C1168" s="1" t="s">
        <v>24</v>
      </c>
      <c r="D1168" s="1" t="s">
        <v>8</v>
      </c>
      <c r="E1168" s="1" t="s">
        <v>3</v>
      </c>
      <c r="F1168" s="3">
        <v>51075</v>
      </c>
      <c r="G1168" s="1">
        <v>0</v>
      </c>
      <c r="J1168" s="1">
        <f t="shared" si="109"/>
        <v>11</v>
      </c>
      <c r="K1168" s="1">
        <f t="shared" si="110"/>
        <v>2039</v>
      </c>
      <c r="L1168" s="1" t="str">
        <f t="shared" si="111"/>
        <v>MKT.EX.MNA._.___.Mona</v>
      </c>
      <c r="M1168" s="1" t="str">
        <f t="shared" si="112"/>
        <v>FOT Other months</v>
      </c>
      <c r="N1168" s="1">
        <f t="shared" si="113"/>
        <v>0</v>
      </c>
      <c r="O1168" s="1">
        <f t="shared" si="114"/>
        <v>0</v>
      </c>
    </row>
    <row r="1169" spans="1:15" x14ac:dyDescent="0.25">
      <c r="A1169" s="1" t="s">
        <v>26</v>
      </c>
      <c r="B1169" s="1" t="s">
        <v>2</v>
      </c>
      <c r="C1169" s="1" t="s">
        <v>24</v>
      </c>
      <c r="D1169" s="1" t="s">
        <v>8</v>
      </c>
      <c r="E1169" s="1" t="s">
        <v>3</v>
      </c>
      <c r="F1169" s="3">
        <v>51105</v>
      </c>
      <c r="G1169" s="1">
        <v>0</v>
      </c>
      <c r="J1169" s="1">
        <f t="shared" si="109"/>
        <v>12</v>
      </c>
      <c r="K1169" s="1">
        <f t="shared" si="110"/>
        <v>2039</v>
      </c>
      <c r="L1169" s="1" t="str">
        <f t="shared" si="111"/>
        <v>MKT.EX.MNA._.___.Mona-Wtr</v>
      </c>
      <c r="M1169" s="1" t="str">
        <f t="shared" si="112"/>
        <v>FOT Winter December-January</v>
      </c>
      <c r="N1169" s="1">
        <f t="shared" si="113"/>
        <v>1488</v>
      </c>
      <c r="O1169" s="1">
        <f t="shared" si="114"/>
        <v>0</v>
      </c>
    </row>
    <row r="1170" spans="1:15" x14ac:dyDescent="0.25">
      <c r="A1170" s="1" t="s">
        <v>26</v>
      </c>
      <c r="B1170" s="1" t="s">
        <v>2</v>
      </c>
      <c r="C1170" s="1" t="s">
        <v>24</v>
      </c>
      <c r="D1170" s="1" t="s">
        <v>8</v>
      </c>
      <c r="E1170" s="1" t="s">
        <v>3</v>
      </c>
      <c r="F1170" s="3">
        <v>51136</v>
      </c>
      <c r="G1170" s="1">
        <v>21.06</v>
      </c>
      <c r="J1170" s="1">
        <f t="shared" si="109"/>
        <v>1</v>
      </c>
      <c r="K1170" s="1">
        <f t="shared" si="110"/>
        <v>2040</v>
      </c>
      <c r="L1170" s="1" t="str">
        <f t="shared" si="111"/>
        <v>MKT.EX.MNA._.___.Mona-Wtr</v>
      </c>
      <c r="M1170" s="1" t="str">
        <f t="shared" si="112"/>
        <v>FOT Winter December-January</v>
      </c>
      <c r="N1170" s="1">
        <f t="shared" si="113"/>
        <v>1488</v>
      </c>
      <c r="O1170" s="1">
        <f t="shared" si="114"/>
        <v>14.153225806451612</v>
      </c>
    </row>
    <row r="1171" spans="1:15" x14ac:dyDescent="0.25">
      <c r="A1171" s="1" t="s">
        <v>26</v>
      </c>
      <c r="B1171" s="1" t="s">
        <v>2</v>
      </c>
      <c r="C1171" s="1" t="s">
        <v>24</v>
      </c>
      <c r="D1171" s="1" t="s">
        <v>8</v>
      </c>
      <c r="E1171" s="1" t="s">
        <v>3</v>
      </c>
      <c r="F1171" s="3">
        <v>51167</v>
      </c>
      <c r="G1171" s="1">
        <v>17.440000000000001</v>
      </c>
      <c r="J1171" s="1">
        <f t="shared" si="109"/>
        <v>2</v>
      </c>
      <c r="K1171" s="1">
        <f t="shared" si="110"/>
        <v>2040</v>
      </c>
      <c r="L1171" s="1" t="str">
        <f t="shared" si="111"/>
        <v>MKT.EX.MNA._.___.Mona</v>
      </c>
      <c r="M1171" s="1" t="str">
        <f t="shared" si="112"/>
        <v>FOT Other months</v>
      </c>
      <c r="N1171" s="1">
        <f t="shared" si="113"/>
        <v>0</v>
      </c>
      <c r="O1171" s="1">
        <f t="shared" si="114"/>
        <v>0</v>
      </c>
    </row>
    <row r="1172" spans="1:15" x14ac:dyDescent="0.25">
      <c r="A1172" s="1" t="s">
        <v>26</v>
      </c>
      <c r="B1172" s="1" t="s">
        <v>2</v>
      </c>
      <c r="C1172" s="1" t="s">
        <v>24</v>
      </c>
      <c r="D1172" s="1" t="s">
        <v>8</v>
      </c>
      <c r="E1172" s="1" t="s">
        <v>3</v>
      </c>
      <c r="F1172" s="3">
        <v>51196</v>
      </c>
      <c r="G1172" s="1">
        <v>48.6</v>
      </c>
      <c r="J1172" s="1">
        <f t="shared" si="109"/>
        <v>3</v>
      </c>
      <c r="K1172" s="1">
        <f t="shared" si="110"/>
        <v>2040</v>
      </c>
      <c r="L1172" s="1" t="str">
        <f t="shared" si="111"/>
        <v>MKT.EX.MNA._.___.Mona</v>
      </c>
      <c r="M1172" s="1" t="str">
        <f t="shared" si="112"/>
        <v>FOT Other months</v>
      </c>
      <c r="N1172" s="1">
        <f t="shared" si="113"/>
        <v>0</v>
      </c>
      <c r="O1172" s="1">
        <f t="shared" si="114"/>
        <v>0</v>
      </c>
    </row>
    <row r="1173" spans="1:15" x14ac:dyDescent="0.25">
      <c r="A1173" s="1" t="s">
        <v>26</v>
      </c>
      <c r="B1173" s="1" t="s">
        <v>2</v>
      </c>
      <c r="C1173" s="1" t="s">
        <v>24</v>
      </c>
      <c r="D1173" s="1" t="s">
        <v>8</v>
      </c>
      <c r="E1173" s="1" t="s">
        <v>3</v>
      </c>
      <c r="F1173" s="3">
        <v>51227</v>
      </c>
      <c r="G1173" s="1">
        <v>0.9</v>
      </c>
      <c r="J1173" s="1">
        <f t="shared" si="109"/>
        <v>4</v>
      </c>
      <c r="K1173" s="1">
        <f t="shared" si="110"/>
        <v>2040</v>
      </c>
      <c r="L1173" s="1" t="str">
        <f t="shared" si="111"/>
        <v>MKT.EX.MNA._.___.Mona</v>
      </c>
      <c r="M1173" s="1" t="str">
        <f t="shared" si="112"/>
        <v>FOT Other months</v>
      </c>
      <c r="N1173" s="1">
        <f t="shared" si="113"/>
        <v>0</v>
      </c>
      <c r="O1173" s="1">
        <f t="shared" si="114"/>
        <v>0</v>
      </c>
    </row>
    <row r="1174" spans="1:15" x14ac:dyDescent="0.25">
      <c r="A1174" s="1" t="s">
        <v>26</v>
      </c>
      <c r="B1174" s="1" t="s">
        <v>2</v>
      </c>
      <c r="C1174" s="1" t="s">
        <v>24</v>
      </c>
      <c r="D1174" s="1" t="s">
        <v>8</v>
      </c>
      <c r="E1174" s="1" t="s">
        <v>3</v>
      </c>
      <c r="F1174" s="3">
        <v>51257</v>
      </c>
      <c r="G1174" s="1">
        <v>24.3</v>
      </c>
      <c r="J1174" s="1">
        <f t="shared" si="109"/>
        <v>5</v>
      </c>
      <c r="K1174" s="1">
        <f t="shared" si="110"/>
        <v>2040</v>
      </c>
      <c r="L1174" s="1" t="str">
        <f t="shared" si="111"/>
        <v>MKT.EX.MNA._.___.Mona</v>
      </c>
      <c r="M1174" s="1" t="str">
        <f t="shared" si="112"/>
        <v>FOT Other months</v>
      </c>
      <c r="N1174" s="1">
        <f t="shared" si="113"/>
        <v>0</v>
      </c>
      <c r="O1174" s="1">
        <f t="shared" si="114"/>
        <v>0</v>
      </c>
    </row>
    <row r="1175" spans="1:15" x14ac:dyDescent="0.25">
      <c r="A1175" s="1" t="s">
        <v>26</v>
      </c>
      <c r="B1175" s="1" t="s">
        <v>2</v>
      </c>
      <c r="C1175" s="1" t="s">
        <v>24</v>
      </c>
      <c r="D1175" s="1" t="s">
        <v>8</v>
      </c>
      <c r="E1175" s="1" t="s">
        <v>3</v>
      </c>
      <c r="F1175" s="3">
        <v>51288</v>
      </c>
      <c r="G1175" s="1">
        <v>38.49</v>
      </c>
      <c r="J1175" s="1">
        <f t="shared" si="109"/>
        <v>6</v>
      </c>
      <c r="K1175" s="1">
        <f t="shared" si="110"/>
        <v>2040</v>
      </c>
      <c r="L1175" s="1" t="str">
        <f t="shared" si="111"/>
        <v>MKT.EX.MNA._.___.Mona</v>
      </c>
      <c r="M1175" s="1" t="str">
        <f t="shared" si="112"/>
        <v>FOT Summer June-Sept</v>
      </c>
      <c r="N1175" s="1">
        <f t="shared" si="113"/>
        <v>2928</v>
      </c>
      <c r="O1175" s="1">
        <f t="shared" si="114"/>
        <v>13.145491803278688</v>
      </c>
    </row>
    <row r="1176" spans="1:15" x14ac:dyDescent="0.25">
      <c r="A1176" s="1" t="s">
        <v>26</v>
      </c>
      <c r="B1176" s="1" t="s">
        <v>2</v>
      </c>
      <c r="C1176" s="1" t="s">
        <v>24</v>
      </c>
      <c r="D1176" s="1" t="s">
        <v>8</v>
      </c>
      <c r="E1176" s="1" t="s">
        <v>3</v>
      </c>
      <c r="F1176" s="3">
        <v>51318</v>
      </c>
      <c r="G1176" s="1">
        <v>24.06</v>
      </c>
      <c r="J1176" s="1">
        <f t="shared" si="109"/>
        <v>7</v>
      </c>
      <c r="K1176" s="1">
        <f t="shared" si="110"/>
        <v>2040</v>
      </c>
      <c r="L1176" s="1" t="str">
        <f t="shared" si="111"/>
        <v>MKT.EX.MNA._.___.Mona</v>
      </c>
      <c r="M1176" s="1" t="str">
        <f t="shared" si="112"/>
        <v>FOT Summer June-Sept</v>
      </c>
      <c r="N1176" s="1">
        <f t="shared" si="113"/>
        <v>2928</v>
      </c>
      <c r="O1176" s="1">
        <f t="shared" si="114"/>
        <v>8.2172131147540988</v>
      </c>
    </row>
    <row r="1177" spans="1:15" x14ac:dyDescent="0.25">
      <c r="A1177" s="1" t="s">
        <v>26</v>
      </c>
      <c r="B1177" s="1" t="s">
        <v>2</v>
      </c>
      <c r="C1177" s="1" t="s">
        <v>24</v>
      </c>
      <c r="D1177" s="1" t="s">
        <v>8</v>
      </c>
      <c r="E1177" s="1" t="s">
        <v>3</v>
      </c>
      <c r="F1177" s="3">
        <v>51349</v>
      </c>
      <c r="G1177" s="1">
        <v>25.8</v>
      </c>
      <c r="J1177" s="1">
        <f t="shared" si="109"/>
        <v>8</v>
      </c>
      <c r="K1177" s="1">
        <f t="shared" si="110"/>
        <v>2040</v>
      </c>
      <c r="L1177" s="1" t="str">
        <f t="shared" si="111"/>
        <v>MKT.EX.MNA._.___.Mona</v>
      </c>
      <c r="M1177" s="1" t="str">
        <f t="shared" si="112"/>
        <v>FOT Summer June-Sept</v>
      </c>
      <c r="N1177" s="1">
        <f t="shared" si="113"/>
        <v>2928</v>
      </c>
      <c r="O1177" s="1">
        <f t="shared" si="114"/>
        <v>8.8114754098360653</v>
      </c>
    </row>
    <row r="1178" spans="1:15" x14ac:dyDescent="0.25">
      <c r="A1178" s="1" t="s">
        <v>26</v>
      </c>
      <c r="B1178" s="1" t="s">
        <v>2</v>
      </c>
      <c r="C1178" s="1" t="s">
        <v>24</v>
      </c>
      <c r="D1178" s="1" t="s">
        <v>8</v>
      </c>
      <c r="E1178" s="1" t="s">
        <v>3</v>
      </c>
      <c r="F1178" s="3">
        <v>51380</v>
      </c>
      <c r="G1178" s="1">
        <v>1.26</v>
      </c>
      <c r="J1178" s="1">
        <f t="shared" si="109"/>
        <v>9</v>
      </c>
      <c r="K1178" s="1">
        <f t="shared" si="110"/>
        <v>2040</v>
      </c>
      <c r="L1178" s="1" t="str">
        <f t="shared" si="111"/>
        <v>MKT.EX.MNA._.___.Mona</v>
      </c>
      <c r="M1178" s="1" t="str">
        <f t="shared" si="112"/>
        <v>FOT Summer June-Sept</v>
      </c>
      <c r="N1178" s="1">
        <f t="shared" si="113"/>
        <v>2928</v>
      </c>
      <c r="O1178" s="1">
        <f t="shared" si="114"/>
        <v>0.43032786885245899</v>
      </c>
    </row>
    <row r="1179" spans="1:15" x14ac:dyDescent="0.25">
      <c r="A1179" s="1" t="s">
        <v>26</v>
      </c>
      <c r="B1179" s="1" t="s">
        <v>2</v>
      </c>
      <c r="C1179" s="1" t="s">
        <v>24</v>
      </c>
      <c r="D1179" s="1" t="s">
        <v>8</v>
      </c>
      <c r="E1179" s="1" t="s">
        <v>3</v>
      </c>
      <c r="F1179" s="3">
        <v>51410</v>
      </c>
      <c r="G1179" s="1">
        <v>0</v>
      </c>
      <c r="J1179" s="1">
        <f t="shared" si="109"/>
        <v>10</v>
      </c>
      <c r="K1179" s="1">
        <f t="shared" si="110"/>
        <v>2040</v>
      </c>
      <c r="L1179" s="1" t="str">
        <f t="shared" si="111"/>
        <v>MKT.EX.MNA._.___.Mona</v>
      </c>
      <c r="M1179" s="1" t="str">
        <f t="shared" si="112"/>
        <v>FOT Other months</v>
      </c>
      <c r="N1179" s="1">
        <f t="shared" si="113"/>
        <v>0</v>
      </c>
      <c r="O1179" s="1">
        <f t="shared" si="114"/>
        <v>0</v>
      </c>
    </row>
    <row r="1180" spans="1:15" x14ac:dyDescent="0.25">
      <c r="A1180" s="1" t="s">
        <v>26</v>
      </c>
      <c r="B1180" s="1" t="s">
        <v>2</v>
      </c>
      <c r="C1180" s="1" t="s">
        <v>24</v>
      </c>
      <c r="D1180" s="1" t="s">
        <v>8</v>
      </c>
      <c r="E1180" s="1" t="s">
        <v>3</v>
      </c>
      <c r="F1180" s="3">
        <v>51441</v>
      </c>
      <c r="G1180" s="1">
        <v>0</v>
      </c>
      <c r="J1180" s="1">
        <f t="shared" si="109"/>
        <v>11</v>
      </c>
      <c r="K1180" s="1">
        <f t="shared" si="110"/>
        <v>2040</v>
      </c>
      <c r="L1180" s="1" t="str">
        <f t="shared" si="111"/>
        <v>MKT.EX.MNA._.___.Mona</v>
      </c>
      <c r="M1180" s="1" t="str">
        <f t="shared" si="112"/>
        <v>FOT Other months</v>
      </c>
      <c r="N1180" s="1">
        <f t="shared" si="113"/>
        <v>0</v>
      </c>
      <c r="O1180" s="1">
        <f t="shared" si="114"/>
        <v>0</v>
      </c>
    </row>
    <row r="1181" spans="1:15" x14ac:dyDescent="0.25">
      <c r="A1181" s="1" t="s">
        <v>26</v>
      </c>
      <c r="B1181" s="1" t="s">
        <v>2</v>
      </c>
      <c r="C1181" s="1" t="s">
        <v>24</v>
      </c>
      <c r="D1181" s="1" t="s">
        <v>8</v>
      </c>
      <c r="E1181" s="1" t="s">
        <v>3</v>
      </c>
      <c r="F1181" s="3">
        <v>51471</v>
      </c>
      <c r="G1181" s="1">
        <v>0</v>
      </c>
      <c r="J1181" s="1">
        <f t="shared" si="109"/>
        <v>12</v>
      </c>
      <c r="K1181" s="1">
        <f t="shared" si="110"/>
        <v>2040</v>
      </c>
      <c r="L1181" s="1" t="str">
        <f t="shared" si="111"/>
        <v>MKT.EX.MNA._.___.Mona-Wtr</v>
      </c>
      <c r="M1181" s="1" t="str">
        <f t="shared" si="112"/>
        <v>FOT Winter December-January</v>
      </c>
      <c r="N1181" s="1">
        <f t="shared" si="113"/>
        <v>1488</v>
      </c>
      <c r="O1181" s="1">
        <f t="shared" si="114"/>
        <v>0</v>
      </c>
    </row>
    <row r="1182" spans="1:15" x14ac:dyDescent="0.25">
      <c r="A1182" s="1" t="s">
        <v>26</v>
      </c>
      <c r="B1182" s="1" t="s">
        <v>2</v>
      </c>
      <c r="C1182" s="1" t="s">
        <v>24</v>
      </c>
      <c r="D1182" s="1" t="s">
        <v>8</v>
      </c>
      <c r="E1182" s="1" t="s">
        <v>3</v>
      </c>
      <c r="F1182" s="3">
        <v>51502</v>
      </c>
      <c r="G1182" s="1">
        <v>0</v>
      </c>
      <c r="J1182" s="1">
        <f t="shared" si="109"/>
        <v>1</v>
      </c>
      <c r="K1182" s="1">
        <f t="shared" si="110"/>
        <v>2041</v>
      </c>
      <c r="L1182" s="1" t="str">
        <f t="shared" si="111"/>
        <v>MKT.EX.MNA._.___.Mona-Wtr</v>
      </c>
      <c r="M1182" s="1" t="str">
        <f t="shared" si="112"/>
        <v>FOT Winter December-January</v>
      </c>
      <c r="N1182" s="1">
        <f t="shared" si="113"/>
        <v>1488</v>
      </c>
      <c r="O1182" s="1">
        <f t="shared" si="114"/>
        <v>0</v>
      </c>
    </row>
    <row r="1183" spans="1:15" x14ac:dyDescent="0.25">
      <c r="A1183" s="1" t="s">
        <v>26</v>
      </c>
      <c r="B1183" s="1" t="s">
        <v>2</v>
      </c>
      <c r="C1183" s="1" t="s">
        <v>24</v>
      </c>
      <c r="D1183" s="1" t="s">
        <v>8</v>
      </c>
      <c r="E1183" s="1" t="s">
        <v>3</v>
      </c>
      <c r="F1183" s="3">
        <v>51533</v>
      </c>
      <c r="G1183" s="1">
        <v>15.07</v>
      </c>
      <c r="J1183" s="1">
        <f t="shared" si="109"/>
        <v>2</v>
      </c>
      <c r="K1183" s="1">
        <f t="shared" si="110"/>
        <v>2041</v>
      </c>
      <c r="L1183" s="1" t="str">
        <f t="shared" si="111"/>
        <v>MKT.EX.MNA._.___.Mona</v>
      </c>
      <c r="M1183" s="1" t="str">
        <f t="shared" si="112"/>
        <v>FOT Other months</v>
      </c>
      <c r="N1183" s="1">
        <f t="shared" si="113"/>
        <v>0</v>
      </c>
      <c r="O1183" s="1">
        <f t="shared" si="114"/>
        <v>0</v>
      </c>
    </row>
    <row r="1184" spans="1:15" x14ac:dyDescent="0.25">
      <c r="A1184" s="1" t="s">
        <v>26</v>
      </c>
      <c r="B1184" s="1" t="s">
        <v>2</v>
      </c>
      <c r="C1184" s="1" t="s">
        <v>24</v>
      </c>
      <c r="D1184" s="1" t="s">
        <v>8</v>
      </c>
      <c r="E1184" s="1" t="s">
        <v>3</v>
      </c>
      <c r="F1184" s="3">
        <v>51561</v>
      </c>
      <c r="G1184" s="1">
        <v>26.25</v>
      </c>
      <c r="J1184" s="1">
        <f t="shared" si="109"/>
        <v>3</v>
      </c>
      <c r="K1184" s="1">
        <f t="shared" si="110"/>
        <v>2041</v>
      </c>
      <c r="L1184" s="1" t="str">
        <f t="shared" si="111"/>
        <v>MKT.EX.MNA._.___.Mona</v>
      </c>
      <c r="M1184" s="1" t="str">
        <f t="shared" si="112"/>
        <v>FOT Other months</v>
      </c>
      <c r="N1184" s="1">
        <f t="shared" si="113"/>
        <v>0</v>
      </c>
      <c r="O1184" s="1">
        <f t="shared" si="114"/>
        <v>0</v>
      </c>
    </row>
    <row r="1185" spans="1:15" x14ac:dyDescent="0.25">
      <c r="A1185" s="1" t="s">
        <v>26</v>
      </c>
      <c r="B1185" s="1" t="s">
        <v>2</v>
      </c>
      <c r="C1185" s="1" t="s">
        <v>24</v>
      </c>
      <c r="D1185" s="1" t="s">
        <v>8</v>
      </c>
      <c r="E1185" s="1" t="s">
        <v>3</v>
      </c>
      <c r="F1185" s="3">
        <v>51592</v>
      </c>
      <c r="G1185" s="1">
        <v>49.2</v>
      </c>
      <c r="J1185" s="1">
        <f t="shared" si="109"/>
        <v>4</v>
      </c>
      <c r="K1185" s="1">
        <f t="shared" si="110"/>
        <v>2041</v>
      </c>
      <c r="L1185" s="1" t="str">
        <f t="shared" si="111"/>
        <v>MKT.EX.MNA._.___.Mona</v>
      </c>
      <c r="M1185" s="1" t="str">
        <f t="shared" si="112"/>
        <v>FOT Other months</v>
      </c>
      <c r="N1185" s="1">
        <f t="shared" si="113"/>
        <v>0</v>
      </c>
      <c r="O1185" s="1">
        <f t="shared" si="114"/>
        <v>0</v>
      </c>
    </row>
    <row r="1186" spans="1:15" x14ac:dyDescent="0.25">
      <c r="A1186" s="1" t="s">
        <v>26</v>
      </c>
      <c r="B1186" s="1" t="s">
        <v>2</v>
      </c>
      <c r="C1186" s="1" t="s">
        <v>24</v>
      </c>
      <c r="D1186" s="1" t="s">
        <v>8</v>
      </c>
      <c r="E1186" s="1" t="s">
        <v>3</v>
      </c>
      <c r="F1186" s="3">
        <v>51622</v>
      </c>
      <c r="G1186" s="1">
        <v>2.7</v>
      </c>
      <c r="J1186" s="1">
        <f t="shared" si="109"/>
        <v>5</v>
      </c>
      <c r="K1186" s="1">
        <f t="shared" si="110"/>
        <v>2041</v>
      </c>
      <c r="L1186" s="1" t="str">
        <f t="shared" si="111"/>
        <v>MKT.EX.MNA._.___.Mona</v>
      </c>
      <c r="M1186" s="1" t="str">
        <f t="shared" si="112"/>
        <v>FOT Other months</v>
      </c>
      <c r="N1186" s="1">
        <f t="shared" si="113"/>
        <v>0</v>
      </c>
      <c r="O1186" s="1">
        <f t="shared" si="114"/>
        <v>0</v>
      </c>
    </row>
    <row r="1187" spans="1:15" x14ac:dyDescent="0.25">
      <c r="A1187" s="1" t="s">
        <v>26</v>
      </c>
      <c r="B1187" s="1" t="s">
        <v>2</v>
      </c>
      <c r="C1187" s="1" t="s">
        <v>24</v>
      </c>
      <c r="D1187" s="1" t="s">
        <v>8</v>
      </c>
      <c r="E1187" s="1" t="s">
        <v>3</v>
      </c>
      <c r="F1187" s="3">
        <v>51653</v>
      </c>
      <c r="G1187" s="1">
        <v>31.5</v>
      </c>
      <c r="J1187" s="1">
        <f t="shared" si="109"/>
        <v>6</v>
      </c>
      <c r="K1187" s="1">
        <f t="shared" si="110"/>
        <v>2041</v>
      </c>
      <c r="L1187" s="1" t="str">
        <f t="shared" si="111"/>
        <v>MKT.EX.MNA._.___.Mona</v>
      </c>
      <c r="M1187" s="1" t="str">
        <f t="shared" si="112"/>
        <v>FOT Summer June-Sept</v>
      </c>
      <c r="N1187" s="1">
        <f t="shared" si="113"/>
        <v>2928</v>
      </c>
      <c r="O1187" s="1">
        <f t="shared" si="114"/>
        <v>10.758196721311476</v>
      </c>
    </row>
    <row r="1188" spans="1:15" x14ac:dyDescent="0.25">
      <c r="A1188" s="1" t="s">
        <v>26</v>
      </c>
      <c r="B1188" s="1" t="s">
        <v>2</v>
      </c>
      <c r="C1188" s="1" t="s">
        <v>24</v>
      </c>
      <c r="D1188" s="1" t="s">
        <v>8</v>
      </c>
      <c r="E1188" s="1" t="s">
        <v>3</v>
      </c>
      <c r="F1188" s="3">
        <v>51683</v>
      </c>
      <c r="G1188" s="1">
        <v>36.64</v>
      </c>
      <c r="J1188" s="1">
        <f t="shared" si="109"/>
        <v>7</v>
      </c>
      <c r="K1188" s="1">
        <f t="shared" si="110"/>
        <v>2041</v>
      </c>
      <c r="L1188" s="1" t="str">
        <f t="shared" si="111"/>
        <v>MKT.EX.MNA._.___.Mona</v>
      </c>
      <c r="M1188" s="1" t="str">
        <f t="shared" si="112"/>
        <v>FOT Summer June-Sept</v>
      </c>
      <c r="N1188" s="1">
        <f t="shared" si="113"/>
        <v>2928</v>
      </c>
      <c r="O1188" s="1">
        <f t="shared" si="114"/>
        <v>12.513661202185792</v>
      </c>
    </row>
    <row r="1189" spans="1:15" x14ac:dyDescent="0.25">
      <c r="A1189" s="1" t="s">
        <v>26</v>
      </c>
      <c r="B1189" s="1" t="s">
        <v>2</v>
      </c>
      <c r="C1189" s="1" t="s">
        <v>24</v>
      </c>
      <c r="D1189" s="1" t="s">
        <v>8</v>
      </c>
      <c r="E1189" s="1" t="s">
        <v>3</v>
      </c>
      <c r="F1189" s="3">
        <v>51714</v>
      </c>
      <c r="G1189" s="1">
        <v>28.29</v>
      </c>
      <c r="J1189" s="1">
        <f t="shared" si="109"/>
        <v>8</v>
      </c>
      <c r="K1189" s="1">
        <f t="shared" si="110"/>
        <v>2041</v>
      </c>
      <c r="L1189" s="1" t="str">
        <f t="shared" si="111"/>
        <v>MKT.EX.MNA._.___.Mona</v>
      </c>
      <c r="M1189" s="1" t="str">
        <f t="shared" si="112"/>
        <v>FOT Summer June-Sept</v>
      </c>
      <c r="N1189" s="1">
        <f t="shared" si="113"/>
        <v>2928</v>
      </c>
      <c r="O1189" s="1">
        <f t="shared" si="114"/>
        <v>9.6618852459016402</v>
      </c>
    </row>
    <row r="1190" spans="1:15" x14ac:dyDescent="0.25">
      <c r="A1190" s="1" t="s">
        <v>26</v>
      </c>
      <c r="B1190" s="1" t="s">
        <v>2</v>
      </c>
      <c r="C1190" s="1" t="s">
        <v>24</v>
      </c>
      <c r="D1190" s="1" t="s">
        <v>8</v>
      </c>
      <c r="E1190" s="1" t="s">
        <v>3</v>
      </c>
      <c r="F1190" s="3">
        <v>51745</v>
      </c>
      <c r="G1190" s="1">
        <v>30.53</v>
      </c>
      <c r="J1190" s="1">
        <f t="shared" si="109"/>
        <v>9</v>
      </c>
      <c r="K1190" s="1">
        <f t="shared" si="110"/>
        <v>2041</v>
      </c>
      <c r="L1190" s="1" t="str">
        <f t="shared" si="111"/>
        <v>MKT.EX.MNA._.___.Mona</v>
      </c>
      <c r="M1190" s="1" t="str">
        <f t="shared" si="112"/>
        <v>FOT Summer June-Sept</v>
      </c>
      <c r="N1190" s="1">
        <f t="shared" si="113"/>
        <v>2928</v>
      </c>
      <c r="O1190" s="1">
        <f t="shared" si="114"/>
        <v>10.426912568306012</v>
      </c>
    </row>
    <row r="1191" spans="1:15" x14ac:dyDescent="0.25">
      <c r="A1191" s="1" t="s">
        <v>26</v>
      </c>
      <c r="B1191" s="1" t="s">
        <v>2</v>
      </c>
      <c r="C1191" s="1" t="s">
        <v>24</v>
      </c>
      <c r="D1191" s="1" t="s">
        <v>8</v>
      </c>
      <c r="E1191" s="1" t="s">
        <v>3</v>
      </c>
      <c r="F1191" s="3">
        <v>51775</v>
      </c>
      <c r="G1191" s="1">
        <v>5.45</v>
      </c>
      <c r="J1191" s="1">
        <f t="shared" si="109"/>
        <v>10</v>
      </c>
      <c r="K1191" s="1">
        <f t="shared" si="110"/>
        <v>2041</v>
      </c>
      <c r="L1191" s="1" t="str">
        <f t="shared" si="111"/>
        <v>MKT.EX.MNA._.___.Mona</v>
      </c>
      <c r="M1191" s="1" t="str">
        <f t="shared" si="112"/>
        <v>FOT Other months</v>
      </c>
      <c r="N1191" s="1">
        <f t="shared" si="113"/>
        <v>0</v>
      </c>
      <c r="O1191" s="1">
        <f t="shared" si="114"/>
        <v>0</v>
      </c>
    </row>
    <row r="1192" spans="1:15" x14ac:dyDescent="0.25">
      <c r="A1192" s="1" t="s">
        <v>26</v>
      </c>
      <c r="B1192" s="1" t="s">
        <v>2</v>
      </c>
      <c r="C1192" s="1" t="s">
        <v>24</v>
      </c>
      <c r="D1192" s="1" t="s">
        <v>8</v>
      </c>
      <c r="E1192" s="1" t="s">
        <v>3</v>
      </c>
      <c r="F1192" s="3">
        <v>51806</v>
      </c>
      <c r="G1192" s="1">
        <v>0</v>
      </c>
      <c r="J1192" s="1">
        <f t="shared" si="109"/>
        <v>11</v>
      </c>
      <c r="K1192" s="1">
        <f t="shared" si="110"/>
        <v>2041</v>
      </c>
      <c r="L1192" s="1" t="str">
        <f t="shared" si="111"/>
        <v>MKT.EX.MNA._.___.Mona</v>
      </c>
      <c r="M1192" s="1" t="str">
        <f t="shared" si="112"/>
        <v>FOT Other months</v>
      </c>
      <c r="N1192" s="1">
        <f t="shared" si="113"/>
        <v>0</v>
      </c>
      <c r="O1192" s="1">
        <f t="shared" si="114"/>
        <v>0</v>
      </c>
    </row>
    <row r="1193" spans="1:15" x14ac:dyDescent="0.25">
      <c r="A1193" s="1" t="s">
        <v>26</v>
      </c>
      <c r="B1193" s="1" t="s">
        <v>2</v>
      </c>
      <c r="C1193" s="1" t="s">
        <v>24</v>
      </c>
      <c r="D1193" s="1" t="s">
        <v>8</v>
      </c>
      <c r="E1193" s="1" t="s">
        <v>3</v>
      </c>
      <c r="F1193" s="3">
        <v>51836</v>
      </c>
      <c r="G1193" s="1">
        <v>0</v>
      </c>
      <c r="J1193" s="1">
        <f t="shared" si="109"/>
        <v>12</v>
      </c>
      <c r="K1193" s="1">
        <f t="shared" si="110"/>
        <v>2041</v>
      </c>
      <c r="L1193" s="1" t="str">
        <f t="shared" si="111"/>
        <v>MKT.EX.MNA._.___.Mona-Wtr</v>
      </c>
      <c r="M1193" s="1" t="str">
        <f t="shared" si="112"/>
        <v>FOT Winter December-January</v>
      </c>
      <c r="N1193" s="1">
        <f t="shared" si="113"/>
        <v>1488</v>
      </c>
      <c r="O1193" s="1">
        <f t="shared" si="114"/>
        <v>0</v>
      </c>
    </row>
    <row r="1194" spans="1:15" x14ac:dyDescent="0.25">
      <c r="A1194" s="1" t="s">
        <v>26</v>
      </c>
      <c r="B1194" s="1" t="s">
        <v>2</v>
      </c>
      <c r="C1194" s="1" t="s">
        <v>24</v>
      </c>
      <c r="D1194" s="1" t="s">
        <v>8</v>
      </c>
      <c r="E1194" s="1" t="s">
        <v>3</v>
      </c>
      <c r="F1194" s="3">
        <v>51867</v>
      </c>
      <c r="G1194" s="1">
        <v>0</v>
      </c>
      <c r="J1194" s="1">
        <f t="shared" si="109"/>
        <v>1</v>
      </c>
      <c r="K1194" s="1">
        <f t="shared" si="110"/>
        <v>2042</v>
      </c>
      <c r="L1194" s="1" t="str">
        <f t="shared" si="111"/>
        <v>MKT.EX.MNA._.___.Mona-Wtr</v>
      </c>
      <c r="M1194" s="1" t="str">
        <f t="shared" si="112"/>
        <v>FOT Winter December-January</v>
      </c>
      <c r="N1194" s="1">
        <f t="shared" si="113"/>
        <v>1488</v>
      </c>
      <c r="O1194" s="1">
        <f t="shared" si="114"/>
        <v>0</v>
      </c>
    </row>
    <row r="1195" spans="1:15" x14ac:dyDescent="0.25">
      <c r="A1195" s="1" t="s">
        <v>26</v>
      </c>
      <c r="B1195" s="1" t="s">
        <v>2</v>
      </c>
      <c r="C1195" s="1" t="s">
        <v>24</v>
      </c>
      <c r="D1195" s="1" t="s">
        <v>8</v>
      </c>
      <c r="E1195" s="1" t="s">
        <v>3</v>
      </c>
      <c r="F1195" s="3">
        <v>51898</v>
      </c>
      <c r="G1195" s="1">
        <v>0</v>
      </c>
      <c r="J1195" s="1">
        <f t="shared" si="109"/>
        <v>2</v>
      </c>
      <c r="K1195" s="1">
        <f t="shared" si="110"/>
        <v>2042</v>
      </c>
      <c r="L1195" s="1" t="str">
        <f t="shared" si="111"/>
        <v>MKT.EX.MNA._.___.Mona</v>
      </c>
      <c r="M1195" s="1" t="str">
        <f t="shared" si="112"/>
        <v>FOT Other months</v>
      </c>
      <c r="N1195" s="1">
        <f t="shared" si="113"/>
        <v>0</v>
      </c>
      <c r="O1195" s="1">
        <f t="shared" si="114"/>
        <v>0</v>
      </c>
    </row>
    <row r="1196" spans="1:15" x14ac:dyDescent="0.25">
      <c r="A1196" s="1" t="s">
        <v>26</v>
      </c>
      <c r="B1196" s="1" t="s">
        <v>2</v>
      </c>
      <c r="C1196" s="1" t="s">
        <v>24</v>
      </c>
      <c r="D1196" s="1" t="s">
        <v>8</v>
      </c>
      <c r="E1196" s="1" t="s">
        <v>3</v>
      </c>
      <c r="F1196" s="3">
        <v>51926</v>
      </c>
      <c r="G1196" s="1">
        <v>24.49</v>
      </c>
      <c r="J1196" s="1">
        <f t="shared" si="109"/>
        <v>3</v>
      </c>
      <c r="K1196" s="1">
        <f t="shared" si="110"/>
        <v>2042</v>
      </c>
      <c r="L1196" s="1" t="str">
        <f t="shared" si="111"/>
        <v>MKT.EX.MNA._.___.Mona</v>
      </c>
      <c r="M1196" s="1" t="str">
        <f t="shared" si="112"/>
        <v>FOT Other months</v>
      </c>
      <c r="N1196" s="1">
        <f t="shared" si="113"/>
        <v>0</v>
      </c>
      <c r="O1196" s="1">
        <f t="shared" si="114"/>
        <v>0</v>
      </c>
    </row>
    <row r="1197" spans="1:15" x14ac:dyDescent="0.25">
      <c r="A1197" s="1" t="s">
        <v>26</v>
      </c>
      <c r="B1197" s="1" t="s">
        <v>2</v>
      </c>
      <c r="C1197" s="1" t="s">
        <v>24</v>
      </c>
      <c r="D1197" s="1" t="s">
        <v>8</v>
      </c>
      <c r="E1197" s="1" t="s">
        <v>3</v>
      </c>
      <c r="F1197" s="3">
        <v>51957</v>
      </c>
      <c r="G1197" s="1">
        <v>14.29</v>
      </c>
      <c r="J1197" s="1">
        <f t="shared" si="109"/>
        <v>4</v>
      </c>
      <c r="K1197" s="1">
        <f t="shared" si="110"/>
        <v>2042</v>
      </c>
      <c r="L1197" s="1" t="str">
        <f t="shared" si="111"/>
        <v>MKT.EX.MNA._.___.Mona</v>
      </c>
      <c r="M1197" s="1" t="str">
        <f t="shared" si="112"/>
        <v>FOT Other months</v>
      </c>
      <c r="N1197" s="1">
        <f t="shared" si="113"/>
        <v>0</v>
      </c>
      <c r="O1197" s="1">
        <f t="shared" si="114"/>
        <v>0</v>
      </c>
    </row>
    <row r="1198" spans="1:15" x14ac:dyDescent="0.25">
      <c r="A1198" s="1" t="s">
        <v>26</v>
      </c>
      <c r="B1198" s="1" t="s">
        <v>2</v>
      </c>
      <c r="C1198" s="1" t="s">
        <v>24</v>
      </c>
      <c r="D1198" s="1" t="s">
        <v>8</v>
      </c>
      <c r="E1198" s="1" t="s">
        <v>3</v>
      </c>
      <c r="F1198" s="3">
        <v>51987</v>
      </c>
      <c r="G1198" s="1">
        <v>59.4</v>
      </c>
      <c r="J1198" s="1">
        <f t="shared" si="109"/>
        <v>5</v>
      </c>
      <c r="K1198" s="1">
        <f t="shared" si="110"/>
        <v>2042</v>
      </c>
      <c r="L1198" s="1" t="str">
        <f t="shared" si="111"/>
        <v>MKT.EX.MNA._.___.Mona</v>
      </c>
      <c r="M1198" s="1" t="str">
        <f t="shared" si="112"/>
        <v>FOT Other months</v>
      </c>
      <c r="N1198" s="1">
        <f t="shared" si="113"/>
        <v>0</v>
      </c>
      <c r="O1198" s="1">
        <f t="shared" si="114"/>
        <v>0</v>
      </c>
    </row>
    <row r="1199" spans="1:15" x14ac:dyDescent="0.25">
      <c r="A1199" s="1" t="s">
        <v>26</v>
      </c>
      <c r="B1199" s="1" t="s">
        <v>2</v>
      </c>
      <c r="C1199" s="1" t="s">
        <v>24</v>
      </c>
      <c r="D1199" s="1" t="s">
        <v>8</v>
      </c>
      <c r="E1199" s="1" t="s">
        <v>3</v>
      </c>
      <c r="F1199" s="3">
        <v>52018</v>
      </c>
      <c r="G1199" s="1">
        <v>1.5</v>
      </c>
      <c r="J1199" s="1">
        <f t="shared" si="109"/>
        <v>6</v>
      </c>
      <c r="K1199" s="1">
        <f t="shared" si="110"/>
        <v>2042</v>
      </c>
      <c r="L1199" s="1" t="str">
        <f t="shared" si="111"/>
        <v>MKT.EX.MNA._.___.Mona</v>
      </c>
      <c r="M1199" s="1" t="str">
        <f t="shared" si="112"/>
        <v>FOT Summer June-Sept</v>
      </c>
      <c r="N1199" s="1">
        <f t="shared" si="113"/>
        <v>2928</v>
      </c>
      <c r="O1199" s="1">
        <f t="shared" si="114"/>
        <v>0.51229508196721307</v>
      </c>
    </row>
    <row r="1200" spans="1:15" x14ac:dyDescent="0.25">
      <c r="A1200" s="1" t="s">
        <v>26</v>
      </c>
      <c r="B1200" s="1" t="s">
        <v>2</v>
      </c>
      <c r="C1200" s="1" t="s">
        <v>24</v>
      </c>
      <c r="D1200" s="1" t="s">
        <v>8</v>
      </c>
      <c r="E1200" s="1" t="s">
        <v>3</v>
      </c>
      <c r="F1200" s="3">
        <v>52048</v>
      </c>
      <c r="G1200" s="1">
        <v>33.799999999999997</v>
      </c>
      <c r="J1200" s="1">
        <f t="shared" si="109"/>
        <v>7</v>
      </c>
      <c r="K1200" s="1">
        <f t="shared" si="110"/>
        <v>2042</v>
      </c>
      <c r="L1200" s="1" t="str">
        <f t="shared" si="111"/>
        <v>MKT.EX.MNA._.___.Mona</v>
      </c>
      <c r="M1200" s="1" t="str">
        <f t="shared" si="112"/>
        <v>FOT Summer June-Sept</v>
      </c>
      <c r="N1200" s="1">
        <f t="shared" si="113"/>
        <v>2928</v>
      </c>
      <c r="O1200" s="1">
        <f t="shared" si="114"/>
        <v>11.543715846994536</v>
      </c>
    </row>
    <row r="1201" spans="1:15" x14ac:dyDescent="0.25">
      <c r="A1201" s="1" t="s">
        <v>26</v>
      </c>
      <c r="B1201" s="1" t="s">
        <v>2</v>
      </c>
      <c r="C1201" s="1" t="s">
        <v>24</v>
      </c>
      <c r="D1201" s="1" t="s">
        <v>8</v>
      </c>
      <c r="E1201" s="1" t="s">
        <v>3</v>
      </c>
      <c r="F1201" s="3">
        <v>52079</v>
      </c>
      <c r="G1201" s="1">
        <v>50.48</v>
      </c>
      <c r="J1201" s="1">
        <f t="shared" si="109"/>
        <v>8</v>
      </c>
      <c r="K1201" s="1">
        <f t="shared" si="110"/>
        <v>2042</v>
      </c>
      <c r="L1201" s="1" t="str">
        <f t="shared" si="111"/>
        <v>MKT.EX.MNA._.___.Mona</v>
      </c>
      <c r="M1201" s="1" t="str">
        <f t="shared" si="112"/>
        <v>FOT Summer June-Sept</v>
      </c>
      <c r="N1201" s="1">
        <f t="shared" si="113"/>
        <v>2928</v>
      </c>
      <c r="O1201" s="1">
        <f t="shared" si="114"/>
        <v>17.240437158469945</v>
      </c>
    </row>
    <row r="1202" spans="1:15" x14ac:dyDescent="0.25">
      <c r="A1202" s="1" t="s">
        <v>26</v>
      </c>
      <c r="B1202" s="1" t="s">
        <v>2</v>
      </c>
      <c r="C1202" s="1" t="s">
        <v>24</v>
      </c>
      <c r="D1202" s="1" t="s">
        <v>8</v>
      </c>
      <c r="E1202" s="1" t="s">
        <v>3</v>
      </c>
      <c r="F1202" s="3">
        <v>52110</v>
      </c>
      <c r="G1202" s="1">
        <v>32.369999999999997</v>
      </c>
      <c r="J1202" s="1">
        <f t="shared" si="109"/>
        <v>9</v>
      </c>
      <c r="K1202" s="1">
        <f t="shared" si="110"/>
        <v>2042</v>
      </c>
      <c r="L1202" s="1" t="str">
        <f t="shared" si="111"/>
        <v>MKT.EX.MNA._.___.Mona</v>
      </c>
      <c r="M1202" s="1" t="str">
        <f t="shared" si="112"/>
        <v>FOT Summer June-Sept</v>
      </c>
      <c r="N1202" s="1">
        <f t="shared" si="113"/>
        <v>2928</v>
      </c>
      <c r="O1202" s="1">
        <f t="shared" si="114"/>
        <v>11.055327868852459</v>
      </c>
    </row>
    <row r="1203" spans="1:15" x14ac:dyDescent="0.25">
      <c r="A1203" s="1" t="s">
        <v>26</v>
      </c>
      <c r="B1203" s="1" t="s">
        <v>2</v>
      </c>
      <c r="C1203" s="1" t="s">
        <v>24</v>
      </c>
      <c r="D1203" s="1" t="s">
        <v>8</v>
      </c>
      <c r="E1203" s="1" t="s">
        <v>3</v>
      </c>
      <c r="F1203" s="3">
        <v>52140</v>
      </c>
      <c r="G1203" s="1">
        <v>27.05</v>
      </c>
      <c r="J1203" s="1">
        <f t="shared" si="109"/>
        <v>10</v>
      </c>
      <c r="K1203" s="1">
        <f t="shared" si="110"/>
        <v>2042</v>
      </c>
      <c r="L1203" s="1" t="str">
        <f t="shared" si="111"/>
        <v>MKT.EX.MNA._.___.Mona</v>
      </c>
      <c r="M1203" s="1" t="str">
        <f t="shared" si="112"/>
        <v>FOT Other months</v>
      </c>
      <c r="N1203" s="1">
        <f t="shared" si="113"/>
        <v>0</v>
      </c>
      <c r="O1203" s="1">
        <f t="shared" si="114"/>
        <v>0</v>
      </c>
    </row>
    <row r="1204" spans="1:15" x14ac:dyDescent="0.25">
      <c r="A1204" s="1" t="s">
        <v>26</v>
      </c>
      <c r="B1204" s="1" t="s">
        <v>2</v>
      </c>
      <c r="C1204" s="1" t="s">
        <v>24</v>
      </c>
      <c r="D1204" s="1" t="s">
        <v>8</v>
      </c>
      <c r="E1204" s="1" t="s">
        <v>3</v>
      </c>
      <c r="F1204" s="3">
        <v>52171</v>
      </c>
      <c r="G1204" s="1">
        <v>4.9400000000000004</v>
      </c>
      <c r="J1204" s="1">
        <f t="shared" si="109"/>
        <v>11</v>
      </c>
      <c r="K1204" s="1">
        <f t="shared" si="110"/>
        <v>2042</v>
      </c>
      <c r="L1204" s="1" t="str">
        <f t="shared" si="111"/>
        <v>MKT.EX.MNA._.___.Mona</v>
      </c>
      <c r="M1204" s="1" t="str">
        <f t="shared" si="112"/>
        <v>FOT Other months</v>
      </c>
      <c r="N1204" s="1">
        <f t="shared" si="113"/>
        <v>0</v>
      </c>
      <c r="O1204" s="1">
        <f t="shared" si="114"/>
        <v>0</v>
      </c>
    </row>
    <row r="1205" spans="1:15" x14ac:dyDescent="0.25">
      <c r="A1205" s="1" t="s">
        <v>26</v>
      </c>
      <c r="B1205" s="1" t="s">
        <v>2</v>
      </c>
      <c r="C1205" s="1" t="s">
        <v>24</v>
      </c>
      <c r="D1205" s="1" t="s">
        <v>8</v>
      </c>
      <c r="E1205" s="1" t="s">
        <v>3</v>
      </c>
      <c r="F1205" s="3">
        <v>52201</v>
      </c>
      <c r="G1205" s="1">
        <v>0</v>
      </c>
      <c r="J1205" s="1">
        <f t="shared" si="109"/>
        <v>12</v>
      </c>
      <c r="K1205" s="1">
        <f t="shared" si="110"/>
        <v>2042</v>
      </c>
      <c r="L1205" s="1" t="str">
        <f t="shared" si="111"/>
        <v>MKT.EX.MNA._.___.Mona-Wtr</v>
      </c>
      <c r="M1205" s="1" t="str">
        <f t="shared" si="112"/>
        <v>FOT Winter December-January</v>
      </c>
      <c r="N1205" s="1">
        <f t="shared" si="113"/>
        <v>1488</v>
      </c>
      <c r="O1205" s="1">
        <f t="shared" si="114"/>
        <v>0</v>
      </c>
    </row>
    <row r="1206" spans="1:15" x14ac:dyDescent="0.25">
      <c r="A1206" s="1" t="s">
        <v>26</v>
      </c>
      <c r="B1206" s="1" t="s">
        <v>2</v>
      </c>
      <c r="C1206" s="1" t="s">
        <v>24</v>
      </c>
      <c r="D1206" s="1" t="s">
        <v>8</v>
      </c>
      <c r="E1206" s="1" t="s">
        <v>3</v>
      </c>
      <c r="F1206" s="3">
        <v>52232</v>
      </c>
      <c r="G1206" s="1">
        <v>0</v>
      </c>
      <c r="J1206" s="1">
        <f t="shared" si="109"/>
        <v>1</v>
      </c>
      <c r="K1206" s="1">
        <f t="shared" si="110"/>
        <v>2043</v>
      </c>
      <c r="L1206" s="1" t="str">
        <f t="shared" si="111"/>
        <v>MKT.EX.MNA._.___.Mona-Wtr</v>
      </c>
      <c r="M1206" s="1" t="str">
        <f t="shared" si="112"/>
        <v>FOT Winter December-January</v>
      </c>
      <c r="N1206" s="1">
        <f t="shared" si="113"/>
        <v>1488</v>
      </c>
      <c r="O1206" s="1">
        <f t="shared" si="114"/>
        <v>0</v>
      </c>
    </row>
    <row r="1207" spans="1:15" x14ac:dyDescent="0.25">
      <c r="A1207" s="1" t="s">
        <v>26</v>
      </c>
      <c r="B1207" s="1" t="s">
        <v>2</v>
      </c>
      <c r="C1207" s="1" t="s">
        <v>24</v>
      </c>
      <c r="D1207" s="1" t="s">
        <v>9</v>
      </c>
      <c r="E1207" s="1" t="s">
        <v>3</v>
      </c>
      <c r="F1207" s="3">
        <v>44927</v>
      </c>
      <c r="G1207" s="1">
        <v>0</v>
      </c>
      <c r="J1207" s="1">
        <f t="shared" si="109"/>
        <v>1</v>
      </c>
      <c r="K1207" s="1">
        <f t="shared" si="110"/>
        <v>2023</v>
      </c>
      <c r="L1207" s="1" t="str">
        <f t="shared" si="111"/>
        <v>MKT.EX.NOB._.___.NOB-Wtr</v>
      </c>
      <c r="M1207" s="1" t="str">
        <f t="shared" si="112"/>
        <v>FOT Winter December-January</v>
      </c>
      <c r="N1207" s="1">
        <f t="shared" si="113"/>
        <v>1488</v>
      </c>
      <c r="O1207" s="1">
        <f t="shared" si="114"/>
        <v>0</v>
      </c>
    </row>
    <row r="1208" spans="1:15" x14ac:dyDescent="0.25">
      <c r="A1208" s="1" t="s">
        <v>26</v>
      </c>
      <c r="B1208" s="1" t="s">
        <v>2</v>
      </c>
      <c r="C1208" s="1" t="s">
        <v>24</v>
      </c>
      <c r="D1208" s="1" t="s">
        <v>9</v>
      </c>
      <c r="E1208" s="1" t="s">
        <v>3</v>
      </c>
      <c r="F1208" s="3">
        <v>44958</v>
      </c>
      <c r="G1208" s="1">
        <v>0</v>
      </c>
      <c r="J1208" s="1">
        <f t="shared" si="109"/>
        <v>2</v>
      </c>
      <c r="K1208" s="1">
        <f t="shared" si="110"/>
        <v>2023</v>
      </c>
      <c r="L1208" s="1" t="str">
        <f t="shared" si="111"/>
        <v>MKT.EX.NOB._.___.NOB</v>
      </c>
      <c r="M1208" s="1" t="str">
        <f t="shared" si="112"/>
        <v>FOT Other months</v>
      </c>
      <c r="N1208" s="1">
        <f t="shared" si="113"/>
        <v>0</v>
      </c>
      <c r="O1208" s="1">
        <f t="shared" si="114"/>
        <v>0</v>
      </c>
    </row>
    <row r="1209" spans="1:15" x14ac:dyDescent="0.25">
      <c r="A1209" s="1" t="s">
        <v>26</v>
      </c>
      <c r="B1209" s="1" t="s">
        <v>2</v>
      </c>
      <c r="C1209" s="1" t="s">
        <v>24</v>
      </c>
      <c r="D1209" s="1" t="s">
        <v>9</v>
      </c>
      <c r="E1209" s="1" t="s">
        <v>3</v>
      </c>
      <c r="F1209" s="3">
        <v>44986</v>
      </c>
      <c r="G1209" s="1">
        <v>0</v>
      </c>
      <c r="J1209" s="1">
        <f t="shared" si="109"/>
        <v>3</v>
      </c>
      <c r="K1209" s="1">
        <f t="shared" si="110"/>
        <v>2023</v>
      </c>
      <c r="L1209" s="1" t="str">
        <f t="shared" si="111"/>
        <v>MKT.EX.NOB._.___.NOB</v>
      </c>
      <c r="M1209" s="1" t="str">
        <f t="shared" si="112"/>
        <v>FOT Other months</v>
      </c>
      <c r="N1209" s="1">
        <f t="shared" si="113"/>
        <v>0</v>
      </c>
      <c r="O1209" s="1">
        <f t="shared" si="114"/>
        <v>0</v>
      </c>
    </row>
    <row r="1210" spans="1:15" x14ac:dyDescent="0.25">
      <c r="A1210" s="1" t="s">
        <v>26</v>
      </c>
      <c r="B1210" s="1" t="s">
        <v>2</v>
      </c>
      <c r="C1210" s="1" t="s">
        <v>24</v>
      </c>
      <c r="D1210" s="1" t="s">
        <v>9</v>
      </c>
      <c r="E1210" s="1" t="s">
        <v>3</v>
      </c>
      <c r="F1210" s="3">
        <v>45017</v>
      </c>
      <c r="G1210" s="1">
        <v>0</v>
      </c>
      <c r="J1210" s="1">
        <f t="shared" si="109"/>
        <v>4</v>
      </c>
      <c r="K1210" s="1">
        <f t="shared" si="110"/>
        <v>2023</v>
      </c>
      <c r="L1210" s="1" t="str">
        <f t="shared" si="111"/>
        <v>MKT.EX.NOB._.___.NOB</v>
      </c>
      <c r="M1210" s="1" t="str">
        <f t="shared" si="112"/>
        <v>FOT Other months</v>
      </c>
      <c r="N1210" s="1">
        <f t="shared" si="113"/>
        <v>0</v>
      </c>
      <c r="O1210" s="1">
        <f t="shared" si="114"/>
        <v>0</v>
      </c>
    </row>
    <row r="1211" spans="1:15" x14ac:dyDescent="0.25">
      <c r="A1211" s="1" t="s">
        <v>26</v>
      </c>
      <c r="B1211" s="1" t="s">
        <v>2</v>
      </c>
      <c r="C1211" s="1" t="s">
        <v>24</v>
      </c>
      <c r="D1211" s="1" t="s">
        <v>9</v>
      </c>
      <c r="E1211" s="1" t="s">
        <v>3</v>
      </c>
      <c r="F1211" s="3">
        <v>45047</v>
      </c>
      <c r="G1211" s="1">
        <v>5.58</v>
      </c>
      <c r="J1211" s="1">
        <f t="shared" si="109"/>
        <v>5</v>
      </c>
      <c r="K1211" s="1">
        <f t="shared" si="110"/>
        <v>2023</v>
      </c>
      <c r="L1211" s="1" t="str">
        <f t="shared" si="111"/>
        <v>MKT.EX.NOB._.___.NOB</v>
      </c>
      <c r="M1211" s="1" t="str">
        <f t="shared" si="112"/>
        <v>FOT Other months</v>
      </c>
      <c r="N1211" s="1">
        <f t="shared" si="113"/>
        <v>0</v>
      </c>
      <c r="O1211" s="1">
        <f t="shared" si="114"/>
        <v>0</v>
      </c>
    </row>
    <row r="1212" spans="1:15" x14ac:dyDescent="0.25">
      <c r="A1212" s="1" t="s">
        <v>26</v>
      </c>
      <c r="B1212" s="1" t="s">
        <v>2</v>
      </c>
      <c r="C1212" s="1" t="s">
        <v>24</v>
      </c>
      <c r="D1212" s="1" t="s">
        <v>9</v>
      </c>
      <c r="E1212" s="1" t="s">
        <v>3</v>
      </c>
      <c r="F1212" s="3">
        <v>45078</v>
      </c>
      <c r="G1212" s="1">
        <v>12.7</v>
      </c>
      <c r="J1212" s="1">
        <f t="shared" si="109"/>
        <v>6</v>
      </c>
      <c r="K1212" s="1">
        <f t="shared" si="110"/>
        <v>2023</v>
      </c>
      <c r="L1212" s="1" t="str">
        <f t="shared" si="111"/>
        <v>MKT.EX.NOB._.___.NOB</v>
      </c>
      <c r="M1212" s="1" t="str">
        <f t="shared" si="112"/>
        <v>FOT Summer June-Sept</v>
      </c>
      <c r="N1212" s="1">
        <f t="shared" si="113"/>
        <v>2928</v>
      </c>
      <c r="O1212" s="1">
        <f t="shared" si="114"/>
        <v>4.3374316939890711</v>
      </c>
    </row>
    <row r="1213" spans="1:15" x14ac:dyDescent="0.25">
      <c r="A1213" s="1" t="s">
        <v>26</v>
      </c>
      <c r="B1213" s="1" t="s">
        <v>2</v>
      </c>
      <c r="C1213" s="1" t="s">
        <v>24</v>
      </c>
      <c r="D1213" s="1" t="s">
        <v>9</v>
      </c>
      <c r="E1213" s="1" t="s">
        <v>3</v>
      </c>
      <c r="F1213" s="3">
        <v>45108</v>
      </c>
      <c r="G1213" s="1">
        <v>59.76</v>
      </c>
      <c r="J1213" s="1">
        <f t="shared" si="109"/>
        <v>7</v>
      </c>
      <c r="K1213" s="1">
        <f t="shared" si="110"/>
        <v>2023</v>
      </c>
      <c r="L1213" s="1" t="str">
        <f t="shared" si="111"/>
        <v>MKT.EX.NOB._.___.NOB</v>
      </c>
      <c r="M1213" s="1" t="str">
        <f t="shared" si="112"/>
        <v>FOT Summer June-Sept</v>
      </c>
      <c r="N1213" s="1">
        <f t="shared" si="113"/>
        <v>2928</v>
      </c>
      <c r="O1213" s="1">
        <f t="shared" si="114"/>
        <v>20.409836065573771</v>
      </c>
    </row>
    <row r="1214" spans="1:15" x14ac:dyDescent="0.25">
      <c r="A1214" s="1" t="s">
        <v>26</v>
      </c>
      <c r="B1214" s="1" t="s">
        <v>2</v>
      </c>
      <c r="C1214" s="1" t="s">
        <v>24</v>
      </c>
      <c r="D1214" s="1" t="s">
        <v>9</v>
      </c>
      <c r="E1214" s="1" t="s">
        <v>3</v>
      </c>
      <c r="F1214" s="3">
        <v>45139</v>
      </c>
      <c r="G1214" s="1">
        <v>33.9</v>
      </c>
      <c r="J1214" s="1">
        <f t="shared" si="109"/>
        <v>8</v>
      </c>
      <c r="K1214" s="1">
        <f t="shared" si="110"/>
        <v>2023</v>
      </c>
      <c r="L1214" s="1" t="str">
        <f t="shared" si="111"/>
        <v>MKT.EX.NOB._.___.NOB</v>
      </c>
      <c r="M1214" s="1" t="str">
        <f t="shared" si="112"/>
        <v>FOT Summer June-Sept</v>
      </c>
      <c r="N1214" s="1">
        <f t="shared" si="113"/>
        <v>2928</v>
      </c>
      <c r="O1214" s="1">
        <f t="shared" si="114"/>
        <v>11.577868852459016</v>
      </c>
    </row>
    <row r="1215" spans="1:15" x14ac:dyDescent="0.25">
      <c r="A1215" s="1" t="s">
        <v>26</v>
      </c>
      <c r="B1215" s="1" t="s">
        <v>2</v>
      </c>
      <c r="C1215" s="1" t="s">
        <v>24</v>
      </c>
      <c r="D1215" s="1" t="s">
        <v>9</v>
      </c>
      <c r="E1215" s="1" t="s">
        <v>3</v>
      </c>
      <c r="F1215" s="3">
        <v>45170</v>
      </c>
      <c r="G1215" s="1">
        <v>4.63</v>
      </c>
      <c r="J1215" s="1">
        <f t="shared" si="109"/>
        <v>9</v>
      </c>
      <c r="K1215" s="1">
        <f t="shared" si="110"/>
        <v>2023</v>
      </c>
      <c r="L1215" s="1" t="str">
        <f t="shared" si="111"/>
        <v>MKT.EX.NOB._.___.NOB</v>
      </c>
      <c r="M1215" s="1" t="str">
        <f t="shared" si="112"/>
        <v>FOT Summer June-Sept</v>
      </c>
      <c r="N1215" s="1">
        <f t="shared" si="113"/>
        <v>2928</v>
      </c>
      <c r="O1215" s="1">
        <f t="shared" si="114"/>
        <v>1.5812841530054644</v>
      </c>
    </row>
    <row r="1216" spans="1:15" x14ac:dyDescent="0.25">
      <c r="A1216" s="1" t="s">
        <v>26</v>
      </c>
      <c r="B1216" s="1" t="s">
        <v>2</v>
      </c>
      <c r="C1216" s="1" t="s">
        <v>24</v>
      </c>
      <c r="D1216" s="1" t="s">
        <v>9</v>
      </c>
      <c r="E1216" s="1" t="s">
        <v>3</v>
      </c>
      <c r="F1216" s="3">
        <v>45200</v>
      </c>
      <c r="G1216" s="1">
        <v>0</v>
      </c>
      <c r="J1216" s="1">
        <f t="shared" si="109"/>
        <v>10</v>
      </c>
      <c r="K1216" s="1">
        <f t="shared" si="110"/>
        <v>2023</v>
      </c>
      <c r="L1216" s="1" t="str">
        <f t="shared" si="111"/>
        <v>MKT.EX.NOB._.___.NOB</v>
      </c>
      <c r="M1216" s="1" t="str">
        <f t="shared" si="112"/>
        <v>FOT Other months</v>
      </c>
      <c r="N1216" s="1">
        <f t="shared" si="113"/>
        <v>0</v>
      </c>
      <c r="O1216" s="1">
        <f t="shared" si="114"/>
        <v>0</v>
      </c>
    </row>
    <row r="1217" spans="1:15" x14ac:dyDescent="0.25">
      <c r="A1217" s="1" t="s">
        <v>26</v>
      </c>
      <c r="B1217" s="1" t="s">
        <v>2</v>
      </c>
      <c r="C1217" s="1" t="s">
        <v>24</v>
      </c>
      <c r="D1217" s="1" t="s">
        <v>9</v>
      </c>
      <c r="E1217" s="1" t="s">
        <v>3</v>
      </c>
      <c r="F1217" s="3">
        <v>45231</v>
      </c>
      <c r="G1217" s="1">
        <v>0</v>
      </c>
      <c r="J1217" s="1">
        <f t="shared" si="109"/>
        <v>11</v>
      </c>
      <c r="K1217" s="1">
        <f t="shared" si="110"/>
        <v>2023</v>
      </c>
      <c r="L1217" s="1" t="str">
        <f t="shared" si="111"/>
        <v>MKT.EX.NOB._.___.NOB</v>
      </c>
      <c r="M1217" s="1" t="str">
        <f t="shared" si="112"/>
        <v>FOT Other months</v>
      </c>
      <c r="N1217" s="1">
        <f t="shared" si="113"/>
        <v>0</v>
      </c>
      <c r="O1217" s="1">
        <f t="shared" si="114"/>
        <v>0</v>
      </c>
    </row>
    <row r="1218" spans="1:15" x14ac:dyDescent="0.25">
      <c r="A1218" s="1" t="s">
        <v>26</v>
      </c>
      <c r="B1218" s="1" t="s">
        <v>2</v>
      </c>
      <c r="C1218" s="1" t="s">
        <v>24</v>
      </c>
      <c r="D1218" s="1" t="s">
        <v>9</v>
      </c>
      <c r="E1218" s="1" t="s">
        <v>3</v>
      </c>
      <c r="F1218" s="3">
        <v>45261</v>
      </c>
      <c r="G1218" s="1">
        <v>0</v>
      </c>
      <c r="J1218" s="1">
        <f t="shared" ref="J1218:J1281" si="115">MONTH(F1218)</f>
        <v>12</v>
      </c>
      <c r="K1218" s="1">
        <f t="shared" ref="K1218:K1281" si="116">YEAR(F1218)</f>
        <v>2023</v>
      </c>
      <c r="L1218" s="1" t="str">
        <f t="shared" ref="L1218:L1281" si="117">D1218&amp;INDEX($U$1:$W$4,MATCH($M1218,$U$1:$U$4,0),MATCH(L$1,$U$1:$W$1,0))</f>
        <v>MKT.EX.NOB._.___.NOB-Wtr</v>
      </c>
      <c r="M1218" s="1" t="str">
        <f t="shared" ref="M1218:M1281" si="118">INDEX($Q$1:$S$13,MATCH($J1218,$Q$1:$Q$13,0),MATCH(M$1,$Q$1:$S$1,0))</f>
        <v>FOT Winter December-January</v>
      </c>
      <c r="N1218" s="1">
        <f t="shared" ref="N1218:N1281" si="119">INDEX($U$1:$W$4,MATCH($M1218,$U$1:$U$4,0),MATCH(N$1,$U$1:$W$1,0))</f>
        <v>1488</v>
      </c>
      <c r="O1218" s="1">
        <f t="shared" ref="O1218:O1281" si="120">IF(N1218=0,0,(G1218*1000)/N1218)</f>
        <v>0</v>
      </c>
    </row>
    <row r="1219" spans="1:15" x14ac:dyDescent="0.25">
      <c r="A1219" s="1" t="s">
        <v>26</v>
      </c>
      <c r="B1219" s="1" t="s">
        <v>2</v>
      </c>
      <c r="C1219" s="1" t="s">
        <v>24</v>
      </c>
      <c r="D1219" s="1" t="s">
        <v>9</v>
      </c>
      <c r="E1219" s="1" t="s">
        <v>3</v>
      </c>
      <c r="F1219" s="3">
        <v>45292</v>
      </c>
      <c r="G1219" s="1">
        <v>0</v>
      </c>
      <c r="J1219" s="1">
        <f t="shared" si="115"/>
        <v>1</v>
      </c>
      <c r="K1219" s="1">
        <f t="shared" si="116"/>
        <v>2024</v>
      </c>
      <c r="L1219" s="1" t="str">
        <f t="shared" si="117"/>
        <v>MKT.EX.NOB._.___.NOB-Wtr</v>
      </c>
      <c r="M1219" s="1" t="str">
        <f t="shared" si="118"/>
        <v>FOT Winter December-January</v>
      </c>
      <c r="N1219" s="1">
        <f t="shared" si="119"/>
        <v>1488</v>
      </c>
      <c r="O1219" s="1">
        <f t="shared" si="120"/>
        <v>0</v>
      </c>
    </row>
    <row r="1220" spans="1:15" x14ac:dyDescent="0.25">
      <c r="A1220" s="1" t="s">
        <v>26</v>
      </c>
      <c r="B1220" s="1" t="s">
        <v>2</v>
      </c>
      <c r="C1220" s="1" t="s">
        <v>24</v>
      </c>
      <c r="D1220" s="1" t="s">
        <v>9</v>
      </c>
      <c r="E1220" s="1" t="s">
        <v>3</v>
      </c>
      <c r="F1220" s="3">
        <v>45323</v>
      </c>
      <c r="G1220" s="1">
        <v>0</v>
      </c>
      <c r="J1220" s="1">
        <f t="shared" si="115"/>
        <v>2</v>
      </c>
      <c r="K1220" s="1">
        <f t="shared" si="116"/>
        <v>2024</v>
      </c>
      <c r="L1220" s="1" t="str">
        <f t="shared" si="117"/>
        <v>MKT.EX.NOB._.___.NOB</v>
      </c>
      <c r="M1220" s="1" t="str">
        <f t="shared" si="118"/>
        <v>FOT Other months</v>
      </c>
      <c r="N1220" s="1">
        <f t="shared" si="119"/>
        <v>0</v>
      </c>
      <c r="O1220" s="1">
        <f t="shared" si="120"/>
        <v>0</v>
      </c>
    </row>
    <row r="1221" spans="1:15" x14ac:dyDescent="0.25">
      <c r="A1221" s="1" t="s">
        <v>26</v>
      </c>
      <c r="B1221" s="1" t="s">
        <v>2</v>
      </c>
      <c r="C1221" s="1" t="s">
        <v>24</v>
      </c>
      <c r="D1221" s="1" t="s">
        <v>9</v>
      </c>
      <c r="E1221" s="1" t="s">
        <v>3</v>
      </c>
      <c r="F1221" s="3">
        <v>45352</v>
      </c>
      <c r="G1221" s="1">
        <v>2.09</v>
      </c>
      <c r="J1221" s="1">
        <f t="shared" si="115"/>
        <v>3</v>
      </c>
      <c r="K1221" s="1">
        <f t="shared" si="116"/>
        <v>2024</v>
      </c>
      <c r="L1221" s="1" t="str">
        <f t="shared" si="117"/>
        <v>MKT.EX.NOB._.___.NOB</v>
      </c>
      <c r="M1221" s="1" t="str">
        <f t="shared" si="118"/>
        <v>FOT Other months</v>
      </c>
      <c r="N1221" s="1">
        <f t="shared" si="119"/>
        <v>0</v>
      </c>
      <c r="O1221" s="1">
        <f t="shared" si="120"/>
        <v>0</v>
      </c>
    </row>
    <row r="1222" spans="1:15" x14ac:dyDescent="0.25">
      <c r="A1222" s="1" t="s">
        <v>26</v>
      </c>
      <c r="B1222" s="1" t="s">
        <v>2</v>
      </c>
      <c r="C1222" s="1" t="s">
        <v>24</v>
      </c>
      <c r="D1222" s="1" t="s">
        <v>9</v>
      </c>
      <c r="E1222" s="1" t="s">
        <v>3</v>
      </c>
      <c r="F1222" s="3">
        <v>45383</v>
      </c>
      <c r="G1222" s="1">
        <v>0</v>
      </c>
      <c r="J1222" s="1">
        <f t="shared" si="115"/>
        <v>4</v>
      </c>
      <c r="K1222" s="1">
        <f t="shared" si="116"/>
        <v>2024</v>
      </c>
      <c r="L1222" s="1" t="str">
        <f t="shared" si="117"/>
        <v>MKT.EX.NOB._.___.NOB</v>
      </c>
      <c r="M1222" s="1" t="str">
        <f t="shared" si="118"/>
        <v>FOT Other months</v>
      </c>
      <c r="N1222" s="1">
        <f t="shared" si="119"/>
        <v>0</v>
      </c>
      <c r="O1222" s="1">
        <f t="shared" si="120"/>
        <v>0</v>
      </c>
    </row>
    <row r="1223" spans="1:15" x14ac:dyDescent="0.25">
      <c r="A1223" s="1" t="s">
        <v>26</v>
      </c>
      <c r="B1223" s="1" t="s">
        <v>2</v>
      </c>
      <c r="C1223" s="1" t="s">
        <v>24</v>
      </c>
      <c r="D1223" s="1" t="s">
        <v>9</v>
      </c>
      <c r="E1223" s="1" t="s">
        <v>3</v>
      </c>
      <c r="F1223" s="3">
        <v>45413</v>
      </c>
      <c r="G1223" s="1">
        <v>0</v>
      </c>
      <c r="J1223" s="1">
        <f t="shared" si="115"/>
        <v>5</v>
      </c>
      <c r="K1223" s="1">
        <f t="shared" si="116"/>
        <v>2024</v>
      </c>
      <c r="L1223" s="1" t="str">
        <f t="shared" si="117"/>
        <v>MKT.EX.NOB._.___.NOB</v>
      </c>
      <c r="M1223" s="1" t="str">
        <f t="shared" si="118"/>
        <v>FOT Other months</v>
      </c>
      <c r="N1223" s="1">
        <f t="shared" si="119"/>
        <v>0</v>
      </c>
      <c r="O1223" s="1">
        <f t="shared" si="120"/>
        <v>0</v>
      </c>
    </row>
    <row r="1224" spans="1:15" x14ac:dyDescent="0.25">
      <c r="A1224" s="1" t="s">
        <v>26</v>
      </c>
      <c r="B1224" s="1" t="s">
        <v>2</v>
      </c>
      <c r="C1224" s="1" t="s">
        <v>24</v>
      </c>
      <c r="D1224" s="1" t="s">
        <v>9</v>
      </c>
      <c r="E1224" s="1" t="s">
        <v>3</v>
      </c>
      <c r="F1224" s="3">
        <v>45444</v>
      </c>
      <c r="G1224" s="1">
        <v>70.5</v>
      </c>
      <c r="J1224" s="1">
        <f t="shared" si="115"/>
        <v>6</v>
      </c>
      <c r="K1224" s="1">
        <f t="shared" si="116"/>
        <v>2024</v>
      </c>
      <c r="L1224" s="1" t="str">
        <f t="shared" si="117"/>
        <v>MKT.EX.NOB._.___.NOB</v>
      </c>
      <c r="M1224" s="1" t="str">
        <f t="shared" si="118"/>
        <v>FOT Summer June-Sept</v>
      </c>
      <c r="N1224" s="1">
        <f t="shared" si="119"/>
        <v>2928</v>
      </c>
      <c r="O1224" s="1">
        <f t="shared" si="120"/>
        <v>24.077868852459016</v>
      </c>
    </row>
    <row r="1225" spans="1:15" x14ac:dyDescent="0.25">
      <c r="A1225" s="1" t="s">
        <v>26</v>
      </c>
      <c r="B1225" s="1" t="s">
        <v>2</v>
      </c>
      <c r="C1225" s="1" t="s">
        <v>24</v>
      </c>
      <c r="D1225" s="1" t="s">
        <v>9</v>
      </c>
      <c r="E1225" s="1" t="s">
        <v>3</v>
      </c>
      <c r="F1225" s="3">
        <v>45474</v>
      </c>
      <c r="G1225" s="1">
        <v>113.47</v>
      </c>
      <c r="J1225" s="1">
        <f t="shared" si="115"/>
        <v>7</v>
      </c>
      <c r="K1225" s="1">
        <f t="shared" si="116"/>
        <v>2024</v>
      </c>
      <c r="L1225" s="1" t="str">
        <f t="shared" si="117"/>
        <v>MKT.EX.NOB._.___.NOB</v>
      </c>
      <c r="M1225" s="1" t="str">
        <f t="shared" si="118"/>
        <v>FOT Summer June-Sept</v>
      </c>
      <c r="N1225" s="1">
        <f t="shared" si="119"/>
        <v>2928</v>
      </c>
      <c r="O1225" s="1">
        <f t="shared" si="120"/>
        <v>38.75341530054645</v>
      </c>
    </row>
    <row r="1226" spans="1:15" x14ac:dyDescent="0.25">
      <c r="A1226" s="1" t="s">
        <v>26</v>
      </c>
      <c r="B1226" s="1" t="s">
        <v>2</v>
      </c>
      <c r="C1226" s="1" t="s">
        <v>24</v>
      </c>
      <c r="D1226" s="1" t="s">
        <v>9</v>
      </c>
      <c r="E1226" s="1" t="s">
        <v>3</v>
      </c>
      <c r="F1226" s="3">
        <v>45505</v>
      </c>
      <c r="G1226" s="1">
        <v>78</v>
      </c>
      <c r="J1226" s="1">
        <f t="shared" si="115"/>
        <v>8</v>
      </c>
      <c r="K1226" s="1">
        <f t="shared" si="116"/>
        <v>2024</v>
      </c>
      <c r="L1226" s="1" t="str">
        <f t="shared" si="117"/>
        <v>MKT.EX.NOB._.___.NOB</v>
      </c>
      <c r="M1226" s="1" t="str">
        <f t="shared" si="118"/>
        <v>FOT Summer June-Sept</v>
      </c>
      <c r="N1226" s="1">
        <f t="shared" si="119"/>
        <v>2928</v>
      </c>
      <c r="O1226" s="1">
        <f t="shared" si="120"/>
        <v>26.639344262295083</v>
      </c>
    </row>
    <row r="1227" spans="1:15" x14ac:dyDescent="0.25">
      <c r="A1227" s="1" t="s">
        <v>26</v>
      </c>
      <c r="B1227" s="1" t="s">
        <v>2</v>
      </c>
      <c r="C1227" s="1" t="s">
        <v>24</v>
      </c>
      <c r="D1227" s="1" t="s">
        <v>9</v>
      </c>
      <c r="E1227" s="1" t="s">
        <v>3</v>
      </c>
      <c r="F1227" s="3">
        <v>45536</v>
      </c>
      <c r="G1227" s="1">
        <v>70.36</v>
      </c>
      <c r="J1227" s="1">
        <f t="shared" si="115"/>
        <v>9</v>
      </c>
      <c r="K1227" s="1">
        <f t="shared" si="116"/>
        <v>2024</v>
      </c>
      <c r="L1227" s="1" t="str">
        <f t="shared" si="117"/>
        <v>MKT.EX.NOB._.___.NOB</v>
      </c>
      <c r="M1227" s="1" t="str">
        <f t="shared" si="118"/>
        <v>FOT Summer June-Sept</v>
      </c>
      <c r="N1227" s="1">
        <f t="shared" si="119"/>
        <v>2928</v>
      </c>
      <c r="O1227" s="1">
        <f t="shared" si="120"/>
        <v>24.030054644808743</v>
      </c>
    </row>
    <row r="1228" spans="1:15" x14ac:dyDescent="0.25">
      <c r="A1228" s="1" t="s">
        <v>26</v>
      </c>
      <c r="B1228" s="1" t="s">
        <v>2</v>
      </c>
      <c r="C1228" s="1" t="s">
        <v>24</v>
      </c>
      <c r="D1228" s="1" t="s">
        <v>9</v>
      </c>
      <c r="E1228" s="1" t="s">
        <v>3</v>
      </c>
      <c r="F1228" s="3">
        <v>45566</v>
      </c>
      <c r="G1228" s="1">
        <v>8.09</v>
      </c>
      <c r="J1228" s="1">
        <f t="shared" si="115"/>
        <v>10</v>
      </c>
      <c r="K1228" s="1">
        <f t="shared" si="116"/>
        <v>2024</v>
      </c>
      <c r="L1228" s="1" t="str">
        <f t="shared" si="117"/>
        <v>MKT.EX.NOB._.___.NOB</v>
      </c>
      <c r="M1228" s="1" t="str">
        <f t="shared" si="118"/>
        <v>FOT Other months</v>
      </c>
      <c r="N1228" s="1">
        <f t="shared" si="119"/>
        <v>0</v>
      </c>
      <c r="O1228" s="1">
        <f t="shared" si="120"/>
        <v>0</v>
      </c>
    </row>
    <row r="1229" spans="1:15" x14ac:dyDescent="0.25">
      <c r="A1229" s="1" t="s">
        <v>26</v>
      </c>
      <c r="B1229" s="1" t="s">
        <v>2</v>
      </c>
      <c r="C1229" s="1" t="s">
        <v>24</v>
      </c>
      <c r="D1229" s="1" t="s">
        <v>9</v>
      </c>
      <c r="E1229" s="1" t="s">
        <v>3</v>
      </c>
      <c r="F1229" s="3">
        <v>45597</v>
      </c>
      <c r="G1229" s="1">
        <v>0</v>
      </c>
      <c r="J1229" s="1">
        <f t="shared" si="115"/>
        <v>11</v>
      </c>
      <c r="K1229" s="1">
        <f t="shared" si="116"/>
        <v>2024</v>
      </c>
      <c r="L1229" s="1" t="str">
        <f t="shared" si="117"/>
        <v>MKT.EX.NOB._.___.NOB</v>
      </c>
      <c r="M1229" s="1" t="str">
        <f t="shared" si="118"/>
        <v>FOT Other months</v>
      </c>
      <c r="N1229" s="1">
        <f t="shared" si="119"/>
        <v>0</v>
      </c>
      <c r="O1229" s="1">
        <f t="shared" si="120"/>
        <v>0</v>
      </c>
    </row>
    <row r="1230" spans="1:15" x14ac:dyDescent="0.25">
      <c r="A1230" s="1" t="s">
        <v>26</v>
      </c>
      <c r="B1230" s="1" t="s">
        <v>2</v>
      </c>
      <c r="C1230" s="1" t="s">
        <v>24</v>
      </c>
      <c r="D1230" s="1" t="s">
        <v>9</v>
      </c>
      <c r="E1230" s="1" t="s">
        <v>3</v>
      </c>
      <c r="F1230" s="3">
        <v>45627</v>
      </c>
      <c r="G1230" s="1">
        <v>0.47</v>
      </c>
      <c r="J1230" s="1">
        <f t="shared" si="115"/>
        <v>12</v>
      </c>
      <c r="K1230" s="1">
        <f t="shared" si="116"/>
        <v>2024</v>
      </c>
      <c r="L1230" s="1" t="str">
        <f t="shared" si="117"/>
        <v>MKT.EX.NOB._.___.NOB-Wtr</v>
      </c>
      <c r="M1230" s="1" t="str">
        <f t="shared" si="118"/>
        <v>FOT Winter December-January</v>
      </c>
      <c r="N1230" s="1">
        <f t="shared" si="119"/>
        <v>1488</v>
      </c>
      <c r="O1230" s="1">
        <f t="shared" si="120"/>
        <v>0.31586021505376344</v>
      </c>
    </row>
    <row r="1231" spans="1:15" x14ac:dyDescent="0.25">
      <c r="A1231" s="1" t="s">
        <v>26</v>
      </c>
      <c r="B1231" s="1" t="s">
        <v>2</v>
      </c>
      <c r="C1231" s="1" t="s">
        <v>24</v>
      </c>
      <c r="D1231" s="1" t="s">
        <v>9</v>
      </c>
      <c r="E1231" s="1" t="s">
        <v>3</v>
      </c>
      <c r="F1231" s="3">
        <v>45658</v>
      </c>
      <c r="G1231" s="1">
        <v>0</v>
      </c>
      <c r="J1231" s="1">
        <f t="shared" si="115"/>
        <v>1</v>
      </c>
      <c r="K1231" s="1">
        <f t="shared" si="116"/>
        <v>2025</v>
      </c>
      <c r="L1231" s="1" t="str">
        <f t="shared" si="117"/>
        <v>MKT.EX.NOB._.___.NOB-Wtr</v>
      </c>
      <c r="M1231" s="1" t="str">
        <f t="shared" si="118"/>
        <v>FOT Winter December-January</v>
      </c>
      <c r="N1231" s="1">
        <f t="shared" si="119"/>
        <v>1488</v>
      </c>
      <c r="O1231" s="1">
        <f t="shared" si="120"/>
        <v>0</v>
      </c>
    </row>
    <row r="1232" spans="1:15" x14ac:dyDescent="0.25">
      <c r="A1232" s="1" t="s">
        <v>26</v>
      </c>
      <c r="B1232" s="1" t="s">
        <v>2</v>
      </c>
      <c r="C1232" s="1" t="s">
        <v>24</v>
      </c>
      <c r="D1232" s="1" t="s">
        <v>9</v>
      </c>
      <c r="E1232" s="1" t="s">
        <v>3</v>
      </c>
      <c r="F1232" s="3">
        <v>45689</v>
      </c>
      <c r="G1232" s="1">
        <v>0</v>
      </c>
      <c r="J1232" s="1">
        <f t="shared" si="115"/>
        <v>2</v>
      </c>
      <c r="K1232" s="1">
        <f t="shared" si="116"/>
        <v>2025</v>
      </c>
      <c r="L1232" s="1" t="str">
        <f t="shared" si="117"/>
        <v>MKT.EX.NOB._.___.NOB</v>
      </c>
      <c r="M1232" s="1" t="str">
        <f t="shared" si="118"/>
        <v>FOT Other months</v>
      </c>
      <c r="N1232" s="1">
        <f t="shared" si="119"/>
        <v>0</v>
      </c>
      <c r="O1232" s="1">
        <f t="shared" si="120"/>
        <v>0</v>
      </c>
    </row>
    <row r="1233" spans="1:15" x14ac:dyDescent="0.25">
      <c r="A1233" s="1" t="s">
        <v>26</v>
      </c>
      <c r="B1233" s="1" t="s">
        <v>2</v>
      </c>
      <c r="C1233" s="1" t="s">
        <v>24</v>
      </c>
      <c r="D1233" s="1" t="s">
        <v>9</v>
      </c>
      <c r="E1233" s="1" t="s">
        <v>3</v>
      </c>
      <c r="F1233" s="3">
        <v>45717</v>
      </c>
      <c r="G1233" s="1">
        <v>0</v>
      </c>
      <c r="J1233" s="1">
        <f t="shared" si="115"/>
        <v>3</v>
      </c>
      <c r="K1233" s="1">
        <f t="shared" si="116"/>
        <v>2025</v>
      </c>
      <c r="L1233" s="1" t="str">
        <f t="shared" si="117"/>
        <v>MKT.EX.NOB._.___.NOB</v>
      </c>
      <c r="M1233" s="1" t="str">
        <f t="shared" si="118"/>
        <v>FOT Other months</v>
      </c>
      <c r="N1233" s="1">
        <f t="shared" si="119"/>
        <v>0</v>
      </c>
      <c r="O1233" s="1">
        <f t="shared" si="120"/>
        <v>0</v>
      </c>
    </row>
    <row r="1234" spans="1:15" x14ac:dyDescent="0.25">
      <c r="A1234" s="1" t="s">
        <v>26</v>
      </c>
      <c r="B1234" s="1" t="s">
        <v>2</v>
      </c>
      <c r="C1234" s="1" t="s">
        <v>24</v>
      </c>
      <c r="D1234" s="1" t="s">
        <v>9</v>
      </c>
      <c r="E1234" s="1" t="s">
        <v>3</v>
      </c>
      <c r="F1234" s="3">
        <v>45748</v>
      </c>
      <c r="G1234" s="1">
        <v>0</v>
      </c>
      <c r="J1234" s="1">
        <f t="shared" si="115"/>
        <v>4</v>
      </c>
      <c r="K1234" s="1">
        <f t="shared" si="116"/>
        <v>2025</v>
      </c>
      <c r="L1234" s="1" t="str">
        <f t="shared" si="117"/>
        <v>MKT.EX.NOB._.___.NOB</v>
      </c>
      <c r="M1234" s="1" t="str">
        <f t="shared" si="118"/>
        <v>FOT Other months</v>
      </c>
      <c r="N1234" s="1">
        <f t="shared" si="119"/>
        <v>0</v>
      </c>
      <c r="O1234" s="1">
        <f t="shared" si="120"/>
        <v>0</v>
      </c>
    </row>
    <row r="1235" spans="1:15" x14ac:dyDescent="0.25">
      <c r="A1235" s="1" t="s">
        <v>26</v>
      </c>
      <c r="B1235" s="1" t="s">
        <v>2</v>
      </c>
      <c r="C1235" s="1" t="s">
        <v>24</v>
      </c>
      <c r="D1235" s="1" t="s">
        <v>9</v>
      </c>
      <c r="E1235" s="1" t="s">
        <v>3</v>
      </c>
      <c r="F1235" s="3">
        <v>45778</v>
      </c>
      <c r="G1235" s="1">
        <v>3.21</v>
      </c>
      <c r="J1235" s="1">
        <f t="shared" si="115"/>
        <v>5</v>
      </c>
      <c r="K1235" s="1">
        <f t="shared" si="116"/>
        <v>2025</v>
      </c>
      <c r="L1235" s="1" t="str">
        <f t="shared" si="117"/>
        <v>MKT.EX.NOB._.___.NOB</v>
      </c>
      <c r="M1235" s="1" t="str">
        <f t="shared" si="118"/>
        <v>FOT Other months</v>
      </c>
      <c r="N1235" s="1">
        <f t="shared" si="119"/>
        <v>0</v>
      </c>
      <c r="O1235" s="1">
        <f t="shared" si="120"/>
        <v>0</v>
      </c>
    </row>
    <row r="1236" spans="1:15" x14ac:dyDescent="0.25">
      <c r="A1236" s="1" t="s">
        <v>26</v>
      </c>
      <c r="B1236" s="1" t="s">
        <v>2</v>
      </c>
      <c r="C1236" s="1" t="s">
        <v>24</v>
      </c>
      <c r="D1236" s="1" t="s">
        <v>9</v>
      </c>
      <c r="E1236" s="1" t="s">
        <v>3</v>
      </c>
      <c r="F1236" s="3">
        <v>45809</v>
      </c>
      <c r="G1236" s="1">
        <v>0</v>
      </c>
      <c r="J1236" s="1">
        <f t="shared" si="115"/>
        <v>6</v>
      </c>
      <c r="K1236" s="1">
        <f t="shared" si="116"/>
        <v>2025</v>
      </c>
      <c r="L1236" s="1" t="str">
        <f t="shared" si="117"/>
        <v>MKT.EX.NOB._.___.NOB</v>
      </c>
      <c r="M1236" s="1" t="str">
        <f t="shared" si="118"/>
        <v>FOT Summer June-Sept</v>
      </c>
      <c r="N1236" s="1">
        <f t="shared" si="119"/>
        <v>2928</v>
      </c>
      <c r="O1236" s="1">
        <f t="shared" si="120"/>
        <v>0</v>
      </c>
    </row>
    <row r="1237" spans="1:15" x14ac:dyDescent="0.25">
      <c r="A1237" s="1" t="s">
        <v>26</v>
      </c>
      <c r="B1237" s="1" t="s">
        <v>2</v>
      </c>
      <c r="C1237" s="1" t="s">
        <v>24</v>
      </c>
      <c r="D1237" s="1" t="s">
        <v>9</v>
      </c>
      <c r="E1237" s="1" t="s">
        <v>3</v>
      </c>
      <c r="F1237" s="3">
        <v>45839</v>
      </c>
      <c r="G1237" s="1">
        <v>55.74</v>
      </c>
      <c r="J1237" s="1">
        <f t="shared" si="115"/>
        <v>7</v>
      </c>
      <c r="K1237" s="1">
        <f t="shared" si="116"/>
        <v>2025</v>
      </c>
      <c r="L1237" s="1" t="str">
        <f t="shared" si="117"/>
        <v>MKT.EX.NOB._.___.NOB</v>
      </c>
      <c r="M1237" s="1" t="str">
        <f t="shared" si="118"/>
        <v>FOT Summer June-Sept</v>
      </c>
      <c r="N1237" s="1">
        <f t="shared" si="119"/>
        <v>2928</v>
      </c>
      <c r="O1237" s="1">
        <f t="shared" si="120"/>
        <v>19.03688524590164</v>
      </c>
    </row>
    <row r="1238" spans="1:15" x14ac:dyDescent="0.25">
      <c r="A1238" s="1" t="s">
        <v>26</v>
      </c>
      <c r="B1238" s="1" t="s">
        <v>2</v>
      </c>
      <c r="C1238" s="1" t="s">
        <v>24</v>
      </c>
      <c r="D1238" s="1" t="s">
        <v>9</v>
      </c>
      <c r="E1238" s="1" t="s">
        <v>3</v>
      </c>
      <c r="F1238" s="3">
        <v>45870</v>
      </c>
      <c r="G1238" s="1">
        <v>1.8</v>
      </c>
      <c r="J1238" s="1">
        <f t="shared" si="115"/>
        <v>8</v>
      </c>
      <c r="K1238" s="1">
        <f t="shared" si="116"/>
        <v>2025</v>
      </c>
      <c r="L1238" s="1" t="str">
        <f t="shared" si="117"/>
        <v>MKT.EX.NOB._.___.NOB</v>
      </c>
      <c r="M1238" s="1" t="str">
        <f t="shared" si="118"/>
        <v>FOT Summer June-Sept</v>
      </c>
      <c r="N1238" s="1">
        <f t="shared" si="119"/>
        <v>2928</v>
      </c>
      <c r="O1238" s="1">
        <f t="shared" si="120"/>
        <v>0.61475409836065575</v>
      </c>
    </row>
    <row r="1239" spans="1:15" x14ac:dyDescent="0.25">
      <c r="A1239" s="1" t="s">
        <v>26</v>
      </c>
      <c r="B1239" s="1" t="s">
        <v>2</v>
      </c>
      <c r="C1239" s="1" t="s">
        <v>24</v>
      </c>
      <c r="D1239" s="1" t="s">
        <v>9</v>
      </c>
      <c r="E1239" s="1" t="s">
        <v>3</v>
      </c>
      <c r="F1239" s="3">
        <v>45901</v>
      </c>
      <c r="G1239" s="1">
        <v>7.22</v>
      </c>
      <c r="J1239" s="1">
        <f t="shared" si="115"/>
        <v>9</v>
      </c>
      <c r="K1239" s="1">
        <f t="shared" si="116"/>
        <v>2025</v>
      </c>
      <c r="L1239" s="1" t="str">
        <f t="shared" si="117"/>
        <v>MKT.EX.NOB._.___.NOB</v>
      </c>
      <c r="M1239" s="1" t="str">
        <f t="shared" si="118"/>
        <v>FOT Summer June-Sept</v>
      </c>
      <c r="N1239" s="1">
        <f t="shared" si="119"/>
        <v>2928</v>
      </c>
      <c r="O1239" s="1">
        <f t="shared" si="120"/>
        <v>2.4658469945355193</v>
      </c>
    </row>
    <row r="1240" spans="1:15" x14ac:dyDescent="0.25">
      <c r="A1240" s="1" t="s">
        <v>26</v>
      </c>
      <c r="B1240" s="1" t="s">
        <v>2</v>
      </c>
      <c r="C1240" s="1" t="s">
        <v>24</v>
      </c>
      <c r="D1240" s="1" t="s">
        <v>9</v>
      </c>
      <c r="E1240" s="1" t="s">
        <v>3</v>
      </c>
      <c r="F1240" s="3">
        <v>45931</v>
      </c>
      <c r="G1240" s="1">
        <v>0</v>
      </c>
      <c r="J1240" s="1">
        <f t="shared" si="115"/>
        <v>10</v>
      </c>
      <c r="K1240" s="1">
        <f t="shared" si="116"/>
        <v>2025</v>
      </c>
      <c r="L1240" s="1" t="str">
        <f t="shared" si="117"/>
        <v>MKT.EX.NOB._.___.NOB</v>
      </c>
      <c r="M1240" s="1" t="str">
        <f t="shared" si="118"/>
        <v>FOT Other months</v>
      </c>
      <c r="N1240" s="1">
        <f t="shared" si="119"/>
        <v>0</v>
      </c>
      <c r="O1240" s="1">
        <f t="shared" si="120"/>
        <v>0</v>
      </c>
    </row>
    <row r="1241" spans="1:15" x14ac:dyDescent="0.25">
      <c r="A1241" s="1" t="s">
        <v>26</v>
      </c>
      <c r="B1241" s="1" t="s">
        <v>2</v>
      </c>
      <c r="C1241" s="1" t="s">
        <v>24</v>
      </c>
      <c r="D1241" s="1" t="s">
        <v>9</v>
      </c>
      <c r="E1241" s="1" t="s">
        <v>3</v>
      </c>
      <c r="F1241" s="3">
        <v>45962</v>
      </c>
      <c r="G1241" s="1">
        <v>0</v>
      </c>
      <c r="J1241" s="1">
        <f t="shared" si="115"/>
        <v>11</v>
      </c>
      <c r="K1241" s="1">
        <f t="shared" si="116"/>
        <v>2025</v>
      </c>
      <c r="L1241" s="1" t="str">
        <f t="shared" si="117"/>
        <v>MKT.EX.NOB._.___.NOB</v>
      </c>
      <c r="M1241" s="1" t="str">
        <f t="shared" si="118"/>
        <v>FOT Other months</v>
      </c>
      <c r="N1241" s="1">
        <f t="shared" si="119"/>
        <v>0</v>
      </c>
      <c r="O1241" s="1">
        <f t="shared" si="120"/>
        <v>0</v>
      </c>
    </row>
    <row r="1242" spans="1:15" x14ac:dyDescent="0.25">
      <c r="A1242" s="1" t="s">
        <v>26</v>
      </c>
      <c r="B1242" s="1" t="s">
        <v>2</v>
      </c>
      <c r="C1242" s="1" t="s">
        <v>24</v>
      </c>
      <c r="D1242" s="1" t="s">
        <v>9</v>
      </c>
      <c r="E1242" s="1" t="s">
        <v>3</v>
      </c>
      <c r="F1242" s="3">
        <v>45992</v>
      </c>
      <c r="G1242" s="1">
        <v>0</v>
      </c>
      <c r="J1242" s="1">
        <f t="shared" si="115"/>
        <v>12</v>
      </c>
      <c r="K1242" s="1">
        <f t="shared" si="116"/>
        <v>2025</v>
      </c>
      <c r="L1242" s="1" t="str">
        <f t="shared" si="117"/>
        <v>MKT.EX.NOB._.___.NOB-Wtr</v>
      </c>
      <c r="M1242" s="1" t="str">
        <f t="shared" si="118"/>
        <v>FOT Winter December-January</v>
      </c>
      <c r="N1242" s="1">
        <f t="shared" si="119"/>
        <v>1488</v>
      </c>
      <c r="O1242" s="1">
        <f t="shared" si="120"/>
        <v>0</v>
      </c>
    </row>
    <row r="1243" spans="1:15" x14ac:dyDescent="0.25">
      <c r="A1243" s="1" t="s">
        <v>26</v>
      </c>
      <c r="B1243" s="1" t="s">
        <v>2</v>
      </c>
      <c r="C1243" s="1" t="s">
        <v>24</v>
      </c>
      <c r="D1243" s="1" t="s">
        <v>9</v>
      </c>
      <c r="E1243" s="1" t="s">
        <v>3</v>
      </c>
      <c r="F1243" s="3">
        <v>46023</v>
      </c>
      <c r="G1243" s="1">
        <v>0</v>
      </c>
      <c r="J1243" s="1">
        <f t="shared" si="115"/>
        <v>1</v>
      </c>
      <c r="K1243" s="1">
        <f t="shared" si="116"/>
        <v>2026</v>
      </c>
      <c r="L1243" s="1" t="str">
        <f t="shared" si="117"/>
        <v>MKT.EX.NOB._.___.NOB-Wtr</v>
      </c>
      <c r="M1243" s="1" t="str">
        <f t="shared" si="118"/>
        <v>FOT Winter December-January</v>
      </c>
      <c r="N1243" s="1">
        <f t="shared" si="119"/>
        <v>1488</v>
      </c>
      <c r="O1243" s="1">
        <f t="shared" si="120"/>
        <v>0</v>
      </c>
    </row>
    <row r="1244" spans="1:15" x14ac:dyDescent="0.25">
      <c r="A1244" s="1" t="s">
        <v>26</v>
      </c>
      <c r="B1244" s="1" t="s">
        <v>2</v>
      </c>
      <c r="C1244" s="1" t="s">
        <v>24</v>
      </c>
      <c r="D1244" s="1" t="s">
        <v>9</v>
      </c>
      <c r="E1244" s="1" t="s">
        <v>3</v>
      </c>
      <c r="F1244" s="3">
        <v>46054</v>
      </c>
      <c r="G1244" s="1">
        <v>0</v>
      </c>
      <c r="J1244" s="1">
        <f t="shared" si="115"/>
        <v>2</v>
      </c>
      <c r="K1244" s="1">
        <f t="shared" si="116"/>
        <v>2026</v>
      </c>
      <c r="L1244" s="1" t="str">
        <f t="shared" si="117"/>
        <v>MKT.EX.NOB._.___.NOB</v>
      </c>
      <c r="M1244" s="1" t="str">
        <f t="shared" si="118"/>
        <v>FOT Other months</v>
      </c>
      <c r="N1244" s="1">
        <f t="shared" si="119"/>
        <v>0</v>
      </c>
      <c r="O1244" s="1">
        <f t="shared" si="120"/>
        <v>0</v>
      </c>
    </row>
    <row r="1245" spans="1:15" x14ac:dyDescent="0.25">
      <c r="A1245" s="1" t="s">
        <v>26</v>
      </c>
      <c r="B1245" s="1" t="s">
        <v>2</v>
      </c>
      <c r="C1245" s="1" t="s">
        <v>24</v>
      </c>
      <c r="D1245" s="1" t="s">
        <v>9</v>
      </c>
      <c r="E1245" s="1" t="s">
        <v>3</v>
      </c>
      <c r="F1245" s="3">
        <v>46082</v>
      </c>
      <c r="G1245" s="1">
        <v>0</v>
      </c>
      <c r="J1245" s="1">
        <f t="shared" si="115"/>
        <v>3</v>
      </c>
      <c r="K1245" s="1">
        <f t="shared" si="116"/>
        <v>2026</v>
      </c>
      <c r="L1245" s="1" t="str">
        <f t="shared" si="117"/>
        <v>MKT.EX.NOB._.___.NOB</v>
      </c>
      <c r="M1245" s="1" t="str">
        <f t="shared" si="118"/>
        <v>FOT Other months</v>
      </c>
      <c r="N1245" s="1">
        <f t="shared" si="119"/>
        <v>0</v>
      </c>
      <c r="O1245" s="1">
        <f t="shared" si="120"/>
        <v>0</v>
      </c>
    </row>
    <row r="1246" spans="1:15" x14ac:dyDescent="0.25">
      <c r="A1246" s="1" t="s">
        <v>26</v>
      </c>
      <c r="B1246" s="1" t="s">
        <v>2</v>
      </c>
      <c r="C1246" s="1" t="s">
        <v>24</v>
      </c>
      <c r="D1246" s="1" t="s">
        <v>9</v>
      </c>
      <c r="E1246" s="1" t="s">
        <v>3</v>
      </c>
      <c r="F1246" s="3">
        <v>46113</v>
      </c>
      <c r="G1246" s="1">
        <v>0</v>
      </c>
      <c r="J1246" s="1">
        <f t="shared" si="115"/>
        <v>4</v>
      </c>
      <c r="K1246" s="1">
        <f t="shared" si="116"/>
        <v>2026</v>
      </c>
      <c r="L1246" s="1" t="str">
        <f t="shared" si="117"/>
        <v>MKT.EX.NOB._.___.NOB</v>
      </c>
      <c r="M1246" s="1" t="str">
        <f t="shared" si="118"/>
        <v>FOT Other months</v>
      </c>
      <c r="N1246" s="1">
        <f t="shared" si="119"/>
        <v>0</v>
      </c>
      <c r="O1246" s="1">
        <f t="shared" si="120"/>
        <v>0</v>
      </c>
    </row>
    <row r="1247" spans="1:15" x14ac:dyDescent="0.25">
      <c r="A1247" s="1" t="s">
        <v>26</v>
      </c>
      <c r="B1247" s="1" t="s">
        <v>2</v>
      </c>
      <c r="C1247" s="1" t="s">
        <v>24</v>
      </c>
      <c r="D1247" s="1" t="s">
        <v>9</v>
      </c>
      <c r="E1247" s="1" t="s">
        <v>3</v>
      </c>
      <c r="F1247" s="3">
        <v>46143</v>
      </c>
      <c r="G1247" s="1">
        <v>0</v>
      </c>
      <c r="J1247" s="1">
        <f t="shared" si="115"/>
        <v>5</v>
      </c>
      <c r="K1247" s="1">
        <f t="shared" si="116"/>
        <v>2026</v>
      </c>
      <c r="L1247" s="1" t="str">
        <f t="shared" si="117"/>
        <v>MKT.EX.NOB._.___.NOB</v>
      </c>
      <c r="M1247" s="1" t="str">
        <f t="shared" si="118"/>
        <v>FOT Other months</v>
      </c>
      <c r="N1247" s="1">
        <f t="shared" si="119"/>
        <v>0</v>
      </c>
      <c r="O1247" s="1">
        <f t="shared" si="120"/>
        <v>0</v>
      </c>
    </row>
    <row r="1248" spans="1:15" x14ac:dyDescent="0.25">
      <c r="A1248" s="1" t="s">
        <v>26</v>
      </c>
      <c r="B1248" s="1" t="s">
        <v>2</v>
      </c>
      <c r="C1248" s="1" t="s">
        <v>24</v>
      </c>
      <c r="D1248" s="1" t="s">
        <v>9</v>
      </c>
      <c r="E1248" s="1" t="s">
        <v>3</v>
      </c>
      <c r="F1248" s="3">
        <v>46174</v>
      </c>
      <c r="G1248" s="1">
        <v>3.59</v>
      </c>
      <c r="J1248" s="1">
        <f t="shared" si="115"/>
        <v>6</v>
      </c>
      <c r="K1248" s="1">
        <f t="shared" si="116"/>
        <v>2026</v>
      </c>
      <c r="L1248" s="1" t="str">
        <f t="shared" si="117"/>
        <v>MKT.EX.NOB._.___.NOB</v>
      </c>
      <c r="M1248" s="1" t="str">
        <f t="shared" si="118"/>
        <v>FOT Summer June-Sept</v>
      </c>
      <c r="N1248" s="1">
        <f t="shared" si="119"/>
        <v>2928</v>
      </c>
      <c r="O1248" s="1">
        <f t="shared" si="120"/>
        <v>1.2260928961748634</v>
      </c>
    </row>
    <row r="1249" spans="1:15" x14ac:dyDescent="0.25">
      <c r="A1249" s="1" t="s">
        <v>26</v>
      </c>
      <c r="B1249" s="1" t="s">
        <v>2</v>
      </c>
      <c r="C1249" s="1" t="s">
        <v>24</v>
      </c>
      <c r="D1249" s="1" t="s">
        <v>9</v>
      </c>
      <c r="E1249" s="1" t="s">
        <v>3</v>
      </c>
      <c r="F1249" s="3">
        <v>46204</v>
      </c>
      <c r="G1249" s="1">
        <v>0</v>
      </c>
      <c r="J1249" s="1">
        <f t="shared" si="115"/>
        <v>7</v>
      </c>
      <c r="K1249" s="1">
        <f t="shared" si="116"/>
        <v>2026</v>
      </c>
      <c r="L1249" s="1" t="str">
        <f t="shared" si="117"/>
        <v>MKT.EX.NOB._.___.NOB</v>
      </c>
      <c r="M1249" s="1" t="str">
        <f t="shared" si="118"/>
        <v>FOT Summer June-Sept</v>
      </c>
      <c r="N1249" s="1">
        <f t="shared" si="119"/>
        <v>2928</v>
      </c>
      <c r="O1249" s="1">
        <f t="shared" si="120"/>
        <v>0</v>
      </c>
    </row>
    <row r="1250" spans="1:15" x14ac:dyDescent="0.25">
      <c r="A1250" s="1" t="s">
        <v>26</v>
      </c>
      <c r="B1250" s="1" t="s">
        <v>2</v>
      </c>
      <c r="C1250" s="1" t="s">
        <v>24</v>
      </c>
      <c r="D1250" s="1" t="s">
        <v>9</v>
      </c>
      <c r="E1250" s="1" t="s">
        <v>3</v>
      </c>
      <c r="F1250" s="3">
        <v>46235</v>
      </c>
      <c r="G1250" s="1">
        <v>88.03</v>
      </c>
      <c r="J1250" s="1">
        <f t="shared" si="115"/>
        <v>8</v>
      </c>
      <c r="K1250" s="1">
        <f t="shared" si="116"/>
        <v>2026</v>
      </c>
      <c r="L1250" s="1" t="str">
        <f t="shared" si="117"/>
        <v>MKT.EX.NOB._.___.NOB</v>
      </c>
      <c r="M1250" s="1" t="str">
        <f t="shared" si="118"/>
        <v>FOT Summer June-Sept</v>
      </c>
      <c r="N1250" s="1">
        <f t="shared" si="119"/>
        <v>2928</v>
      </c>
      <c r="O1250" s="1">
        <f t="shared" si="120"/>
        <v>30.064890710382514</v>
      </c>
    </row>
    <row r="1251" spans="1:15" x14ac:dyDescent="0.25">
      <c r="A1251" s="1" t="s">
        <v>26</v>
      </c>
      <c r="B1251" s="1" t="s">
        <v>2</v>
      </c>
      <c r="C1251" s="1" t="s">
        <v>24</v>
      </c>
      <c r="D1251" s="1" t="s">
        <v>9</v>
      </c>
      <c r="E1251" s="1" t="s">
        <v>3</v>
      </c>
      <c r="F1251" s="3">
        <v>46266</v>
      </c>
      <c r="G1251" s="1">
        <v>59.6</v>
      </c>
      <c r="J1251" s="1">
        <f t="shared" si="115"/>
        <v>9</v>
      </c>
      <c r="K1251" s="1">
        <f t="shared" si="116"/>
        <v>2026</v>
      </c>
      <c r="L1251" s="1" t="str">
        <f t="shared" si="117"/>
        <v>MKT.EX.NOB._.___.NOB</v>
      </c>
      <c r="M1251" s="1" t="str">
        <f t="shared" si="118"/>
        <v>FOT Summer June-Sept</v>
      </c>
      <c r="N1251" s="1">
        <f t="shared" si="119"/>
        <v>2928</v>
      </c>
      <c r="O1251" s="1">
        <f t="shared" si="120"/>
        <v>20.355191256830601</v>
      </c>
    </row>
    <row r="1252" spans="1:15" x14ac:dyDescent="0.25">
      <c r="A1252" s="1" t="s">
        <v>26</v>
      </c>
      <c r="B1252" s="1" t="s">
        <v>2</v>
      </c>
      <c r="C1252" s="1" t="s">
        <v>24</v>
      </c>
      <c r="D1252" s="1" t="s">
        <v>9</v>
      </c>
      <c r="E1252" s="1" t="s">
        <v>3</v>
      </c>
      <c r="F1252" s="3">
        <v>46296</v>
      </c>
      <c r="G1252" s="1">
        <v>68.94</v>
      </c>
      <c r="J1252" s="1">
        <f t="shared" si="115"/>
        <v>10</v>
      </c>
      <c r="K1252" s="1">
        <f t="shared" si="116"/>
        <v>2026</v>
      </c>
      <c r="L1252" s="1" t="str">
        <f t="shared" si="117"/>
        <v>MKT.EX.NOB._.___.NOB</v>
      </c>
      <c r="M1252" s="1" t="str">
        <f t="shared" si="118"/>
        <v>FOT Other months</v>
      </c>
      <c r="N1252" s="1">
        <f t="shared" si="119"/>
        <v>0</v>
      </c>
      <c r="O1252" s="1">
        <f t="shared" si="120"/>
        <v>0</v>
      </c>
    </row>
    <row r="1253" spans="1:15" x14ac:dyDescent="0.25">
      <c r="A1253" s="1" t="s">
        <v>26</v>
      </c>
      <c r="B1253" s="1" t="s">
        <v>2</v>
      </c>
      <c r="C1253" s="1" t="s">
        <v>24</v>
      </c>
      <c r="D1253" s="1" t="s">
        <v>9</v>
      </c>
      <c r="E1253" s="1" t="s">
        <v>3</v>
      </c>
      <c r="F1253" s="3">
        <v>46327</v>
      </c>
      <c r="G1253" s="1">
        <v>41.82</v>
      </c>
      <c r="J1253" s="1">
        <f t="shared" si="115"/>
        <v>11</v>
      </c>
      <c r="K1253" s="1">
        <f t="shared" si="116"/>
        <v>2026</v>
      </c>
      <c r="L1253" s="1" t="str">
        <f t="shared" si="117"/>
        <v>MKT.EX.NOB._.___.NOB</v>
      </c>
      <c r="M1253" s="1" t="str">
        <f t="shared" si="118"/>
        <v>FOT Other months</v>
      </c>
      <c r="N1253" s="1">
        <f t="shared" si="119"/>
        <v>0</v>
      </c>
      <c r="O1253" s="1">
        <f t="shared" si="120"/>
        <v>0</v>
      </c>
    </row>
    <row r="1254" spans="1:15" x14ac:dyDescent="0.25">
      <c r="A1254" s="1" t="s">
        <v>26</v>
      </c>
      <c r="B1254" s="1" t="s">
        <v>2</v>
      </c>
      <c r="C1254" s="1" t="s">
        <v>24</v>
      </c>
      <c r="D1254" s="1" t="s">
        <v>9</v>
      </c>
      <c r="E1254" s="1" t="s">
        <v>3</v>
      </c>
      <c r="F1254" s="3">
        <v>46357</v>
      </c>
      <c r="G1254" s="1">
        <v>20.67</v>
      </c>
      <c r="J1254" s="1">
        <f t="shared" si="115"/>
        <v>12</v>
      </c>
      <c r="K1254" s="1">
        <f t="shared" si="116"/>
        <v>2026</v>
      </c>
      <c r="L1254" s="1" t="str">
        <f t="shared" si="117"/>
        <v>MKT.EX.NOB._.___.NOB-Wtr</v>
      </c>
      <c r="M1254" s="1" t="str">
        <f t="shared" si="118"/>
        <v>FOT Winter December-January</v>
      </c>
      <c r="N1254" s="1">
        <f t="shared" si="119"/>
        <v>1488</v>
      </c>
      <c r="O1254" s="1">
        <f t="shared" si="120"/>
        <v>13.891129032258064</v>
      </c>
    </row>
    <row r="1255" spans="1:15" x14ac:dyDescent="0.25">
      <c r="A1255" s="1" t="s">
        <v>26</v>
      </c>
      <c r="B1255" s="1" t="s">
        <v>2</v>
      </c>
      <c r="C1255" s="1" t="s">
        <v>24</v>
      </c>
      <c r="D1255" s="1" t="s">
        <v>9</v>
      </c>
      <c r="E1255" s="1" t="s">
        <v>3</v>
      </c>
      <c r="F1255" s="3">
        <v>46388</v>
      </c>
      <c r="G1255" s="1">
        <v>0</v>
      </c>
      <c r="J1255" s="1">
        <f t="shared" si="115"/>
        <v>1</v>
      </c>
      <c r="K1255" s="1">
        <f t="shared" si="116"/>
        <v>2027</v>
      </c>
      <c r="L1255" s="1" t="str">
        <f t="shared" si="117"/>
        <v>MKT.EX.NOB._.___.NOB-Wtr</v>
      </c>
      <c r="M1255" s="1" t="str">
        <f t="shared" si="118"/>
        <v>FOT Winter December-January</v>
      </c>
      <c r="N1255" s="1">
        <f t="shared" si="119"/>
        <v>1488</v>
      </c>
      <c r="O1255" s="1">
        <f t="shared" si="120"/>
        <v>0</v>
      </c>
    </row>
    <row r="1256" spans="1:15" x14ac:dyDescent="0.25">
      <c r="A1256" s="1" t="s">
        <v>26</v>
      </c>
      <c r="B1256" s="1" t="s">
        <v>2</v>
      </c>
      <c r="C1256" s="1" t="s">
        <v>24</v>
      </c>
      <c r="D1256" s="1" t="s">
        <v>9</v>
      </c>
      <c r="E1256" s="1" t="s">
        <v>3</v>
      </c>
      <c r="F1256" s="3">
        <v>46419</v>
      </c>
      <c r="G1256" s="1">
        <v>0</v>
      </c>
      <c r="J1256" s="1">
        <f t="shared" si="115"/>
        <v>2</v>
      </c>
      <c r="K1256" s="1">
        <f t="shared" si="116"/>
        <v>2027</v>
      </c>
      <c r="L1256" s="1" t="str">
        <f t="shared" si="117"/>
        <v>MKT.EX.NOB._.___.NOB</v>
      </c>
      <c r="M1256" s="1" t="str">
        <f t="shared" si="118"/>
        <v>FOT Other months</v>
      </c>
      <c r="N1256" s="1">
        <f t="shared" si="119"/>
        <v>0</v>
      </c>
      <c r="O1256" s="1">
        <f t="shared" si="120"/>
        <v>0</v>
      </c>
    </row>
    <row r="1257" spans="1:15" x14ac:dyDescent="0.25">
      <c r="A1257" s="1" t="s">
        <v>26</v>
      </c>
      <c r="B1257" s="1" t="s">
        <v>2</v>
      </c>
      <c r="C1257" s="1" t="s">
        <v>24</v>
      </c>
      <c r="D1257" s="1" t="s">
        <v>9</v>
      </c>
      <c r="E1257" s="1" t="s">
        <v>3</v>
      </c>
      <c r="F1257" s="3">
        <v>46447</v>
      </c>
      <c r="G1257" s="1">
        <v>0</v>
      </c>
      <c r="J1257" s="1">
        <f t="shared" si="115"/>
        <v>3</v>
      </c>
      <c r="K1257" s="1">
        <f t="shared" si="116"/>
        <v>2027</v>
      </c>
      <c r="L1257" s="1" t="str">
        <f t="shared" si="117"/>
        <v>MKT.EX.NOB._.___.NOB</v>
      </c>
      <c r="M1257" s="1" t="str">
        <f t="shared" si="118"/>
        <v>FOT Other months</v>
      </c>
      <c r="N1257" s="1">
        <f t="shared" si="119"/>
        <v>0</v>
      </c>
      <c r="O1257" s="1">
        <f t="shared" si="120"/>
        <v>0</v>
      </c>
    </row>
    <row r="1258" spans="1:15" x14ac:dyDescent="0.25">
      <c r="A1258" s="1" t="s">
        <v>26</v>
      </c>
      <c r="B1258" s="1" t="s">
        <v>2</v>
      </c>
      <c r="C1258" s="1" t="s">
        <v>24</v>
      </c>
      <c r="D1258" s="1" t="s">
        <v>9</v>
      </c>
      <c r="E1258" s="1" t="s">
        <v>3</v>
      </c>
      <c r="F1258" s="3">
        <v>46478</v>
      </c>
      <c r="G1258" s="1">
        <v>3.59</v>
      </c>
      <c r="J1258" s="1">
        <f t="shared" si="115"/>
        <v>4</v>
      </c>
      <c r="K1258" s="1">
        <f t="shared" si="116"/>
        <v>2027</v>
      </c>
      <c r="L1258" s="1" t="str">
        <f t="shared" si="117"/>
        <v>MKT.EX.NOB._.___.NOB</v>
      </c>
      <c r="M1258" s="1" t="str">
        <f t="shared" si="118"/>
        <v>FOT Other months</v>
      </c>
      <c r="N1258" s="1">
        <f t="shared" si="119"/>
        <v>0</v>
      </c>
      <c r="O1258" s="1">
        <f t="shared" si="120"/>
        <v>0</v>
      </c>
    </row>
    <row r="1259" spans="1:15" x14ac:dyDescent="0.25">
      <c r="A1259" s="1" t="s">
        <v>26</v>
      </c>
      <c r="B1259" s="1" t="s">
        <v>2</v>
      </c>
      <c r="C1259" s="1" t="s">
        <v>24</v>
      </c>
      <c r="D1259" s="1" t="s">
        <v>9</v>
      </c>
      <c r="E1259" s="1" t="s">
        <v>3</v>
      </c>
      <c r="F1259" s="3">
        <v>46508</v>
      </c>
      <c r="G1259" s="1">
        <v>7.56</v>
      </c>
      <c r="J1259" s="1">
        <f t="shared" si="115"/>
        <v>5</v>
      </c>
      <c r="K1259" s="1">
        <f t="shared" si="116"/>
        <v>2027</v>
      </c>
      <c r="L1259" s="1" t="str">
        <f t="shared" si="117"/>
        <v>MKT.EX.NOB._.___.NOB</v>
      </c>
      <c r="M1259" s="1" t="str">
        <f t="shared" si="118"/>
        <v>FOT Other months</v>
      </c>
      <c r="N1259" s="1">
        <f t="shared" si="119"/>
        <v>0</v>
      </c>
      <c r="O1259" s="1">
        <f t="shared" si="120"/>
        <v>0</v>
      </c>
    </row>
    <row r="1260" spans="1:15" x14ac:dyDescent="0.25">
      <c r="A1260" s="1" t="s">
        <v>26</v>
      </c>
      <c r="B1260" s="1" t="s">
        <v>2</v>
      </c>
      <c r="C1260" s="1" t="s">
        <v>24</v>
      </c>
      <c r="D1260" s="1" t="s">
        <v>9</v>
      </c>
      <c r="E1260" s="1" t="s">
        <v>3</v>
      </c>
      <c r="F1260" s="3">
        <v>46539</v>
      </c>
      <c r="G1260" s="1">
        <v>8.3000000000000007</v>
      </c>
      <c r="J1260" s="1">
        <f t="shared" si="115"/>
        <v>6</v>
      </c>
      <c r="K1260" s="1">
        <f t="shared" si="116"/>
        <v>2027</v>
      </c>
      <c r="L1260" s="1" t="str">
        <f t="shared" si="117"/>
        <v>MKT.EX.NOB._.___.NOB</v>
      </c>
      <c r="M1260" s="1" t="str">
        <f t="shared" si="118"/>
        <v>FOT Summer June-Sept</v>
      </c>
      <c r="N1260" s="1">
        <f t="shared" si="119"/>
        <v>2928</v>
      </c>
      <c r="O1260" s="1">
        <f t="shared" si="120"/>
        <v>2.8346994535519126</v>
      </c>
    </row>
    <row r="1261" spans="1:15" x14ac:dyDescent="0.25">
      <c r="A1261" s="1" t="s">
        <v>26</v>
      </c>
      <c r="B1261" s="1" t="s">
        <v>2</v>
      </c>
      <c r="C1261" s="1" t="s">
        <v>24</v>
      </c>
      <c r="D1261" s="1" t="s">
        <v>9</v>
      </c>
      <c r="E1261" s="1" t="s">
        <v>3</v>
      </c>
      <c r="F1261" s="3">
        <v>46569</v>
      </c>
      <c r="G1261" s="1">
        <v>0.36</v>
      </c>
      <c r="J1261" s="1">
        <f t="shared" si="115"/>
        <v>7</v>
      </c>
      <c r="K1261" s="1">
        <f t="shared" si="116"/>
        <v>2027</v>
      </c>
      <c r="L1261" s="1" t="str">
        <f t="shared" si="117"/>
        <v>MKT.EX.NOB._.___.NOB</v>
      </c>
      <c r="M1261" s="1" t="str">
        <f t="shared" si="118"/>
        <v>FOT Summer June-Sept</v>
      </c>
      <c r="N1261" s="1">
        <f t="shared" si="119"/>
        <v>2928</v>
      </c>
      <c r="O1261" s="1">
        <f t="shared" si="120"/>
        <v>0.12295081967213115</v>
      </c>
    </row>
    <row r="1262" spans="1:15" x14ac:dyDescent="0.25">
      <c r="A1262" s="1" t="s">
        <v>26</v>
      </c>
      <c r="B1262" s="1" t="s">
        <v>2</v>
      </c>
      <c r="C1262" s="1" t="s">
        <v>24</v>
      </c>
      <c r="D1262" s="1" t="s">
        <v>9</v>
      </c>
      <c r="E1262" s="1" t="s">
        <v>3</v>
      </c>
      <c r="F1262" s="3">
        <v>46600</v>
      </c>
      <c r="G1262" s="1">
        <v>2.2000000000000002</v>
      </c>
      <c r="J1262" s="1">
        <f t="shared" si="115"/>
        <v>8</v>
      </c>
      <c r="K1262" s="1">
        <f t="shared" si="116"/>
        <v>2027</v>
      </c>
      <c r="L1262" s="1" t="str">
        <f t="shared" si="117"/>
        <v>MKT.EX.NOB._.___.NOB</v>
      </c>
      <c r="M1262" s="1" t="str">
        <f t="shared" si="118"/>
        <v>FOT Summer June-Sept</v>
      </c>
      <c r="N1262" s="1">
        <f t="shared" si="119"/>
        <v>2928</v>
      </c>
      <c r="O1262" s="1">
        <f t="shared" si="120"/>
        <v>0.75136612021857918</v>
      </c>
    </row>
    <row r="1263" spans="1:15" x14ac:dyDescent="0.25">
      <c r="A1263" s="1" t="s">
        <v>26</v>
      </c>
      <c r="B1263" s="1" t="s">
        <v>2</v>
      </c>
      <c r="C1263" s="1" t="s">
        <v>24</v>
      </c>
      <c r="D1263" s="1" t="s">
        <v>9</v>
      </c>
      <c r="E1263" s="1" t="s">
        <v>3</v>
      </c>
      <c r="F1263" s="3">
        <v>46631</v>
      </c>
      <c r="G1263" s="1">
        <v>44.25</v>
      </c>
      <c r="J1263" s="1">
        <f t="shared" si="115"/>
        <v>9</v>
      </c>
      <c r="K1263" s="1">
        <f t="shared" si="116"/>
        <v>2027</v>
      </c>
      <c r="L1263" s="1" t="str">
        <f t="shared" si="117"/>
        <v>MKT.EX.NOB._.___.NOB</v>
      </c>
      <c r="M1263" s="1" t="str">
        <f t="shared" si="118"/>
        <v>FOT Summer June-Sept</v>
      </c>
      <c r="N1263" s="1">
        <f t="shared" si="119"/>
        <v>2928</v>
      </c>
      <c r="O1263" s="1">
        <f t="shared" si="120"/>
        <v>15.112704918032787</v>
      </c>
    </row>
    <row r="1264" spans="1:15" x14ac:dyDescent="0.25">
      <c r="A1264" s="1" t="s">
        <v>26</v>
      </c>
      <c r="B1264" s="1" t="s">
        <v>2</v>
      </c>
      <c r="C1264" s="1" t="s">
        <v>24</v>
      </c>
      <c r="D1264" s="1" t="s">
        <v>9</v>
      </c>
      <c r="E1264" s="1" t="s">
        <v>3</v>
      </c>
      <c r="F1264" s="3">
        <v>46661</v>
      </c>
      <c r="G1264" s="1">
        <v>66.42</v>
      </c>
      <c r="J1264" s="1">
        <f t="shared" si="115"/>
        <v>10</v>
      </c>
      <c r="K1264" s="1">
        <f t="shared" si="116"/>
        <v>2027</v>
      </c>
      <c r="L1264" s="1" t="str">
        <f t="shared" si="117"/>
        <v>MKT.EX.NOB._.___.NOB</v>
      </c>
      <c r="M1264" s="1" t="str">
        <f t="shared" si="118"/>
        <v>FOT Other months</v>
      </c>
      <c r="N1264" s="1">
        <f t="shared" si="119"/>
        <v>0</v>
      </c>
      <c r="O1264" s="1">
        <f t="shared" si="120"/>
        <v>0</v>
      </c>
    </row>
    <row r="1265" spans="1:15" x14ac:dyDescent="0.25">
      <c r="A1265" s="1" t="s">
        <v>26</v>
      </c>
      <c r="B1265" s="1" t="s">
        <v>2</v>
      </c>
      <c r="C1265" s="1" t="s">
        <v>24</v>
      </c>
      <c r="D1265" s="1" t="s">
        <v>9</v>
      </c>
      <c r="E1265" s="1" t="s">
        <v>3</v>
      </c>
      <c r="F1265" s="3">
        <v>46692</v>
      </c>
      <c r="G1265" s="1">
        <v>65.77</v>
      </c>
      <c r="J1265" s="1">
        <f t="shared" si="115"/>
        <v>11</v>
      </c>
      <c r="K1265" s="1">
        <f t="shared" si="116"/>
        <v>2027</v>
      </c>
      <c r="L1265" s="1" t="str">
        <f t="shared" si="117"/>
        <v>MKT.EX.NOB._.___.NOB</v>
      </c>
      <c r="M1265" s="1" t="str">
        <f t="shared" si="118"/>
        <v>FOT Other months</v>
      </c>
      <c r="N1265" s="1">
        <f t="shared" si="119"/>
        <v>0</v>
      </c>
      <c r="O1265" s="1">
        <f t="shared" si="120"/>
        <v>0</v>
      </c>
    </row>
    <row r="1266" spans="1:15" x14ac:dyDescent="0.25">
      <c r="A1266" s="1" t="s">
        <v>26</v>
      </c>
      <c r="B1266" s="1" t="s">
        <v>2</v>
      </c>
      <c r="C1266" s="1" t="s">
        <v>24</v>
      </c>
      <c r="D1266" s="1" t="s">
        <v>9</v>
      </c>
      <c r="E1266" s="1" t="s">
        <v>3</v>
      </c>
      <c r="F1266" s="3">
        <v>46722</v>
      </c>
      <c r="G1266" s="1">
        <v>35.25</v>
      </c>
      <c r="J1266" s="1">
        <f t="shared" si="115"/>
        <v>12</v>
      </c>
      <c r="K1266" s="1">
        <f t="shared" si="116"/>
        <v>2027</v>
      </c>
      <c r="L1266" s="1" t="str">
        <f t="shared" si="117"/>
        <v>MKT.EX.NOB._.___.NOB-Wtr</v>
      </c>
      <c r="M1266" s="1" t="str">
        <f t="shared" si="118"/>
        <v>FOT Winter December-January</v>
      </c>
      <c r="N1266" s="1">
        <f t="shared" si="119"/>
        <v>1488</v>
      </c>
      <c r="O1266" s="1">
        <f t="shared" si="120"/>
        <v>23.68951612903226</v>
      </c>
    </row>
    <row r="1267" spans="1:15" x14ac:dyDescent="0.25">
      <c r="A1267" s="1" t="s">
        <v>26</v>
      </c>
      <c r="B1267" s="1" t="s">
        <v>2</v>
      </c>
      <c r="C1267" s="1" t="s">
        <v>24</v>
      </c>
      <c r="D1267" s="1" t="s">
        <v>9</v>
      </c>
      <c r="E1267" s="1" t="s">
        <v>3</v>
      </c>
      <c r="F1267" s="3">
        <v>46753</v>
      </c>
      <c r="G1267" s="1">
        <v>24.21</v>
      </c>
      <c r="J1267" s="1">
        <f t="shared" si="115"/>
        <v>1</v>
      </c>
      <c r="K1267" s="1">
        <f t="shared" si="116"/>
        <v>2028</v>
      </c>
      <c r="L1267" s="1" t="str">
        <f t="shared" si="117"/>
        <v>MKT.EX.NOB._.___.NOB-Wtr</v>
      </c>
      <c r="M1267" s="1" t="str">
        <f t="shared" si="118"/>
        <v>FOT Winter December-January</v>
      </c>
      <c r="N1267" s="1">
        <f t="shared" si="119"/>
        <v>1488</v>
      </c>
      <c r="O1267" s="1">
        <f t="shared" si="120"/>
        <v>16.27016129032258</v>
      </c>
    </row>
    <row r="1268" spans="1:15" x14ac:dyDescent="0.25">
      <c r="A1268" s="1" t="s">
        <v>26</v>
      </c>
      <c r="B1268" s="1" t="s">
        <v>2</v>
      </c>
      <c r="C1268" s="1" t="s">
        <v>24</v>
      </c>
      <c r="D1268" s="1" t="s">
        <v>9</v>
      </c>
      <c r="E1268" s="1" t="s">
        <v>3</v>
      </c>
      <c r="F1268" s="3">
        <v>46784</v>
      </c>
      <c r="G1268" s="1">
        <v>0</v>
      </c>
      <c r="J1268" s="1">
        <f t="shared" si="115"/>
        <v>2</v>
      </c>
      <c r="K1268" s="1">
        <f t="shared" si="116"/>
        <v>2028</v>
      </c>
      <c r="L1268" s="1" t="str">
        <f t="shared" si="117"/>
        <v>MKT.EX.NOB._.___.NOB</v>
      </c>
      <c r="M1268" s="1" t="str">
        <f t="shared" si="118"/>
        <v>FOT Other months</v>
      </c>
      <c r="N1268" s="1">
        <f t="shared" si="119"/>
        <v>0</v>
      </c>
      <c r="O1268" s="1">
        <f t="shared" si="120"/>
        <v>0</v>
      </c>
    </row>
    <row r="1269" spans="1:15" x14ac:dyDescent="0.25">
      <c r="A1269" s="1" t="s">
        <v>26</v>
      </c>
      <c r="B1269" s="1" t="s">
        <v>2</v>
      </c>
      <c r="C1269" s="1" t="s">
        <v>24</v>
      </c>
      <c r="D1269" s="1" t="s">
        <v>9</v>
      </c>
      <c r="E1269" s="1" t="s">
        <v>3</v>
      </c>
      <c r="F1269" s="3">
        <v>46813</v>
      </c>
      <c r="G1269" s="1">
        <v>0</v>
      </c>
      <c r="J1269" s="1">
        <f t="shared" si="115"/>
        <v>3</v>
      </c>
      <c r="K1269" s="1">
        <f t="shared" si="116"/>
        <v>2028</v>
      </c>
      <c r="L1269" s="1" t="str">
        <f t="shared" si="117"/>
        <v>MKT.EX.NOB._.___.NOB</v>
      </c>
      <c r="M1269" s="1" t="str">
        <f t="shared" si="118"/>
        <v>FOT Other months</v>
      </c>
      <c r="N1269" s="1">
        <f t="shared" si="119"/>
        <v>0</v>
      </c>
      <c r="O1269" s="1">
        <f t="shared" si="120"/>
        <v>0</v>
      </c>
    </row>
    <row r="1270" spans="1:15" x14ac:dyDescent="0.25">
      <c r="A1270" s="1" t="s">
        <v>26</v>
      </c>
      <c r="B1270" s="1" t="s">
        <v>2</v>
      </c>
      <c r="C1270" s="1" t="s">
        <v>24</v>
      </c>
      <c r="D1270" s="1" t="s">
        <v>9</v>
      </c>
      <c r="E1270" s="1" t="s">
        <v>3</v>
      </c>
      <c r="F1270" s="3">
        <v>46844</v>
      </c>
      <c r="G1270" s="1">
        <v>0</v>
      </c>
      <c r="J1270" s="1">
        <f t="shared" si="115"/>
        <v>4</v>
      </c>
      <c r="K1270" s="1">
        <f t="shared" si="116"/>
        <v>2028</v>
      </c>
      <c r="L1270" s="1" t="str">
        <f t="shared" si="117"/>
        <v>MKT.EX.NOB._.___.NOB</v>
      </c>
      <c r="M1270" s="1" t="str">
        <f t="shared" si="118"/>
        <v>FOT Other months</v>
      </c>
      <c r="N1270" s="1">
        <f t="shared" si="119"/>
        <v>0</v>
      </c>
      <c r="O1270" s="1">
        <f t="shared" si="120"/>
        <v>0</v>
      </c>
    </row>
    <row r="1271" spans="1:15" x14ac:dyDescent="0.25">
      <c r="A1271" s="1" t="s">
        <v>26</v>
      </c>
      <c r="B1271" s="1" t="s">
        <v>2</v>
      </c>
      <c r="C1271" s="1" t="s">
        <v>24</v>
      </c>
      <c r="D1271" s="1" t="s">
        <v>9</v>
      </c>
      <c r="E1271" s="1" t="s">
        <v>3</v>
      </c>
      <c r="F1271" s="3">
        <v>46874</v>
      </c>
      <c r="G1271" s="1">
        <v>1.1000000000000001</v>
      </c>
      <c r="J1271" s="1">
        <f t="shared" si="115"/>
        <v>5</v>
      </c>
      <c r="K1271" s="1">
        <f t="shared" si="116"/>
        <v>2028</v>
      </c>
      <c r="L1271" s="1" t="str">
        <f t="shared" si="117"/>
        <v>MKT.EX.NOB._.___.NOB</v>
      </c>
      <c r="M1271" s="1" t="str">
        <f t="shared" si="118"/>
        <v>FOT Other months</v>
      </c>
      <c r="N1271" s="1">
        <f t="shared" si="119"/>
        <v>0</v>
      </c>
      <c r="O1271" s="1">
        <f t="shared" si="120"/>
        <v>0</v>
      </c>
    </row>
    <row r="1272" spans="1:15" x14ac:dyDescent="0.25">
      <c r="A1272" s="1" t="s">
        <v>26</v>
      </c>
      <c r="B1272" s="1" t="s">
        <v>2</v>
      </c>
      <c r="C1272" s="1" t="s">
        <v>24</v>
      </c>
      <c r="D1272" s="1" t="s">
        <v>9</v>
      </c>
      <c r="E1272" s="1" t="s">
        <v>3</v>
      </c>
      <c r="F1272" s="3">
        <v>46905</v>
      </c>
      <c r="G1272" s="1">
        <v>8.1999999999999993</v>
      </c>
      <c r="J1272" s="1">
        <f t="shared" si="115"/>
        <v>6</v>
      </c>
      <c r="K1272" s="1">
        <f t="shared" si="116"/>
        <v>2028</v>
      </c>
      <c r="L1272" s="1" t="str">
        <f t="shared" si="117"/>
        <v>MKT.EX.NOB._.___.NOB</v>
      </c>
      <c r="M1272" s="1" t="str">
        <f t="shared" si="118"/>
        <v>FOT Summer June-Sept</v>
      </c>
      <c r="N1272" s="1">
        <f t="shared" si="119"/>
        <v>2928</v>
      </c>
      <c r="O1272" s="1">
        <f t="shared" si="120"/>
        <v>2.8005464480874318</v>
      </c>
    </row>
    <row r="1273" spans="1:15" x14ac:dyDescent="0.25">
      <c r="A1273" s="1" t="s">
        <v>26</v>
      </c>
      <c r="B1273" s="1" t="s">
        <v>2</v>
      </c>
      <c r="C1273" s="1" t="s">
        <v>24</v>
      </c>
      <c r="D1273" s="1" t="s">
        <v>9</v>
      </c>
      <c r="E1273" s="1" t="s">
        <v>3</v>
      </c>
      <c r="F1273" s="3">
        <v>46935</v>
      </c>
      <c r="G1273" s="1">
        <v>0.81</v>
      </c>
      <c r="J1273" s="1">
        <f t="shared" si="115"/>
        <v>7</v>
      </c>
      <c r="K1273" s="1">
        <f t="shared" si="116"/>
        <v>2028</v>
      </c>
      <c r="L1273" s="1" t="str">
        <f t="shared" si="117"/>
        <v>MKT.EX.NOB._.___.NOB</v>
      </c>
      <c r="M1273" s="1" t="str">
        <f t="shared" si="118"/>
        <v>FOT Summer June-Sept</v>
      </c>
      <c r="N1273" s="1">
        <f t="shared" si="119"/>
        <v>2928</v>
      </c>
      <c r="O1273" s="1">
        <f t="shared" si="120"/>
        <v>0.27663934426229508</v>
      </c>
    </row>
    <row r="1274" spans="1:15" x14ac:dyDescent="0.25">
      <c r="A1274" s="1" t="s">
        <v>26</v>
      </c>
      <c r="B1274" s="1" t="s">
        <v>2</v>
      </c>
      <c r="C1274" s="1" t="s">
        <v>24</v>
      </c>
      <c r="D1274" s="1" t="s">
        <v>9</v>
      </c>
      <c r="E1274" s="1" t="s">
        <v>3</v>
      </c>
      <c r="F1274" s="3">
        <v>46966</v>
      </c>
      <c r="G1274" s="1">
        <v>3.39</v>
      </c>
      <c r="J1274" s="1">
        <f t="shared" si="115"/>
        <v>8</v>
      </c>
      <c r="K1274" s="1">
        <f t="shared" si="116"/>
        <v>2028</v>
      </c>
      <c r="L1274" s="1" t="str">
        <f t="shared" si="117"/>
        <v>MKT.EX.NOB._.___.NOB</v>
      </c>
      <c r="M1274" s="1" t="str">
        <f t="shared" si="118"/>
        <v>FOT Summer June-Sept</v>
      </c>
      <c r="N1274" s="1">
        <f t="shared" si="119"/>
        <v>2928</v>
      </c>
      <c r="O1274" s="1">
        <f t="shared" si="120"/>
        <v>1.1577868852459017</v>
      </c>
    </row>
    <row r="1275" spans="1:15" x14ac:dyDescent="0.25">
      <c r="A1275" s="1" t="s">
        <v>26</v>
      </c>
      <c r="B1275" s="1" t="s">
        <v>2</v>
      </c>
      <c r="C1275" s="1" t="s">
        <v>24</v>
      </c>
      <c r="D1275" s="1" t="s">
        <v>9</v>
      </c>
      <c r="E1275" s="1" t="s">
        <v>3</v>
      </c>
      <c r="F1275" s="3">
        <v>46997</v>
      </c>
      <c r="G1275" s="1">
        <v>5.44</v>
      </c>
      <c r="J1275" s="1">
        <f t="shared" si="115"/>
        <v>9</v>
      </c>
      <c r="K1275" s="1">
        <f t="shared" si="116"/>
        <v>2028</v>
      </c>
      <c r="L1275" s="1" t="str">
        <f t="shared" si="117"/>
        <v>MKT.EX.NOB._.___.NOB</v>
      </c>
      <c r="M1275" s="1" t="str">
        <f t="shared" si="118"/>
        <v>FOT Summer June-Sept</v>
      </c>
      <c r="N1275" s="1">
        <f t="shared" si="119"/>
        <v>2928</v>
      </c>
      <c r="O1275" s="1">
        <f t="shared" si="120"/>
        <v>1.8579234972677596</v>
      </c>
    </row>
    <row r="1276" spans="1:15" x14ac:dyDescent="0.25">
      <c r="A1276" s="1" t="s">
        <v>26</v>
      </c>
      <c r="B1276" s="1" t="s">
        <v>2</v>
      </c>
      <c r="C1276" s="1" t="s">
        <v>24</v>
      </c>
      <c r="D1276" s="1" t="s">
        <v>9</v>
      </c>
      <c r="E1276" s="1" t="s">
        <v>3</v>
      </c>
      <c r="F1276" s="3">
        <v>47027</v>
      </c>
      <c r="G1276" s="1">
        <v>30.92</v>
      </c>
      <c r="J1276" s="1">
        <f t="shared" si="115"/>
        <v>10</v>
      </c>
      <c r="K1276" s="1">
        <f t="shared" si="116"/>
        <v>2028</v>
      </c>
      <c r="L1276" s="1" t="str">
        <f t="shared" si="117"/>
        <v>MKT.EX.NOB._.___.NOB</v>
      </c>
      <c r="M1276" s="1" t="str">
        <f t="shared" si="118"/>
        <v>FOT Other months</v>
      </c>
      <c r="N1276" s="1">
        <f t="shared" si="119"/>
        <v>0</v>
      </c>
      <c r="O1276" s="1">
        <f t="shared" si="120"/>
        <v>0</v>
      </c>
    </row>
    <row r="1277" spans="1:15" x14ac:dyDescent="0.25">
      <c r="A1277" s="1" t="s">
        <v>26</v>
      </c>
      <c r="B1277" s="1" t="s">
        <v>2</v>
      </c>
      <c r="C1277" s="1" t="s">
        <v>24</v>
      </c>
      <c r="D1277" s="1" t="s">
        <v>9</v>
      </c>
      <c r="E1277" s="1" t="s">
        <v>3</v>
      </c>
      <c r="F1277" s="3">
        <v>47058</v>
      </c>
      <c r="G1277" s="1">
        <v>0</v>
      </c>
      <c r="J1277" s="1">
        <f t="shared" si="115"/>
        <v>11</v>
      </c>
      <c r="K1277" s="1">
        <f t="shared" si="116"/>
        <v>2028</v>
      </c>
      <c r="L1277" s="1" t="str">
        <f t="shared" si="117"/>
        <v>MKT.EX.NOB._.___.NOB</v>
      </c>
      <c r="M1277" s="1" t="str">
        <f t="shared" si="118"/>
        <v>FOT Other months</v>
      </c>
      <c r="N1277" s="1">
        <f t="shared" si="119"/>
        <v>0</v>
      </c>
      <c r="O1277" s="1">
        <f t="shared" si="120"/>
        <v>0</v>
      </c>
    </row>
    <row r="1278" spans="1:15" x14ac:dyDescent="0.25">
      <c r="A1278" s="1" t="s">
        <v>26</v>
      </c>
      <c r="B1278" s="1" t="s">
        <v>2</v>
      </c>
      <c r="C1278" s="1" t="s">
        <v>24</v>
      </c>
      <c r="D1278" s="1" t="s">
        <v>9</v>
      </c>
      <c r="E1278" s="1" t="s">
        <v>3</v>
      </c>
      <c r="F1278" s="3">
        <v>47088</v>
      </c>
      <c r="G1278" s="1">
        <v>0</v>
      </c>
      <c r="J1278" s="1">
        <f t="shared" si="115"/>
        <v>12</v>
      </c>
      <c r="K1278" s="1">
        <f t="shared" si="116"/>
        <v>2028</v>
      </c>
      <c r="L1278" s="1" t="str">
        <f t="shared" si="117"/>
        <v>MKT.EX.NOB._.___.NOB-Wtr</v>
      </c>
      <c r="M1278" s="1" t="str">
        <f t="shared" si="118"/>
        <v>FOT Winter December-January</v>
      </c>
      <c r="N1278" s="1">
        <f t="shared" si="119"/>
        <v>1488</v>
      </c>
      <c r="O1278" s="1">
        <f t="shared" si="120"/>
        <v>0</v>
      </c>
    </row>
    <row r="1279" spans="1:15" x14ac:dyDescent="0.25">
      <c r="A1279" s="1" t="s">
        <v>26</v>
      </c>
      <c r="B1279" s="1" t="s">
        <v>2</v>
      </c>
      <c r="C1279" s="1" t="s">
        <v>24</v>
      </c>
      <c r="D1279" s="1" t="s">
        <v>9</v>
      </c>
      <c r="E1279" s="1" t="s">
        <v>3</v>
      </c>
      <c r="F1279" s="3">
        <v>47119</v>
      </c>
      <c r="G1279" s="1">
        <v>0</v>
      </c>
      <c r="J1279" s="1">
        <f t="shared" si="115"/>
        <v>1</v>
      </c>
      <c r="K1279" s="1">
        <f t="shared" si="116"/>
        <v>2029</v>
      </c>
      <c r="L1279" s="1" t="str">
        <f t="shared" si="117"/>
        <v>MKT.EX.NOB._.___.NOB-Wtr</v>
      </c>
      <c r="M1279" s="1" t="str">
        <f t="shared" si="118"/>
        <v>FOT Winter December-January</v>
      </c>
      <c r="N1279" s="1">
        <f t="shared" si="119"/>
        <v>1488</v>
      </c>
      <c r="O1279" s="1">
        <f t="shared" si="120"/>
        <v>0</v>
      </c>
    </row>
    <row r="1280" spans="1:15" x14ac:dyDescent="0.25">
      <c r="A1280" s="1" t="s">
        <v>26</v>
      </c>
      <c r="B1280" s="1" t="s">
        <v>2</v>
      </c>
      <c r="C1280" s="1" t="s">
        <v>24</v>
      </c>
      <c r="D1280" s="1" t="s">
        <v>9</v>
      </c>
      <c r="E1280" s="1" t="s">
        <v>3</v>
      </c>
      <c r="F1280" s="3">
        <v>47150</v>
      </c>
      <c r="G1280" s="1">
        <v>0</v>
      </c>
      <c r="J1280" s="1">
        <f t="shared" si="115"/>
        <v>2</v>
      </c>
      <c r="K1280" s="1">
        <f t="shared" si="116"/>
        <v>2029</v>
      </c>
      <c r="L1280" s="1" t="str">
        <f t="shared" si="117"/>
        <v>MKT.EX.NOB._.___.NOB</v>
      </c>
      <c r="M1280" s="1" t="str">
        <f t="shared" si="118"/>
        <v>FOT Other months</v>
      </c>
      <c r="N1280" s="1">
        <f t="shared" si="119"/>
        <v>0</v>
      </c>
      <c r="O1280" s="1">
        <f t="shared" si="120"/>
        <v>0</v>
      </c>
    </row>
    <row r="1281" spans="1:15" x14ac:dyDescent="0.25">
      <c r="A1281" s="1" t="s">
        <v>26</v>
      </c>
      <c r="B1281" s="1" t="s">
        <v>2</v>
      </c>
      <c r="C1281" s="1" t="s">
        <v>24</v>
      </c>
      <c r="D1281" s="1" t="s">
        <v>9</v>
      </c>
      <c r="E1281" s="1" t="s">
        <v>3</v>
      </c>
      <c r="F1281" s="3">
        <v>47178</v>
      </c>
      <c r="G1281" s="1">
        <v>0</v>
      </c>
      <c r="J1281" s="1">
        <f t="shared" si="115"/>
        <v>3</v>
      </c>
      <c r="K1281" s="1">
        <f t="shared" si="116"/>
        <v>2029</v>
      </c>
      <c r="L1281" s="1" t="str">
        <f t="shared" si="117"/>
        <v>MKT.EX.NOB._.___.NOB</v>
      </c>
      <c r="M1281" s="1" t="str">
        <f t="shared" si="118"/>
        <v>FOT Other months</v>
      </c>
      <c r="N1281" s="1">
        <f t="shared" si="119"/>
        <v>0</v>
      </c>
      <c r="O1281" s="1">
        <f t="shared" si="120"/>
        <v>0</v>
      </c>
    </row>
    <row r="1282" spans="1:15" x14ac:dyDescent="0.25">
      <c r="A1282" s="1" t="s">
        <v>26</v>
      </c>
      <c r="B1282" s="1" t="s">
        <v>2</v>
      </c>
      <c r="C1282" s="1" t="s">
        <v>24</v>
      </c>
      <c r="D1282" s="1" t="s">
        <v>9</v>
      </c>
      <c r="E1282" s="1" t="s">
        <v>3</v>
      </c>
      <c r="F1282" s="3">
        <v>47209</v>
      </c>
      <c r="G1282" s="1">
        <v>0</v>
      </c>
      <c r="J1282" s="1">
        <f t="shared" ref="J1282:J1345" si="121">MONTH(F1282)</f>
        <v>4</v>
      </c>
      <c r="K1282" s="1">
        <f t="shared" ref="K1282:K1345" si="122">YEAR(F1282)</f>
        <v>2029</v>
      </c>
      <c r="L1282" s="1" t="str">
        <f t="shared" ref="L1282:L1345" si="123">D1282&amp;INDEX($U$1:$W$4,MATCH($M1282,$U$1:$U$4,0),MATCH(L$1,$U$1:$W$1,0))</f>
        <v>MKT.EX.NOB._.___.NOB</v>
      </c>
      <c r="M1282" s="1" t="str">
        <f t="shared" ref="M1282:M1345" si="124">INDEX($Q$1:$S$13,MATCH($J1282,$Q$1:$Q$13,0),MATCH(M$1,$Q$1:$S$1,0))</f>
        <v>FOT Other months</v>
      </c>
      <c r="N1282" s="1">
        <f t="shared" ref="N1282:N1345" si="125">INDEX($U$1:$W$4,MATCH($M1282,$U$1:$U$4,0),MATCH(N$1,$U$1:$W$1,0))</f>
        <v>0</v>
      </c>
      <c r="O1282" s="1">
        <f t="shared" ref="O1282:O1345" si="126">IF(N1282=0,0,(G1282*1000)/N1282)</f>
        <v>0</v>
      </c>
    </row>
    <row r="1283" spans="1:15" x14ac:dyDescent="0.25">
      <c r="A1283" s="1" t="s">
        <v>26</v>
      </c>
      <c r="B1283" s="1" t="s">
        <v>2</v>
      </c>
      <c r="C1283" s="1" t="s">
        <v>24</v>
      </c>
      <c r="D1283" s="1" t="s">
        <v>9</v>
      </c>
      <c r="E1283" s="1" t="s">
        <v>3</v>
      </c>
      <c r="F1283" s="3">
        <v>47239</v>
      </c>
      <c r="G1283" s="1">
        <v>5</v>
      </c>
      <c r="J1283" s="1">
        <f t="shared" si="121"/>
        <v>5</v>
      </c>
      <c r="K1283" s="1">
        <f t="shared" si="122"/>
        <v>2029</v>
      </c>
      <c r="L1283" s="1" t="str">
        <f t="shared" si="123"/>
        <v>MKT.EX.NOB._.___.NOB</v>
      </c>
      <c r="M1283" s="1" t="str">
        <f t="shared" si="124"/>
        <v>FOT Other months</v>
      </c>
      <c r="N1283" s="1">
        <f t="shared" si="125"/>
        <v>0</v>
      </c>
      <c r="O1283" s="1">
        <f t="shared" si="126"/>
        <v>0</v>
      </c>
    </row>
    <row r="1284" spans="1:15" x14ac:dyDescent="0.25">
      <c r="A1284" s="1" t="s">
        <v>26</v>
      </c>
      <c r="B1284" s="1" t="s">
        <v>2</v>
      </c>
      <c r="C1284" s="1" t="s">
        <v>24</v>
      </c>
      <c r="D1284" s="1" t="s">
        <v>9</v>
      </c>
      <c r="E1284" s="1" t="s">
        <v>3</v>
      </c>
      <c r="F1284" s="3">
        <v>47270</v>
      </c>
      <c r="G1284" s="1">
        <v>1</v>
      </c>
      <c r="J1284" s="1">
        <f t="shared" si="121"/>
        <v>6</v>
      </c>
      <c r="K1284" s="1">
        <f t="shared" si="122"/>
        <v>2029</v>
      </c>
      <c r="L1284" s="1" t="str">
        <f t="shared" si="123"/>
        <v>MKT.EX.NOB._.___.NOB</v>
      </c>
      <c r="M1284" s="1" t="str">
        <f t="shared" si="124"/>
        <v>FOT Summer June-Sept</v>
      </c>
      <c r="N1284" s="1">
        <f t="shared" si="125"/>
        <v>2928</v>
      </c>
      <c r="O1284" s="1">
        <f t="shared" si="126"/>
        <v>0.34153005464480873</v>
      </c>
    </row>
    <row r="1285" spans="1:15" x14ac:dyDescent="0.25">
      <c r="A1285" s="1" t="s">
        <v>26</v>
      </c>
      <c r="B1285" s="1" t="s">
        <v>2</v>
      </c>
      <c r="C1285" s="1" t="s">
        <v>24</v>
      </c>
      <c r="D1285" s="1" t="s">
        <v>9</v>
      </c>
      <c r="E1285" s="1" t="s">
        <v>3</v>
      </c>
      <c r="F1285" s="3">
        <v>47300</v>
      </c>
      <c r="G1285" s="1">
        <v>15.6</v>
      </c>
      <c r="J1285" s="1">
        <f t="shared" si="121"/>
        <v>7</v>
      </c>
      <c r="K1285" s="1">
        <f t="shared" si="122"/>
        <v>2029</v>
      </c>
      <c r="L1285" s="1" t="str">
        <f t="shared" si="123"/>
        <v>MKT.EX.NOB._.___.NOB</v>
      </c>
      <c r="M1285" s="1" t="str">
        <f t="shared" si="124"/>
        <v>FOT Summer June-Sept</v>
      </c>
      <c r="N1285" s="1">
        <f t="shared" si="125"/>
        <v>2928</v>
      </c>
      <c r="O1285" s="1">
        <f t="shared" si="126"/>
        <v>5.3278688524590168</v>
      </c>
    </row>
    <row r="1286" spans="1:15" x14ac:dyDescent="0.25">
      <c r="A1286" s="1" t="s">
        <v>26</v>
      </c>
      <c r="B1286" s="1" t="s">
        <v>2</v>
      </c>
      <c r="C1286" s="1" t="s">
        <v>24</v>
      </c>
      <c r="D1286" s="1" t="s">
        <v>9</v>
      </c>
      <c r="E1286" s="1" t="s">
        <v>3</v>
      </c>
      <c r="F1286" s="3">
        <v>47331</v>
      </c>
      <c r="G1286" s="1">
        <v>3.99</v>
      </c>
      <c r="J1286" s="1">
        <f t="shared" si="121"/>
        <v>8</v>
      </c>
      <c r="K1286" s="1">
        <f t="shared" si="122"/>
        <v>2029</v>
      </c>
      <c r="L1286" s="1" t="str">
        <f t="shared" si="123"/>
        <v>MKT.EX.NOB._.___.NOB</v>
      </c>
      <c r="M1286" s="1" t="str">
        <f t="shared" si="124"/>
        <v>FOT Summer June-Sept</v>
      </c>
      <c r="N1286" s="1">
        <f t="shared" si="125"/>
        <v>2928</v>
      </c>
      <c r="O1286" s="1">
        <f t="shared" si="126"/>
        <v>1.3627049180327868</v>
      </c>
    </row>
    <row r="1287" spans="1:15" x14ac:dyDescent="0.25">
      <c r="A1287" s="1" t="s">
        <v>26</v>
      </c>
      <c r="B1287" s="1" t="s">
        <v>2</v>
      </c>
      <c r="C1287" s="1" t="s">
        <v>24</v>
      </c>
      <c r="D1287" s="1" t="s">
        <v>9</v>
      </c>
      <c r="E1287" s="1" t="s">
        <v>3</v>
      </c>
      <c r="F1287" s="3">
        <v>47362</v>
      </c>
      <c r="G1287" s="1">
        <v>5.0999999999999996</v>
      </c>
      <c r="J1287" s="1">
        <f t="shared" si="121"/>
        <v>9</v>
      </c>
      <c r="K1287" s="1">
        <f t="shared" si="122"/>
        <v>2029</v>
      </c>
      <c r="L1287" s="1" t="str">
        <f t="shared" si="123"/>
        <v>MKT.EX.NOB._.___.NOB</v>
      </c>
      <c r="M1287" s="1" t="str">
        <f t="shared" si="124"/>
        <v>FOT Summer June-Sept</v>
      </c>
      <c r="N1287" s="1">
        <f t="shared" si="125"/>
        <v>2928</v>
      </c>
      <c r="O1287" s="1">
        <f t="shared" si="126"/>
        <v>1.7418032786885247</v>
      </c>
    </row>
    <row r="1288" spans="1:15" x14ac:dyDescent="0.25">
      <c r="A1288" s="1" t="s">
        <v>26</v>
      </c>
      <c r="B1288" s="1" t="s">
        <v>2</v>
      </c>
      <c r="C1288" s="1" t="s">
        <v>24</v>
      </c>
      <c r="D1288" s="1" t="s">
        <v>9</v>
      </c>
      <c r="E1288" s="1" t="s">
        <v>3</v>
      </c>
      <c r="F1288" s="3">
        <v>47392</v>
      </c>
      <c r="G1288" s="1">
        <v>5.72</v>
      </c>
      <c r="J1288" s="1">
        <f t="shared" si="121"/>
        <v>10</v>
      </c>
      <c r="K1288" s="1">
        <f t="shared" si="122"/>
        <v>2029</v>
      </c>
      <c r="L1288" s="1" t="str">
        <f t="shared" si="123"/>
        <v>MKT.EX.NOB._.___.NOB</v>
      </c>
      <c r="M1288" s="1" t="str">
        <f t="shared" si="124"/>
        <v>FOT Other months</v>
      </c>
      <c r="N1288" s="1">
        <f t="shared" si="125"/>
        <v>0</v>
      </c>
      <c r="O1288" s="1">
        <f t="shared" si="126"/>
        <v>0</v>
      </c>
    </row>
    <row r="1289" spans="1:15" x14ac:dyDescent="0.25">
      <c r="A1289" s="1" t="s">
        <v>26</v>
      </c>
      <c r="B1289" s="1" t="s">
        <v>2</v>
      </c>
      <c r="C1289" s="1" t="s">
        <v>24</v>
      </c>
      <c r="D1289" s="1" t="s">
        <v>9</v>
      </c>
      <c r="E1289" s="1" t="s">
        <v>3</v>
      </c>
      <c r="F1289" s="3">
        <v>47423</v>
      </c>
      <c r="G1289" s="1">
        <v>76.88</v>
      </c>
      <c r="J1289" s="1">
        <f t="shared" si="121"/>
        <v>11</v>
      </c>
      <c r="K1289" s="1">
        <f t="shared" si="122"/>
        <v>2029</v>
      </c>
      <c r="L1289" s="1" t="str">
        <f t="shared" si="123"/>
        <v>MKT.EX.NOB._.___.NOB</v>
      </c>
      <c r="M1289" s="1" t="str">
        <f t="shared" si="124"/>
        <v>FOT Other months</v>
      </c>
      <c r="N1289" s="1">
        <f t="shared" si="125"/>
        <v>0</v>
      </c>
      <c r="O1289" s="1">
        <f t="shared" si="126"/>
        <v>0</v>
      </c>
    </row>
    <row r="1290" spans="1:15" x14ac:dyDescent="0.25">
      <c r="A1290" s="1" t="s">
        <v>26</v>
      </c>
      <c r="B1290" s="1" t="s">
        <v>2</v>
      </c>
      <c r="C1290" s="1" t="s">
        <v>24</v>
      </c>
      <c r="D1290" s="1" t="s">
        <v>9</v>
      </c>
      <c r="E1290" s="1" t="s">
        <v>3</v>
      </c>
      <c r="F1290" s="3">
        <v>47453</v>
      </c>
      <c r="G1290" s="1">
        <v>0</v>
      </c>
      <c r="J1290" s="1">
        <f t="shared" si="121"/>
        <v>12</v>
      </c>
      <c r="K1290" s="1">
        <f t="shared" si="122"/>
        <v>2029</v>
      </c>
      <c r="L1290" s="1" t="str">
        <f t="shared" si="123"/>
        <v>MKT.EX.NOB._.___.NOB-Wtr</v>
      </c>
      <c r="M1290" s="1" t="str">
        <f t="shared" si="124"/>
        <v>FOT Winter December-January</v>
      </c>
      <c r="N1290" s="1">
        <f t="shared" si="125"/>
        <v>1488</v>
      </c>
      <c r="O1290" s="1">
        <f t="shared" si="126"/>
        <v>0</v>
      </c>
    </row>
    <row r="1291" spans="1:15" x14ac:dyDescent="0.25">
      <c r="A1291" s="1" t="s">
        <v>26</v>
      </c>
      <c r="B1291" s="1" t="s">
        <v>2</v>
      </c>
      <c r="C1291" s="1" t="s">
        <v>24</v>
      </c>
      <c r="D1291" s="1" t="s">
        <v>9</v>
      </c>
      <c r="E1291" s="1" t="s">
        <v>3</v>
      </c>
      <c r="F1291" s="3">
        <v>47484</v>
      </c>
      <c r="G1291" s="1">
        <v>0</v>
      </c>
      <c r="J1291" s="1">
        <f t="shared" si="121"/>
        <v>1</v>
      </c>
      <c r="K1291" s="1">
        <f t="shared" si="122"/>
        <v>2030</v>
      </c>
      <c r="L1291" s="1" t="str">
        <f t="shared" si="123"/>
        <v>MKT.EX.NOB._.___.NOB-Wtr</v>
      </c>
      <c r="M1291" s="1" t="str">
        <f t="shared" si="124"/>
        <v>FOT Winter December-January</v>
      </c>
      <c r="N1291" s="1">
        <f t="shared" si="125"/>
        <v>1488</v>
      </c>
      <c r="O1291" s="1">
        <f t="shared" si="126"/>
        <v>0</v>
      </c>
    </row>
    <row r="1292" spans="1:15" x14ac:dyDescent="0.25">
      <c r="A1292" s="1" t="s">
        <v>26</v>
      </c>
      <c r="B1292" s="1" t="s">
        <v>2</v>
      </c>
      <c r="C1292" s="1" t="s">
        <v>24</v>
      </c>
      <c r="D1292" s="1" t="s">
        <v>9</v>
      </c>
      <c r="E1292" s="1" t="s">
        <v>3</v>
      </c>
      <c r="F1292" s="3">
        <v>47515</v>
      </c>
      <c r="G1292" s="1">
        <v>0</v>
      </c>
      <c r="J1292" s="1">
        <f t="shared" si="121"/>
        <v>2</v>
      </c>
      <c r="K1292" s="1">
        <f t="shared" si="122"/>
        <v>2030</v>
      </c>
      <c r="L1292" s="1" t="str">
        <f t="shared" si="123"/>
        <v>MKT.EX.NOB._.___.NOB</v>
      </c>
      <c r="M1292" s="1" t="str">
        <f t="shared" si="124"/>
        <v>FOT Other months</v>
      </c>
      <c r="N1292" s="1">
        <f t="shared" si="125"/>
        <v>0</v>
      </c>
      <c r="O1292" s="1">
        <f t="shared" si="126"/>
        <v>0</v>
      </c>
    </row>
    <row r="1293" spans="1:15" x14ac:dyDescent="0.25">
      <c r="A1293" s="1" t="s">
        <v>26</v>
      </c>
      <c r="B1293" s="1" t="s">
        <v>2</v>
      </c>
      <c r="C1293" s="1" t="s">
        <v>24</v>
      </c>
      <c r="D1293" s="1" t="s">
        <v>9</v>
      </c>
      <c r="E1293" s="1" t="s">
        <v>3</v>
      </c>
      <c r="F1293" s="3">
        <v>47543</v>
      </c>
      <c r="G1293" s="1">
        <v>0</v>
      </c>
      <c r="J1293" s="1">
        <f t="shared" si="121"/>
        <v>3</v>
      </c>
      <c r="K1293" s="1">
        <f t="shared" si="122"/>
        <v>2030</v>
      </c>
      <c r="L1293" s="1" t="str">
        <f t="shared" si="123"/>
        <v>MKT.EX.NOB._.___.NOB</v>
      </c>
      <c r="M1293" s="1" t="str">
        <f t="shared" si="124"/>
        <v>FOT Other months</v>
      </c>
      <c r="N1293" s="1">
        <f t="shared" si="125"/>
        <v>0</v>
      </c>
      <c r="O1293" s="1">
        <f t="shared" si="126"/>
        <v>0</v>
      </c>
    </row>
    <row r="1294" spans="1:15" x14ac:dyDescent="0.25">
      <c r="A1294" s="1" t="s">
        <v>26</v>
      </c>
      <c r="B1294" s="1" t="s">
        <v>2</v>
      </c>
      <c r="C1294" s="1" t="s">
        <v>24</v>
      </c>
      <c r="D1294" s="1" t="s">
        <v>9</v>
      </c>
      <c r="E1294" s="1" t="s">
        <v>3</v>
      </c>
      <c r="F1294" s="3">
        <v>47574</v>
      </c>
      <c r="G1294" s="1">
        <v>0</v>
      </c>
      <c r="J1294" s="1">
        <f t="shared" si="121"/>
        <v>4</v>
      </c>
      <c r="K1294" s="1">
        <f t="shared" si="122"/>
        <v>2030</v>
      </c>
      <c r="L1294" s="1" t="str">
        <f t="shared" si="123"/>
        <v>MKT.EX.NOB._.___.NOB</v>
      </c>
      <c r="M1294" s="1" t="str">
        <f t="shared" si="124"/>
        <v>FOT Other months</v>
      </c>
      <c r="N1294" s="1">
        <f t="shared" si="125"/>
        <v>0</v>
      </c>
      <c r="O1294" s="1">
        <f t="shared" si="126"/>
        <v>0</v>
      </c>
    </row>
    <row r="1295" spans="1:15" x14ac:dyDescent="0.25">
      <c r="A1295" s="1" t="s">
        <v>26</v>
      </c>
      <c r="B1295" s="1" t="s">
        <v>2</v>
      </c>
      <c r="C1295" s="1" t="s">
        <v>24</v>
      </c>
      <c r="D1295" s="1" t="s">
        <v>9</v>
      </c>
      <c r="E1295" s="1" t="s">
        <v>3</v>
      </c>
      <c r="F1295" s="3">
        <v>47604</v>
      </c>
      <c r="G1295" s="1">
        <v>0</v>
      </c>
      <c r="J1295" s="1">
        <f t="shared" si="121"/>
        <v>5</v>
      </c>
      <c r="K1295" s="1">
        <f t="shared" si="122"/>
        <v>2030</v>
      </c>
      <c r="L1295" s="1" t="str">
        <f t="shared" si="123"/>
        <v>MKT.EX.NOB._.___.NOB</v>
      </c>
      <c r="M1295" s="1" t="str">
        <f t="shared" si="124"/>
        <v>FOT Other months</v>
      </c>
      <c r="N1295" s="1">
        <f t="shared" si="125"/>
        <v>0</v>
      </c>
      <c r="O1295" s="1">
        <f t="shared" si="126"/>
        <v>0</v>
      </c>
    </row>
    <row r="1296" spans="1:15" x14ac:dyDescent="0.25">
      <c r="A1296" s="1" t="s">
        <v>26</v>
      </c>
      <c r="B1296" s="1" t="s">
        <v>2</v>
      </c>
      <c r="C1296" s="1" t="s">
        <v>24</v>
      </c>
      <c r="D1296" s="1" t="s">
        <v>9</v>
      </c>
      <c r="E1296" s="1" t="s">
        <v>3</v>
      </c>
      <c r="F1296" s="3">
        <v>47635</v>
      </c>
      <c r="G1296" s="1">
        <v>6.5</v>
      </c>
      <c r="J1296" s="1">
        <f t="shared" si="121"/>
        <v>6</v>
      </c>
      <c r="K1296" s="1">
        <f t="shared" si="122"/>
        <v>2030</v>
      </c>
      <c r="L1296" s="1" t="str">
        <f t="shared" si="123"/>
        <v>MKT.EX.NOB._.___.NOB</v>
      </c>
      <c r="M1296" s="1" t="str">
        <f t="shared" si="124"/>
        <v>FOT Summer June-Sept</v>
      </c>
      <c r="N1296" s="1">
        <f t="shared" si="125"/>
        <v>2928</v>
      </c>
      <c r="O1296" s="1">
        <f t="shared" si="126"/>
        <v>2.2199453551912569</v>
      </c>
    </row>
    <row r="1297" spans="1:15" x14ac:dyDescent="0.25">
      <c r="A1297" s="1" t="s">
        <v>26</v>
      </c>
      <c r="B1297" s="1" t="s">
        <v>2</v>
      </c>
      <c r="C1297" s="1" t="s">
        <v>24</v>
      </c>
      <c r="D1297" s="1" t="s">
        <v>9</v>
      </c>
      <c r="E1297" s="1" t="s">
        <v>3</v>
      </c>
      <c r="F1297" s="3">
        <v>47665</v>
      </c>
      <c r="G1297" s="1">
        <v>1.23</v>
      </c>
      <c r="J1297" s="1">
        <f t="shared" si="121"/>
        <v>7</v>
      </c>
      <c r="K1297" s="1">
        <f t="shared" si="122"/>
        <v>2030</v>
      </c>
      <c r="L1297" s="1" t="str">
        <f t="shared" si="123"/>
        <v>MKT.EX.NOB._.___.NOB</v>
      </c>
      <c r="M1297" s="1" t="str">
        <f t="shared" si="124"/>
        <v>FOT Summer June-Sept</v>
      </c>
      <c r="N1297" s="1">
        <f t="shared" si="125"/>
        <v>2928</v>
      </c>
      <c r="O1297" s="1">
        <f t="shared" si="126"/>
        <v>0.42008196721311475</v>
      </c>
    </row>
    <row r="1298" spans="1:15" x14ac:dyDescent="0.25">
      <c r="A1298" s="1" t="s">
        <v>26</v>
      </c>
      <c r="B1298" s="1" t="s">
        <v>2</v>
      </c>
      <c r="C1298" s="1" t="s">
        <v>24</v>
      </c>
      <c r="D1298" s="1" t="s">
        <v>9</v>
      </c>
      <c r="E1298" s="1" t="s">
        <v>3</v>
      </c>
      <c r="F1298" s="3">
        <v>47696</v>
      </c>
      <c r="G1298" s="1">
        <v>19.3</v>
      </c>
      <c r="J1298" s="1">
        <f t="shared" si="121"/>
        <v>8</v>
      </c>
      <c r="K1298" s="1">
        <f t="shared" si="122"/>
        <v>2030</v>
      </c>
      <c r="L1298" s="1" t="str">
        <f t="shared" si="123"/>
        <v>MKT.EX.NOB._.___.NOB</v>
      </c>
      <c r="M1298" s="1" t="str">
        <f t="shared" si="124"/>
        <v>FOT Summer June-Sept</v>
      </c>
      <c r="N1298" s="1">
        <f t="shared" si="125"/>
        <v>2928</v>
      </c>
      <c r="O1298" s="1">
        <f t="shared" si="126"/>
        <v>6.5915300546448083</v>
      </c>
    </row>
    <row r="1299" spans="1:15" x14ac:dyDescent="0.25">
      <c r="A1299" s="1" t="s">
        <v>26</v>
      </c>
      <c r="B1299" s="1" t="s">
        <v>2</v>
      </c>
      <c r="C1299" s="1" t="s">
        <v>24</v>
      </c>
      <c r="D1299" s="1" t="s">
        <v>9</v>
      </c>
      <c r="E1299" s="1" t="s">
        <v>3</v>
      </c>
      <c r="F1299" s="3">
        <v>47727</v>
      </c>
      <c r="G1299" s="1">
        <v>6.51</v>
      </c>
      <c r="J1299" s="1">
        <f t="shared" si="121"/>
        <v>9</v>
      </c>
      <c r="K1299" s="1">
        <f t="shared" si="122"/>
        <v>2030</v>
      </c>
      <c r="L1299" s="1" t="str">
        <f t="shared" si="123"/>
        <v>MKT.EX.NOB._.___.NOB</v>
      </c>
      <c r="M1299" s="1" t="str">
        <f t="shared" si="124"/>
        <v>FOT Summer June-Sept</v>
      </c>
      <c r="N1299" s="1">
        <f t="shared" si="125"/>
        <v>2928</v>
      </c>
      <c r="O1299" s="1">
        <f t="shared" si="126"/>
        <v>2.223360655737705</v>
      </c>
    </row>
    <row r="1300" spans="1:15" x14ac:dyDescent="0.25">
      <c r="A1300" s="1" t="s">
        <v>26</v>
      </c>
      <c r="B1300" s="1" t="s">
        <v>2</v>
      </c>
      <c r="C1300" s="1" t="s">
        <v>24</v>
      </c>
      <c r="D1300" s="1" t="s">
        <v>9</v>
      </c>
      <c r="E1300" s="1" t="s">
        <v>3</v>
      </c>
      <c r="F1300" s="3">
        <v>47757</v>
      </c>
      <c r="G1300" s="1">
        <v>9.86</v>
      </c>
      <c r="J1300" s="1">
        <f t="shared" si="121"/>
        <v>10</v>
      </c>
      <c r="K1300" s="1">
        <f t="shared" si="122"/>
        <v>2030</v>
      </c>
      <c r="L1300" s="1" t="str">
        <f t="shared" si="123"/>
        <v>MKT.EX.NOB._.___.NOB</v>
      </c>
      <c r="M1300" s="1" t="str">
        <f t="shared" si="124"/>
        <v>FOT Other months</v>
      </c>
      <c r="N1300" s="1">
        <f t="shared" si="125"/>
        <v>0</v>
      </c>
      <c r="O1300" s="1">
        <f t="shared" si="126"/>
        <v>0</v>
      </c>
    </row>
    <row r="1301" spans="1:15" x14ac:dyDescent="0.25">
      <c r="A1301" s="1" t="s">
        <v>26</v>
      </c>
      <c r="B1301" s="1" t="s">
        <v>2</v>
      </c>
      <c r="C1301" s="1" t="s">
        <v>24</v>
      </c>
      <c r="D1301" s="1" t="s">
        <v>9</v>
      </c>
      <c r="E1301" s="1" t="s">
        <v>3</v>
      </c>
      <c r="F1301" s="3">
        <v>47788</v>
      </c>
      <c r="G1301" s="1">
        <v>9.8699999999999992</v>
      </c>
      <c r="J1301" s="1">
        <f t="shared" si="121"/>
        <v>11</v>
      </c>
      <c r="K1301" s="1">
        <f t="shared" si="122"/>
        <v>2030</v>
      </c>
      <c r="L1301" s="1" t="str">
        <f t="shared" si="123"/>
        <v>MKT.EX.NOB._.___.NOB</v>
      </c>
      <c r="M1301" s="1" t="str">
        <f t="shared" si="124"/>
        <v>FOT Other months</v>
      </c>
      <c r="N1301" s="1">
        <f t="shared" si="125"/>
        <v>0</v>
      </c>
      <c r="O1301" s="1">
        <f t="shared" si="126"/>
        <v>0</v>
      </c>
    </row>
    <row r="1302" spans="1:15" x14ac:dyDescent="0.25">
      <c r="A1302" s="1" t="s">
        <v>26</v>
      </c>
      <c r="B1302" s="1" t="s">
        <v>2</v>
      </c>
      <c r="C1302" s="1" t="s">
        <v>24</v>
      </c>
      <c r="D1302" s="1" t="s">
        <v>9</v>
      </c>
      <c r="E1302" s="1" t="s">
        <v>3</v>
      </c>
      <c r="F1302" s="3">
        <v>47818</v>
      </c>
      <c r="G1302" s="1">
        <v>141.05000000000001</v>
      </c>
      <c r="J1302" s="1">
        <f t="shared" si="121"/>
        <v>12</v>
      </c>
      <c r="K1302" s="1">
        <f t="shared" si="122"/>
        <v>2030</v>
      </c>
      <c r="L1302" s="1" t="str">
        <f t="shared" si="123"/>
        <v>MKT.EX.NOB._.___.NOB-Wtr</v>
      </c>
      <c r="M1302" s="1" t="str">
        <f t="shared" si="124"/>
        <v>FOT Winter December-January</v>
      </c>
      <c r="N1302" s="1">
        <f t="shared" si="125"/>
        <v>1488</v>
      </c>
      <c r="O1302" s="1">
        <f t="shared" si="126"/>
        <v>94.791666666666671</v>
      </c>
    </row>
    <row r="1303" spans="1:15" x14ac:dyDescent="0.25">
      <c r="A1303" s="1" t="s">
        <v>26</v>
      </c>
      <c r="B1303" s="1" t="s">
        <v>2</v>
      </c>
      <c r="C1303" s="1" t="s">
        <v>24</v>
      </c>
      <c r="D1303" s="1" t="s">
        <v>9</v>
      </c>
      <c r="E1303" s="1" t="s">
        <v>3</v>
      </c>
      <c r="F1303" s="3">
        <v>47849</v>
      </c>
      <c r="G1303" s="1">
        <v>0</v>
      </c>
      <c r="J1303" s="1">
        <f t="shared" si="121"/>
        <v>1</v>
      </c>
      <c r="K1303" s="1">
        <f t="shared" si="122"/>
        <v>2031</v>
      </c>
      <c r="L1303" s="1" t="str">
        <f t="shared" si="123"/>
        <v>MKT.EX.NOB._.___.NOB-Wtr</v>
      </c>
      <c r="M1303" s="1" t="str">
        <f t="shared" si="124"/>
        <v>FOT Winter December-January</v>
      </c>
      <c r="N1303" s="1">
        <f t="shared" si="125"/>
        <v>1488</v>
      </c>
      <c r="O1303" s="1">
        <f t="shared" si="126"/>
        <v>0</v>
      </c>
    </row>
    <row r="1304" spans="1:15" x14ac:dyDescent="0.25">
      <c r="A1304" s="1" t="s">
        <v>26</v>
      </c>
      <c r="B1304" s="1" t="s">
        <v>2</v>
      </c>
      <c r="C1304" s="1" t="s">
        <v>24</v>
      </c>
      <c r="D1304" s="1" t="s">
        <v>9</v>
      </c>
      <c r="E1304" s="1" t="s">
        <v>3</v>
      </c>
      <c r="F1304" s="3">
        <v>47880</v>
      </c>
      <c r="G1304" s="1">
        <v>0</v>
      </c>
      <c r="J1304" s="1">
        <f t="shared" si="121"/>
        <v>2</v>
      </c>
      <c r="K1304" s="1">
        <f t="shared" si="122"/>
        <v>2031</v>
      </c>
      <c r="L1304" s="1" t="str">
        <f t="shared" si="123"/>
        <v>MKT.EX.NOB._.___.NOB</v>
      </c>
      <c r="M1304" s="1" t="str">
        <f t="shared" si="124"/>
        <v>FOT Other months</v>
      </c>
      <c r="N1304" s="1">
        <f t="shared" si="125"/>
        <v>0</v>
      </c>
      <c r="O1304" s="1">
        <f t="shared" si="126"/>
        <v>0</v>
      </c>
    </row>
    <row r="1305" spans="1:15" x14ac:dyDescent="0.25">
      <c r="A1305" s="1" t="s">
        <v>26</v>
      </c>
      <c r="B1305" s="1" t="s">
        <v>2</v>
      </c>
      <c r="C1305" s="1" t="s">
        <v>24</v>
      </c>
      <c r="D1305" s="1" t="s">
        <v>9</v>
      </c>
      <c r="E1305" s="1" t="s">
        <v>3</v>
      </c>
      <c r="F1305" s="3">
        <v>47908</v>
      </c>
      <c r="G1305" s="1">
        <v>0</v>
      </c>
      <c r="J1305" s="1">
        <f t="shared" si="121"/>
        <v>3</v>
      </c>
      <c r="K1305" s="1">
        <f t="shared" si="122"/>
        <v>2031</v>
      </c>
      <c r="L1305" s="1" t="str">
        <f t="shared" si="123"/>
        <v>MKT.EX.NOB._.___.NOB</v>
      </c>
      <c r="M1305" s="1" t="str">
        <f t="shared" si="124"/>
        <v>FOT Other months</v>
      </c>
      <c r="N1305" s="1">
        <f t="shared" si="125"/>
        <v>0</v>
      </c>
      <c r="O1305" s="1">
        <f t="shared" si="126"/>
        <v>0</v>
      </c>
    </row>
    <row r="1306" spans="1:15" x14ac:dyDescent="0.25">
      <c r="A1306" s="1" t="s">
        <v>26</v>
      </c>
      <c r="B1306" s="1" t="s">
        <v>2</v>
      </c>
      <c r="C1306" s="1" t="s">
        <v>24</v>
      </c>
      <c r="D1306" s="1" t="s">
        <v>9</v>
      </c>
      <c r="E1306" s="1" t="s">
        <v>3</v>
      </c>
      <c r="F1306" s="3">
        <v>47939</v>
      </c>
      <c r="G1306" s="1">
        <v>0</v>
      </c>
      <c r="J1306" s="1">
        <f t="shared" si="121"/>
        <v>4</v>
      </c>
      <c r="K1306" s="1">
        <f t="shared" si="122"/>
        <v>2031</v>
      </c>
      <c r="L1306" s="1" t="str">
        <f t="shared" si="123"/>
        <v>MKT.EX.NOB._.___.NOB</v>
      </c>
      <c r="M1306" s="1" t="str">
        <f t="shared" si="124"/>
        <v>FOT Other months</v>
      </c>
      <c r="N1306" s="1">
        <f t="shared" si="125"/>
        <v>0</v>
      </c>
      <c r="O1306" s="1">
        <f t="shared" si="126"/>
        <v>0</v>
      </c>
    </row>
    <row r="1307" spans="1:15" x14ac:dyDescent="0.25">
      <c r="A1307" s="1" t="s">
        <v>26</v>
      </c>
      <c r="B1307" s="1" t="s">
        <v>2</v>
      </c>
      <c r="C1307" s="1" t="s">
        <v>24</v>
      </c>
      <c r="D1307" s="1" t="s">
        <v>9</v>
      </c>
      <c r="E1307" s="1" t="s">
        <v>3</v>
      </c>
      <c r="F1307" s="3">
        <v>47969</v>
      </c>
      <c r="G1307" s="1">
        <v>0</v>
      </c>
      <c r="J1307" s="1">
        <f t="shared" si="121"/>
        <v>5</v>
      </c>
      <c r="K1307" s="1">
        <f t="shared" si="122"/>
        <v>2031</v>
      </c>
      <c r="L1307" s="1" t="str">
        <f t="shared" si="123"/>
        <v>MKT.EX.NOB._.___.NOB</v>
      </c>
      <c r="M1307" s="1" t="str">
        <f t="shared" si="124"/>
        <v>FOT Other months</v>
      </c>
      <c r="N1307" s="1">
        <f t="shared" si="125"/>
        <v>0</v>
      </c>
      <c r="O1307" s="1">
        <f t="shared" si="126"/>
        <v>0</v>
      </c>
    </row>
    <row r="1308" spans="1:15" x14ac:dyDescent="0.25">
      <c r="A1308" s="1" t="s">
        <v>26</v>
      </c>
      <c r="B1308" s="1" t="s">
        <v>2</v>
      </c>
      <c r="C1308" s="1" t="s">
        <v>24</v>
      </c>
      <c r="D1308" s="1" t="s">
        <v>9</v>
      </c>
      <c r="E1308" s="1" t="s">
        <v>3</v>
      </c>
      <c r="F1308" s="3">
        <v>48000</v>
      </c>
      <c r="G1308" s="1">
        <v>0.67</v>
      </c>
      <c r="J1308" s="1">
        <f t="shared" si="121"/>
        <v>6</v>
      </c>
      <c r="K1308" s="1">
        <f t="shared" si="122"/>
        <v>2031</v>
      </c>
      <c r="L1308" s="1" t="str">
        <f t="shared" si="123"/>
        <v>MKT.EX.NOB._.___.NOB</v>
      </c>
      <c r="M1308" s="1" t="str">
        <f t="shared" si="124"/>
        <v>FOT Summer June-Sept</v>
      </c>
      <c r="N1308" s="1">
        <f t="shared" si="125"/>
        <v>2928</v>
      </c>
      <c r="O1308" s="1">
        <f t="shared" si="126"/>
        <v>0.22882513661202186</v>
      </c>
    </row>
    <row r="1309" spans="1:15" x14ac:dyDescent="0.25">
      <c r="A1309" s="1" t="s">
        <v>26</v>
      </c>
      <c r="B1309" s="1" t="s">
        <v>2</v>
      </c>
      <c r="C1309" s="1" t="s">
        <v>24</v>
      </c>
      <c r="D1309" s="1" t="s">
        <v>9</v>
      </c>
      <c r="E1309" s="1" t="s">
        <v>3</v>
      </c>
      <c r="F1309" s="3">
        <v>48030</v>
      </c>
      <c r="G1309" s="1">
        <v>11.49</v>
      </c>
      <c r="J1309" s="1">
        <f t="shared" si="121"/>
        <v>7</v>
      </c>
      <c r="K1309" s="1">
        <f t="shared" si="122"/>
        <v>2031</v>
      </c>
      <c r="L1309" s="1" t="str">
        <f t="shared" si="123"/>
        <v>MKT.EX.NOB._.___.NOB</v>
      </c>
      <c r="M1309" s="1" t="str">
        <f t="shared" si="124"/>
        <v>FOT Summer June-Sept</v>
      </c>
      <c r="N1309" s="1">
        <f t="shared" si="125"/>
        <v>2928</v>
      </c>
      <c r="O1309" s="1">
        <f t="shared" si="126"/>
        <v>3.9241803278688523</v>
      </c>
    </row>
    <row r="1310" spans="1:15" x14ac:dyDescent="0.25">
      <c r="A1310" s="1" t="s">
        <v>26</v>
      </c>
      <c r="B1310" s="1" t="s">
        <v>2</v>
      </c>
      <c r="C1310" s="1" t="s">
        <v>24</v>
      </c>
      <c r="D1310" s="1" t="s">
        <v>9</v>
      </c>
      <c r="E1310" s="1" t="s">
        <v>3</v>
      </c>
      <c r="F1310" s="3">
        <v>48061</v>
      </c>
      <c r="G1310" s="1">
        <v>4</v>
      </c>
      <c r="J1310" s="1">
        <f t="shared" si="121"/>
        <v>8</v>
      </c>
      <c r="K1310" s="1">
        <f t="shared" si="122"/>
        <v>2031</v>
      </c>
      <c r="L1310" s="1" t="str">
        <f t="shared" si="123"/>
        <v>MKT.EX.NOB._.___.NOB</v>
      </c>
      <c r="M1310" s="1" t="str">
        <f t="shared" si="124"/>
        <v>FOT Summer June-Sept</v>
      </c>
      <c r="N1310" s="1">
        <f t="shared" si="125"/>
        <v>2928</v>
      </c>
      <c r="O1310" s="1">
        <f t="shared" si="126"/>
        <v>1.3661202185792349</v>
      </c>
    </row>
    <row r="1311" spans="1:15" x14ac:dyDescent="0.25">
      <c r="A1311" s="1" t="s">
        <v>26</v>
      </c>
      <c r="B1311" s="1" t="s">
        <v>2</v>
      </c>
      <c r="C1311" s="1" t="s">
        <v>24</v>
      </c>
      <c r="D1311" s="1" t="s">
        <v>9</v>
      </c>
      <c r="E1311" s="1" t="s">
        <v>3</v>
      </c>
      <c r="F1311" s="3">
        <v>48092</v>
      </c>
      <c r="G1311" s="1">
        <v>23.8</v>
      </c>
      <c r="J1311" s="1">
        <f t="shared" si="121"/>
        <v>9</v>
      </c>
      <c r="K1311" s="1">
        <f t="shared" si="122"/>
        <v>2031</v>
      </c>
      <c r="L1311" s="1" t="str">
        <f t="shared" si="123"/>
        <v>MKT.EX.NOB._.___.NOB</v>
      </c>
      <c r="M1311" s="1" t="str">
        <f t="shared" si="124"/>
        <v>FOT Summer June-Sept</v>
      </c>
      <c r="N1311" s="1">
        <f t="shared" si="125"/>
        <v>2928</v>
      </c>
      <c r="O1311" s="1">
        <f t="shared" si="126"/>
        <v>8.1284153005464486</v>
      </c>
    </row>
    <row r="1312" spans="1:15" x14ac:dyDescent="0.25">
      <c r="A1312" s="1" t="s">
        <v>26</v>
      </c>
      <c r="B1312" s="1" t="s">
        <v>2</v>
      </c>
      <c r="C1312" s="1" t="s">
        <v>24</v>
      </c>
      <c r="D1312" s="1" t="s">
        <v>9</v>
      </c>
      <c r="E1312" s="1" t="s">
        <v>3</v>
      </c>
      <c r="F1312" s="3">
        <v>48122</v>
      </c>
      <c r="G1312" s="1">
        <v>5.0199999999999996</v>
      </c>
      <c r="J1312" s="1">
        <f t="shared" si="121"/>
        <v>10</v>
      </c>
      <c r="K1312" s="1">
        <f t="shared" si="122"/>
        <v>2031</v>
      </c>
      <c r="L1312" s="1" t="str">
        <f t="shared" si="123"/>
        <v>MKT.EX.NOB._.___.NOB</v>
      </c>
      <c r="M1312" s="1" t="str">
        <f t="shared" si="124"/>
        <v>FOT Other months</v>
      </c>
      <c r="N1312" s="1">
        <f t="shared" si="125"/>
        <v>0</v>
      </c>
      <c r="O1312" s="1">
        <f t="shared" si="126"/>
        <v>0</v>
      </c>
    </row>
    <row r="1313" spans="1:15" x14ac:dyDescent="0.25">
      <c r="A1313" s="1" t="s">
        <v>26</v>
      </c>
      <c r="B1313" s="1" t="s">
        <v>2</v>
      </c>
      <c r="C1313" s="1" t="s">
        <v>24</v>
      </c>
      <c r="D1313" s="1" t="s">
        <v>9</v>
      </c>
      <c r="E1313" s="1" t="s">
        <v>3</v>
      </c>
      <c r="F1313" s="3">
        <v>48153</v>
      </c>
      <c r="G1313" s="1">
        <v>11.66</v>
      </c>
      <c r="J1313" s="1">
        <f t="shared" si="121"/>
        <v>11</v>
      </c>
      <c r="K1313" s="1">
        <f t="shared" si="122"/>
        <v>2031</v>
      </c>
      <c r="L1313" s="1" t="str">
        <f t="shared" si="123"/>
        <v>MKT.EX.NOB._.___.NOB</v>
      </c>
      <c r="M1313" s="1" t="str">
        <f t="shared" si="124"/>
        <v>FOT Other months</v>
      </c>
      <c r="N1313" s="1">
        <f t="shared" si="125"/>
        <v>0</v>
      </c>
      <c r="O1313" s="1">
        <f t="shared" si="126"/>
        <v>0</v>
      </c>
    </row>
    <row r="1314" spans="1:15" x14ac:dyDescent="0.25">
      <c r="A1314" s="1" t="s">
        <v>26</v>
      </c>
      <c r="B1314" s="1" t="s">
        <v>2</v>
      </c>
      <c r="C1314" s="1" t="s">
        <v>24</v>
      </c>
      <c r="D1314" s="1" t="s">
        <v>9</v>
      </c>
      <c r="E1314" s="1" t="s">
        <v>3</v>
      </c>
      <c r="F1314" s="3">
        <v>48183</v>
      </c>
      <c r="G1314" s="1">
        <v>15.7</v>
      </c>
      <c r="J1314" s="1">
        <f t="shared" si="121"/>
        <v>12</v>
      </c>
      <c r="K1314" s="1">
        <f t="shared" si="122"/>
        <v>2031</v>
      </c>
      <c r="L1314" s="1" t="str">
        <f t="shared" si="123"/>
        <v>MKT.EX.NOB._.___.NOB-Wtr</v>
      </c>
      <c r="M1314" s="1" t="str">
        <f t="shared" si="124"/>
        <v>FOT Winter December-January</v>
      </c>
      <c r="N1314" s="1">
        <f t="shared" si="125"/>
        <v>1488</v>
      </c>
      <c r="O1314" s="1">
        <f t="shared" si="126"/>
        <v>10.551075268817204</v>
      </c>
    </row>
    <row r="1315" spans="1:15" x14ac:dyDescent="0.25">
      <c r="A1315" s="1" t="s">
        <v>26</v>
      </c>
      <c r="B1315" s="1" t="s">
        <v>2</v>
      </c>
      <c r="C1315" s="1" t="s">
        <v>24</v>
      </c>
      <c r="D1315" s="1" t="s">
        <v>9</v>
      </c>
      <c r="E1315" s="1" t="s">
        <v>3</v>
      </c>
      <c r="F1315" s="3">
        <v>48214</v>
      </c>
      <c r="G1315" s="1">
        <v>170.5</v>
      </c>
      <c r="J1315" s="1">
        <f t="shared" si="121"/>
        <v>1</v>
      </c>
      <c r="K1315" s="1">
        <f t="shared" si="122"/>
        <v>2032</v>
      </c>
      <c r="L1315" s="1" t="str">
        <f t="shared" si="123"/>
        <v>MKT.EX.NOB._.___.NOB-Wtr</v>
      </c>
      <c r="M1315" s="1" t="str">
        <f t="shared" si="124"/>
        <v>FOT Winter December-January</v>
      </c>
      <c r="N1315" s="1">
        <f t="shared" si="125"/>
        <v>1488</v>
      </c>
      <c r="O1315" s="1">
        <f t="shared" si="126"/>
        <v>114.58333333333333</v>
      </c>
    </row>
    <row r="1316" spans="1:15" x14ac:dyDescent="0.25">
      <c r="A1316" s="1" t="s">
        <v>26</v>
      </c>
      <c r="B1316" s="1" t="s">
        <v>2</v>
      </c>
      <c r="C1316" s="1" t="s">
        <v>24</v>
      </c>
      <c r="D1316" s="1" t="s">
        <v>9</v>
      </c>
      <c r="E1316" s="1" t="s">
        <v>3</v>
      </c>
      <c r="F1316" s="3">
        <v>48245</v>
      </c>
      <c r="G1316" s="1">
        <v>0</v>
      </c>
      <c r="J1316" s="1">
        <f t="shared" si="121"/>
        <v>2</v>
      </c>
      <c r="K1316" s="1">
        <f t="shared" si="122"/>
        <v>2032</v>
      </c>
      <c r="L1316" s="1" t="str">
        <f t="shared" si="123"/>
        <v>MKT.EX.NOB._.___.NOB</v>
      </c>
      <c r="M1316" s="1" t="str">
        <f t="shared" si="124"/>
        <v>FOT Other months</v>
      </c>
      <c r="N1316" s="1">
        <f t="shared" si="125"/>
        <v>0</v>
      </c>
      <c r="O1316" s="1">
        <f t="shared" si="126"/>
        <v>0</v>
      </c>
    </row>
    <row r="1317" spans="1:15" x14ac:dyDescent="0.25">
      <c r="A1317" s="1" t="s">
        <v>26</v>
      </c>
      <c r="B1317" s="1" t="s">
        <v>2</v>
      </c>
      <c r="C1317" s="1" t="s">
        <v>24</v>
      </c>
      <c r="D1317" s="1" t="s">
        <v>9</v>
      </c>
      <c r="E1317" s="1" t="s">
        <v>3</v>
      </c>
      <c r="F1317" s="3">
        <v>48274</v>
      </c>
      <c r="G1317" s="1">
        <v>0</v>
      </c>
      <c r="J1317" s="1">
        <f t="shared" si="121"/>
        <v>3</v>
      </c>
      <c r="K1317" s="1">
        <f t="shared" si="122"/>
        <v>2032</v>
      </c>
      <c r="L1317" s="1" t="str">
        <f t="shared" si="123"/>
        <v>MKT.EX.NOB._.___.NOB</v>
      </c>
      <c r="M1317" s="1" t="str">
        <f t="shared" si="124"/>
        <v>FOT Other months</v>
      </c>
      <c r="N1317" s="1">
        <f t="shared" si="125"/>
        <v>0</v>
      </c>
      <c r="O1317" s="1">
        <f t="shared" si="126"/>
        <v>0</v>
      </c>
    </row>
    <row r="1318" spans="1:15" x14ac:dyDescent="0.25">
      <c r="A1318" s="1" t="s">
        <v>26</v>
      </c>
      <c r="B1318" s="1" t="s">
        <v>2</v>
      </c>
      <c r="C1318" s="1" t="s">
        <v>24</v>
      </c>
      <c r="D1318" s="1" t="s">
        <v>9</v>
      </c>
      <c r="E1318" s="1" t="s">
        <v>3</v>
      </c>
      <c r="F1318" s="3">
        <v>48305</v>
      </c>
      <c r="G1318" s="1">
        <v>0</v>
      </c>
      <c r="J1318" s="1">
        <f t="shared" si="121"/>
        <v>4</v>
      </c>
      <c r="K1318" s="1">
        <f t="shared" si="122"/>
        <v>2032</v>
      </c>
      <c r="L1318" s="1" t="str">
        <f t="shared" si="123"/>
        <v>MKT.EX.NOB._.___.NOB</v>
      </c>
      <c r="M1318" s="1" t="str">
        <f t="shared" si="124"/>
        <v>FOT Other months</v>
      </c>
      <c r="N1318" s="1">
        <f t="shared" si="125"/>
        <v>0</v>
      </c>
      <c r="O1318" s="1">
        <f t="shared" si="126"/>
        <v>0</v>
      </c>
    </row>
    <row r="1319" spans="1:15" x14ac:dyDescent="0.25">
      <c r="A1319" s="1" t="s">
        <v>26</v>
      </c>
      <c r="B1319" s="1" t="s">
        <v>2</v>
      </c>
      <c r="C1319" s="1" t="s">
        <v>24</v>
      </c>
      <c r="D1319" s="1" t="s">
        <v>9</v>
      </c>
      <c r="E1319" s="1" t="s">
        <v>3</v>
      </c>
      <c r="F1319" s="3">
        <v>48335</v>
      </c>
      <c r="G1319" s="1">
        <v>0</v>
      </c>
      <c r="J1319" s="1">
        <f t="shared" si="121"/>
        <v>5</v>
      </c>
      <c r="K1319" s="1">
        <f t="shared" si="122"/>
        <v>2032</v>
      </c>
      <c r="L1319" s="1" t="str">
        <f t="shared" si="123"/>
        <v>MKT.EX.NOB._.___.NOB</v>
      </c>
      <c r="M1319" s="1" t="str">
        <f t="shared" si="124"/>
        <v>FOT Other months</v>
      </c>
      <c r="N1319" s="1">
        <f t="shared" si="125"/>
        <v>0</v>
      </c>
      <c r="O1319" s="1">
        <f t="shared" si="126"/>
        <v>0</v>
      </c>
    </row>
    <row r="1320" spans="1:15" x14ac:dyDescent="0.25">
      <c r="A1320" s="1" t="s">
        <v>26</v>
      </c>
      <c r="B1320" s="1" t="s">
        <v>2</v>
      </c>
      <c r="C1320" s="1" t="s">
        <v>24</v>
      </c>
      <c r="D1320" s="1" t="s">
        <v>9</v>
      </c>
      <c r="E1320" s="1" t="s">
        <v>3</v>
      </c>
      <c r="F1320" s="3">
        <v>48366</v>
      </c>
      <c r="G1320" s="1">
        <v>1.02</v>
      </c>
      <c r="J1320" s="1">
        <f t="shared" si="121"/>
        <v>6</v>
      </c>
      <c r="K1320" s="1">
        <f t="shared" si="122"/>
        <v>2032</v>
      </c>
      <c r="L1320" s="1" t="str">
        <f t="shared" si="123"/>
        <v>MKT.EX.NOB._.___.NOB</v>
      </c>
      <c r="M1320" s="1" t="str">
        <f t="shared" si="124"/>
        <v>FOT Summer June-Sept</v>
      </c>
      <c r="N1320" s="1">
        <f t="shared" si="125"/>
        <v>2928</v>
      </c>
      <c r="O1320" s="1">
        <f t="shared" si="126"/>
        <v>0.34836065573770492</v>
      </c>
    </row>
    <row r="1321" spans="1:15" x14ac:dyDescent="0.25">
      <c r="A1321" s="1" t="s">
        <v>26</v>
      </c>
      <c r="B1321" s="1" t="s">
        <v>2</v>
      </c>
      <c r="C1321" s="1" t="s">
        <v>24</v>
      </c>
      <c r="D1321" s="1" t="s">
        <v>9</v>
      </c>
      <c r="E1321" s="1" t="s">
        <v>3</v>
      </c>
      <c r="F1321" s="3">
        <v>48396</v>
      </c>
      <c r="G1321" s="1">
        <v>0.87</v>
      </c>
      <c r="J1321" s="1">
        <f t="shared" si="121"/>
        <v>7</v>
      </c>
      <c r="K1321" s="1">
        <f t="shared" si="122"/>
        <v>2032</v>
      </c>
      <c r="L1321" s="1" t="str">
        <f t="shared" si="123"/>
        <v>MKT.EX.NOB._.___.NOB</v>
      </c>
      <c r="M1321" s="1" t="str">
        <f t="shared" si="124"/>
        <v>FOT Summer June-Sept</v>
      </c>
      <c r="N1321" s="1">
        <f t="shared" si="125"/>
        <v>2928</v>
      </c>
      <c r="O1321" s="1">
        <f t="shared" si="126"/>
        <v>0.29713114754098363</v>
      </c>
    </row>
    <row r="1322" spans="1:15" x14ac:dyDescent="0.25">
      <c r="A1322" s="1" t="s">
        <v>26</v>
      </c>
      <c r="B1322" s="1" t="s">
        <v>2</v>
      </c>
      <c r="C1322" s="1" t="s">
        <v>24</v>
      </c>
      <c r="D1322" s="1" t="s">
        <v>9</v>
      </c>
      <c r="E1322" s="1" t="s">
        <v>3</v>
      </c>
      <c r="F1322" s="3">
        <v>48427</v>
      </c>
      <c r="G1322" s="1">
        <v>6.9</v>
      </c>
      <c r="J1322" s="1">
        <f t="shared" si="121"/>
        <v>8</v>
      </c>
      <c r="K1322" s="1">
        <f t="shared" si="122"/>
        <v>2032</v>
      </c>
      <c r="L1322" s="1" t="str">
        <f t="shared" si="123"/>
        <v>MKT.EX.NOB._.___.NOB</v>
      </c>
      <c r="M1322" s="1" t="str">
        <f t="shared" si="124"/>
        <v>FOT Summer June-Sept</v>
      </c>
      <c r="N1322" s="1">
        <f t="shared" si="125"/>
        <v>2928</v>
      </c>
      <c r="O1322" s="1">
        <f t="shared" si="126"/>
        <v>2.3565573770491803</v>
      </c>
    </row>
    <row r="1323" spans="1:15" x14ac:dyDescent="0.25">
      <c r="A1323" s="1" t="s">
        <v>26</v>
      </c>
      <c r="B1323" s="1" t="s">
        <v>2</v>
      </c>
      <c r="C1323" s="1" t="s">
        <v>24</v>
      </c>
      <c r="D1323" s="1" t="s">
        <v>9</v>
      </c>
      <c r="E1323" s="1" t="s">
        <v>3</v>
      </c>
      <c r="F1323" s="3">
        <v>48458</v>
      </c>
      <c r="G1323" s="1">
        <v>1.82</v>
      </c>
      <c r="J1323" s="1">
        <f t="shared" si="121"/>
        <v>9</v>
      </c>
      <c r="K1323" s="1">
        <f t="shared" si="122"/>
        <v>2032</v>
      </c>
      <c r="L1323" s="1" t="str">
        <f t="shared" si="123"/>
        <v>MKT.EX.NOB._.___.NOB</v>
      </c>
      <c r="M1323" s="1" t="str">
        <f t="shared" si="124"/>
        <v>FOT Summer June-Sept</v>
      </c>
      <c r="N1323" s="1">
        <f t="shared" si="125"/>
        <v>2928</v>
      </c>
      <c r="O1323" s="1">
        <f t="shared" si="126"/>
        <v>0.62158469945355188</v>
      </c>
    </row>
    <row r="1324" spans="1:15" x14ac:dyDescent="0.25">
      <c r="A1324" s="1" t="s">
        <v>26</v>
      </c>
      <c r="B1324" s="1" t="s">
        <v>2</v>
      </c>
      <c r="C1324" s="1" t="s">
        <v>24</v>
      </c>
      <c r="D1324" s="1" t="s">
        <v>9</v>
      </c>
      <c r="E1324" s="1" t="s">
        <v>3</v>
      </c>
      <c r="F1324" s="3">
        <v>48488</v>
      </c>
      <c r="G1324" s="1">
        <v>14.22</v>
      </c>
      <c r="J1324" s="1">
        <f t="shared" si="121"/>
        <v>10</v>
      </c>
      <c r="K1324" s="1">
        <f t="shared" si="122"/>
        <v>2032</v>
      </c>
      <c r="L1324" s="1" t="str">
        <f t="shared" si="123"/>
        <v>MKT.EX.NOB._.___.NOB</v>
      </c>
      <c r="M1324" s="1" t="str">
        <f t="shared" si="124"/>
        <v>FOT Other months</v>
      </c>
      <c r="N1324" s="1">
        <f t="shared" si="125"/>
        <v>0</v>
      </c>
      <c r="O1324" s="1">
        <f t="shared" si="126"/>
        <v>0</v>
      </c>
    </row>
    <row r="1325" spans="1:15" x14ac:dyDescent="0.25">
      <c r="A1325" s="1" t="s">
        <v>26</v>
      </c>
      <c r="B1325" s="1" t="s">
        <v>2</v>
      </c>
      <c r="C1325" s="1" t="s">
        <v>24</v>
      </c>
      <c r="D1325" s="1" t="s">
        <v>9</v>
      </c>
      <c r="E1325" s="1" t="s">
        <v>3</v>
      </c>
      <c r="F1325" s="3">
        <v>48519</v>
      </c>
      <c r="G1325" s="1">
        <v>11.12</v>
      </c>
      <c r="J1325" s="1">
        <f t="shared" si="121"/>
        <v>11</v>
      </c>
      <c r="K1325" s="1">
        <f t="shared" si="122"/>
        <v>2032</v>
      </c>
      <c r="L1325" s="1" t="str">
        <f t="shared" si="123"/>
        <v>MKT.EX.NOB._.___.NOB</v>
      </c>
      <c r="M1325" s="1" t="str">
        <f t="shared" si="124"/>
        <v>FOT Other months</v>
      </c>
      <c r="N1325" s="1">
        <f t="shared" si="125"/>
        <v>0</v>
      </c>
      <c r="O1325" s="1">
        <f t="shared" si="126"/>
        <v>0</v>
      </c>
    </row>
    <row r="1326" spans="1:15" x14ac:dyDescent="0.25">
      <c r="A1326" s="1" t="s">
        <v>26</v>
      </c>
      <c r="B1326" s="1" t="s">
        <v>2</v>
      </c>
      <c r="C1326" s="1" t="s">
        <v>24</v>
      </c>
      <c r="D1326" s="1" t="s">
        <v>9</v>
      </c>
      <c r="E1326" s="1" t="s">
        <v>3</v>
      </c>
      <c r="F1326" s="3">
        <v>48549</v>
      </c>
      <c r="G1326" s="1">
        <v>14.42</v>
      </c>
      <c r="J1326" s="1">
        <f t="shared" si="121"/>
        <v>12</v>
      </c>
      <c r="K1326" s="1">
        <f t="shared" si="122"/>
        <v>2032</v>
      </c>
      <c r="L1326" s="1" t="str">
        <f t="shared" si="123"/>
        <v>MKT.EX.NOB._.___.NOB-Wtr</v>
      </c>
      <c r="M1326" s="1" t="str">
        <f t="shared" si="124"/>
        <v>FOT Winter December-January</v>
      </c>
      <c r="N1326" s="1">
        <f t="shared" si="125"/>
        <v>1488</v>
      </c>
      <c r="O1326" s="1">
        <f t="shared" si="126"/>
        <v>9.6908602150537639</v>
      </c>
    </row>
    <row r="1327" spans="1:15" x14ac:dyDescent="0.25">
      <c r="A1327" s="1" t="s">
        <v>26</v>
      </c>
      <c r="B1327" s="1" t="s">
        <v>2</v>
      </c>
      <c r="C1327" s="1" t="s">
        <v>24</v>
      </c>
      <c r="D1327" s="1" t="s">
        <v>9</v>
      </c>
      <c r="E1327" s="1" t="s">
        <v>3</v>
      </c>
      <c r="F1327" s="3">
        <v>48580</v>
      </c>
      <c r="G1327" s="1">
        <v>11.46</v>
      </c>
      <c r="J1327" s="1">
        <f t="shared" si="121"/>
        <v>1</v>
      </c>
      <c r="K1327" s="1">
        <f t="shared" si="122"/>
        <v>2033</v>
      </c>
      <c r="L1327" s="1" t="str">
        <f t="shared" si="123"/>
        <v>MKT.EX.NOB._.___.NOB-Wtr</v>
      </c>
      <c r="M1327" s="1" t="str">
        <f t="shared" si="124"/>
        <v>FOT Winter December-January</v>
      </c>
      <c r="N1327" s="1">
        <f t="shared" si="125"/>
        <v>1488</v>
      </c>
      <c r="O1327" s="1">
        <f t="shared" si="126"/>
        <v>7.7016129032258061</v>
      </c>
    </row>
    <row r="1328" spans="1:15" x14ac:dyDescent="0.25">
      <c r="A1328" s="1" t="s">
        <v>26</v>
      </c>
      <c r="B1328" s="1" t="s">
        <v>2</v>
      </c>
      <c r="C1328" s="1" t="s">
        <v>24</v>
      </c>
      <c r="D1328" s="1" t="s">
        <v>9</v>
      </c>
      <c r="E1328" s="1" t="s">
        <v>3</v>
      </c>
      <c r="F1328" s="3">
        <v>48611</v>
      </c>
      <c r="G1328" s="1">
        <v>6.98</v>
      </c>
      <c r="J1328" s="1">
        <f t="shared" si="121"/>
        <v>2</v>
      </c>
      <c r="K1328" s="1">
        <f t="shared" si="122"/>
        <v>2033</v>
      </c>
      <c r="L1328" s="1" t="str">
        <f t="shared" si="123"/>
        <v>MKT.EX.NOB._.___.NOB</v>
      </c>
      <c r="M1328" s="1" t="str">
        <f t="shared" si="124"/>
        <v>FOT Other months</v>
      </c>
      <c r="N1328" s="1">
        <f t="shared" si="125"/>
        <v>0</v>
      </c>
      <c r="O1328" s="1">
        <f t="shared" si="126"/>
        <v>0</v>
      </c>
    </row>
    <row r="1329" spans="1:15" x14ac:dyDescent="0.25">
      <c r="A1329" s="1" t="s">
        <v>26</v>
      </c>
      <c r="B1329" s="1" t="s">
        <v>2</v>
      </c>
      <c r="C1329" s="1" t="s">
        <v>24</v>
      </c>
      <c r="D1329" s="1" t="s">
        <v>9</v>
      </c>
      <c r="E1329" s="1" t="s">
        <v>3</v>
      </c>
      <c r="F1329" s="3">
        <v>48639</v>
      </c>
      <c r="G1329" s="1">
        <v>0</v>
      </c>
      <c r="J1329" s="1">
        <f t="shared" si="121"/>
        <v>3</v>
      </c>
      <c r="K1329" s="1">
        <f t="shared" si="122"/>
        <v>2033</v>
      </c>
      <c r="L1329" s="1" t="str">
        <f t="shared" si="123"/>
        <v>MKT.EX.NOB._.___.NOB</v>
      </c>
      <c r="M1329" s="1" t="str">
        <f t="shared" si="124"/>
        <v>FOT Other months</v>
      </c>
      <c r="N1329" s="1">
        <f t="shared" si="125"/>
        <v>0</v>
      </c>
      <c r="O1329" s="1">
        <f t="shared" si="126"/>
        <v>0</v>
      </c>
    </row>
    <row r="1330" spans="1:15" x14ac:dyDescent="0.25">
      <c r="A1330" s="1" t="s">
        <v>26</v>
      </c>
      <c r="B1330" s="1" t="s">
        <v>2</v>
      </c>
      <c r="C1330" s="1" t="s">
        <v>24</v>
      </c>
      <c r="D1330" s="1" t="s">
        <v>9</v>
      </c>
      <c r="E1330" s="1" t="s">
        <v>3</v>
      </c>
      <c r="F1330" s="3">
        <v>48670</v>
      </c>
      <c r="G1330" s="1">
        <v>0</v>
      </c>
      <c r="J1330" s="1">
        <f t="shared" si="121"/>
        <v>4</v>
      </c>
      <c r="K1330" s="1">
        <f t="shared" si="122"/>
        <v>2033</v>
      </c>
      <c r="L1330" s="1" t="str">
        <f t="shared" si="123"/>
        <v>MKT.EX.NOB._.___.NOB</v>
      </c>
      <c r="M1330" s="1" t="str">
        <f t="shared" si="124"/>
        <v>FOT Other months</v>
      </c>
      <c r="N1330" s="1">
        <f t="shared" si="125"/>
        <v>0</v>
      </c>
      <c r="O1330" s="1">
        <f t="shared" si="126"/>
        <v>0</v>
      </c>
    </row>
    <row r="1331" spans="1:15" x14ac:dyDescent="0.25">
      <c r="A1331" s="1" t="s">
        <v>26</v>
      </c>
      <c r="B1331" s="1" t="s">
        <v>2</v>
      </c>
      <c r="C1331" s="1" t="s">
        <v>24</v>
      </c>
      <c r="D1331" s="1" t="s">
        <v>9</v>
      </c>
      <c r="E1331" s="1" t="s">
        <v>3</v>
      </c>
      <c r="F1331" s="3">
        <v>48700</v>
      </c>
      <c r="G1331" s="1">
        <v>0</v>
      </c>
      <c r="J1331" s="1">
        <f t="shared" si="121"/>
        <v>5</v>
      </c>
      <c r="K1331" s="1">
        <f t="shared" si="122"/>
        <v>2033</v>
      </c>
      <c r="L1331" s="1" t="str">
        <f t="shared" si="123"/>
        <v>MKT.EX.NOB._.___.NOB</v>
      </c>
      <c r="M1331" s="1" t="str">
        <f t="shared" si="124"/>
        <v>FOT Other months</v>
      </c>
      <c r="N1331" s="1">
        <f t="shared" si="125"/>
        <v>0</v>
      </c>
      <c r="O1331" s="1">
        <f t="shared" si="126"/>
        <v>0</v>
      </c>
    </row>
    <row r="1332" spans="1:15" x14ac:dyDescent="0.25">
      <c r="A1332" s="1" t="s">
        <v>26</v>
      </c>
      <c r="B1332" s="1" t="s">
        <v>2</v>
      </c>
      <c r="C1332" s="1" t="s">
        <v>24</v>
      </c>
      <c r="D1332" s="1" t="s">
        <v>9</v>
      </c>
      <c r="E1332" s="1" t="s">
        <v>3</v>
      </c>
      <c r="F1332" s="3">
        <v>48731</v>
      </c>
      <c r="G1332" s="1">
        <v>0</v>
      </c>
      <c r="J1332" s="1">
        <f t="shared" si="121"/>
        <v>6</v>
      </c>
      <c r="K1332" s="1">
        <f t="shared" si="122"/>
        <v>2033</v>
      </c>
      <c r="L1332" s="1" t="str">
        <f t="shared" si="123"/>
        <v>MKT.EX.NOB._.___.NOB</v>
      </c>
      <c r="M1332" s="1" t="str">
        <f t="shared" si="124"/>
        <v>FOT Summer June-Sept</v>
      </c>
      <c r="N1332" s="1">
        <f t="shared" si="125"/>
        <v>2928</v>
      </c>
      <c r="O1332" s="1">
        <f t="shared" si="126"/>
        <v>0</v>
      </c>
    </row>
    <row r="1333" spans="1:15" x14ac:dyDescent="0.25">
      <c r="A1333" s="1" t="s">
        <v>26</v>
      </c>
      <c r="B1333" s="1" t="s">
        <v>2</v>
      </c>
      <c r="C1333" s="1" t="s">
        <v>24</v>
      </c>
      <c r="D1333" s="1" t="s">
        <v>9</v>
      </c>
      <c r="E1333" s="1" t="s">
        <v>3</v>
      </c>
      <c r="F1333" s="3">
        <v>48761</v>
      </c>
      <c r="G1333" s="1">
        <v>0</v>
      </c>
      <c r="J1333" s="1">
        <f t="shared" si="121"/>
        <v>7</v>
      </c>
      <c r="K1333" s="1">
        <f t="shared" si="122"/>
        <v>2033</v>
      </c>
      <c r="L1333" s="1" t="str">
        <f t="shared" si="123"/>
        <v>MKT.EX.NOB._.___.NOB</v>
      </c>
      <c r="M1333" s="1" t="str">
        <f t="shared" si="124"/>
        <v>FOT Summer June-Sept</v>
      </c>
      <c r="N1333" s="1">
        <f t="shared" si="125"/>
        <v>2928</v>
      </c>
      <c r="O1333" s="1">
        <f t="shared" si="126"/>
        <v>0</v>
      </c>
    </row>
    <row r="1334" spans="1:15" x14ac:dyDescent="0.25">
      <c r="A1334" s="1" t="s">
        <v>26</v>
      </c>
      <c r="B1334" s="1" t="s">
        <v>2</v>
      </c>
      <c r="C1334" s="1" t="s">
        <v>24</v>
      </c>
      <c r="D1334" s="1" t="s">
        <v>9</v>
      </c>
      <c r="E1334" s="1" t="s">
        <v>3</v>
      </c>
      <c r="F1334" s="3">
        <v>48792</v>
      </c>
      <c r="G1334" s="1">
        <v>1.7</v>
      </c>
      <c r="J1334" s="1">
        <f t="shared" si="121"/>
        <v>8</v>
      </c>
      <c r="K1334" s="1">
        <f t="shared" si="122"/>
        <v>2033</v>
      </c>
      <c r="L1334" s="1" t="str">
        <f t="shared" si="123"/>
        <v>MKT.EX.NOB._.___.NOB</v>
      </c>
      <c r="M1334" s="1" t="str">
        <f t="shared" si="124"/>
        <v>FOT Summer June-Sept</v>
      </c>
      <c r="N1334" s="1">
        <f t="shared" si="125"/>
        <v>2928</v>
      </c>
      <c r="O1334" s="1">
        <f t="shared" si="126"/>
        <v>0.5806010928961749</v>
      </c>
    </row>
    <row r="1335" spans="1:15" x14ac:dyDescent="0.25">
      <c r="A1335" s="1" t="s">
        <v>26</v>
      </c>
      <c r="B1335" s="1" t="s">
        <v>2</v>
      </c>
      <c r="C1335" s="1" t="s">
        <v>24</v>
      </c>
      <c r="D1335" s="1" t="s">
        <v>9</v>
      </c>
      <c r="E1335" s="1" t="s">
        <v>3</v>
      </c>
      <c r="F1335" s="3">
        <v>48823</v>
      </c>
      <c r="G1335" s="1">
        <v>4.7</v>
      </c>
      <c r="J1335" s="1">
        <f t="shared" si="121"/>
        <v>9</v>
      </c>
      <c r="K1335" s="1">
        <f t="shared" si="122"/>
        <v>2033</v>
      </c>
      <c r="L1335" s="1" t="str">
        <f t="shared" si="123"/>
        <v>MKT.EX.NOB._.___.NOB</v>
      </c>
      <c r="M1335" s="1" t="str">
        <f t="shared" si="124"/>
        <v>FOT Summer June-Sept</v>
      </c>
      <c r="N1335" s="1">
        <f t="shared" si="125"/>
        <v>2928</v>
      </c>
      <c r="O1335" s="1">
        <f t="shared" si="126"/>
        <v>1.605191256830601</v>
      </c>
    </row>
    <row r="1336" spans="1:15" x14ac:dyDescent="0.25">
      <c r="A1336" s="1" t="s">
        <v>26</v>
      </c>
      <c r="B1336" s="1" t="s">
        <v>2</v>
      </c>
      <c r="C1336" s="1" t="s">
        <v>24</v>
      </c>
      <c r="D1336" s="1" t="s">
        <v>9</v>
      </c>
      <c r="E1336" s="1" t="s">
        <v>3</v>
      </c>
      <c r="F1336" s="3">
        <v>48853</v>
      </c>
      <c r="G1336" s="1">
        <v>0.5</v>
      </c>
      <c r="J1336" s="1">
        <f t="shared" si="121"/>
        <v>10</v>
      </c>
      <c r="K1336" s="1">
        <f t="shared" si="122"/>
        <v>2033</v>
      </c>
      <c r="L1336" s="1" t="str">
        <f t="shared" si="123"/>
        <v>MKT.EX.NOB._.___.NOB</v>
      </c>
      <c r="M1336" s="1" t="str">
        <f t="shared" si="124"/>
        <v>FOT Other months</v>
      </c>
      <c r="N1336" s="1">
        <f t="shared" si="125"/>
        <v>0</v>
      </c>
      <c r="O1336" s="1">
        <f t="shared" si="126"/>
        <v>0</v>
      </c>
    </row>
    <row r="1337" spans="1:15" x14ac:dyDescent="0.25">
      <c r="A1337" s="1" t="s">
        <v>26</v>
      </c>
      <c r="B1337" s="1" t="s">
        <v>2</v>
      </c>
      <c r="C1337" s="1" t="s">
        <v>24</v>
      </c>
      <c r="D1337" s="1" t="s">
        <v>9</v>
      </c>
      <c r="E1337" s="1" t="s">
        <v>3</v>
      </c>
      <c r="F1337" s="3">
        <v>48884</v>
      </c>
      <c r="G1337" s="1">
        <v>9.9</v>
      </c>
      <c r="J1337" s="1">
        <f t="shared" si="121"/>
        <v>11</v>
      </c>
      <c r="K1337" s="1">
        <f t="shared" si="122"/>
        <v>2033</v>
      </c>
      <c r="L1337" s="1" t="str">
        <f t="shared" si="123"/>
        <v>MKT.EX.NOB._.___.NOB</v>
      </c>
      <c r="M1337" s="1" t="str">
        <f t="shared" si="124"/>
        <v>FOT Other months</v>
      </c>
      <c r="N1337" s="1">
        <f t="shared" si="125"/>
        <v>0</v>
      </c>
      <c r="O1337" s="1">
        <f t="shared" si="126"/>
        <v>0</v>
      </c>
    </row>
    <row r="1338" spans="1:15" x14ac:dyDescent="0.25">
      <c r="A1338" s="1" t="s">
        <v>26</v>
      </c>
      <c r="B1338" s="1" t="s">
        <v>2</v>
      </c>
      <c r="C1338" s="1" t="s">
        <v>24</v>
      </c>
      <c r="D1338" s="1" t="s">
        <v>9</v>
      </c>
      <c r="E1338" s="1" t="s">
        <v>3</v>
      </c>
      <c r="F1338" s="3">
        <v>48914</v>
      </c>
      <c r="G1338" s="1">
        <v>12.35</v>
      </c>
      <c r="J1338" s="1">
        <f t="shared" si="121"/>
        <v>12</v>
      </c>
      <c r="K1338" s="1">
        <f t="shared" si="122"/>
        <v>2033</v>
      </c>
      <c r="L1338" s="1" t="str">
        <f t="shared" si="123"/>
        <v>MKT.EX.NOB._.___.NOB-Wtr</v>
      </c>
      <c r="M1338" s="1" t="str">
        <f t="shared" si="124"/>
        <v>FOT Winter December-January</v>
      </c>
      <c r="N1338" s="1">
        <f t="shared" si="125"/>
        <v>1488</v>
      </c>
      <c r="O1338" s="1">
        <f t="shared" si="126"/>
        <v>8.2997311827956981</v>
      </c>
    </row>
    <row r="1339" spans="1:15" x14ac:dyDescent="0.25">
      <c r="A1339" s="1" t="s">
        <v>26</v>
      </c>
      <c r="B1339" s="1" t="s">
        <v>2</v>
      </c>
      <c r="C1339" s="1" t="s">
        <v>24</v>
      </c>
      <c r="D1339" s="1" t="s">
        <v>9</v>
      </c>
      <c r="E1339" s="1" t="s">
        <v>3</v>
      </c>
      <c r="F1339" s="3">
        <v>48945</v>
      </c>
      <c r="G1339" s="1">
        <v>17.89</v>
      </c>
      <c r="J1339" s="1">
        <f t="shared" si="121"/>
        <v>1</v>
      </c>
      <c r="K1339" s="1">
        <f t="shared" si="122"/>
        <v>2034</v>
      </c>
      <c r="L1339" s="1" t="str">
        <f t="shared" si="123"/>
        <v>MKT.EX.NOB._.___.NOB-Wtr</v>
      </c>
      <c r="M1339" s="1" t="str">
        <f t="shared" si="124"/>
        <v>FOT Winter December-January</v>
      </c>
      <c r="N1339" s="1">
        <f t="shared" si="125"/>
        <v>1488</v>
      </c>
      <c r="O1339" s="1">
        <f t="shared" si="126"/>
        <v>12.022849462365592</v>
      </c>
    </row>
    <row r="1340" spans="1:15" x14ac:dyDescent="0.25">
      <c r="A1340" s="1" t="s">
        <v>26</v>
      </c>
      <c r="B1340" s="1" t="s">
        <v>2</v>
      </c>
      <c r="C1340" s="1" t="s">
        <v>24</v>
      </c>
      <c r="D1340" s="1" t="s">
        <v>9</v>
      </c>
      <c r="E1340" s="1" t="s">
        <v>3</v>
      </c>
      <c r="F1340" s="3">
        <v>48976</v>
      </c>
      <c r="G1340" s="1">
        <v>15.64</v>
      </c>
      <c r="J1340" s="1">
        <f t="shared" si="121"/>
        <v>2</v>
      </c>
      <c r="K1340" s="1">
        <f t="shared" si="122"/>
        <v>2034</v>
      </c>
      <c r="L1340" s="1" t="str">
        <f t="shared" si="123"/>
        <v>MKT.EX.NOB._.___.NOB</v>
      </c>
      <c r="M1340" s="1" t="str">
        <f t="shared" si="124"/>
        <v>FOT Other months</v>
      </c>
      <c r="N1340" s="1">
        <f t="shared" si="125"/>
        <v>0</v>
      </c>
      <c r="O1340" s="1">
        <f t="shared" si="126"/>
        <v>0</v>
      </c>
    </row>
    <row r="1341" spans="1:15" x14ac:dyDescent="0.25">
      <c r="A1341" s="1" t="s">
        <v>26</v>
      </c>
      <c r="B1341" s="1" t="s">
        <v>2</v>
      </c>
      <c r="C1341" s="1" t="s">
        <v>24</v>
      </c>
      <c r="D1341" s="1" t="s">
        <v>9</v>
      </c>
      <c r="E1341" s="1" t="s">
        <v>3</v>
      </c>
      <c r="F1341" s="3">
        <v>49004</v>
      </c>
      <c r="G1341" s="1">
        <v>7.18</v>
      </c>
      <c r="J1341" s="1">
        <f t="shared" si="121"/>
        <v>3</v>
      </c>
      <c r="K1341" s="1">
        <f t="shared" si="122"/>
        <v>2034</v>
      </c>
      <c r="L1341" s="1" t="str">
        <f t="shared" si="123"/>
        <v>MKT.EX.NOB._.___.NOB</v>
      </c>
      <c r="M1341" s="1" t="str">
        <f t="shared" si="124"/>
        <v>FOT Other months</v>
      </c>
      <c r="N1341" s="1">
        <f t="shared" si="125"/>
        <v>0</v>
      </c>
      <c r="O1341" s="1">
        <f t="shared" si="126"/>
        <v>0</v>
      </c>
    </row>
    <row r="1342" spans="1:15" x14ac:dyDescent="0.25">
      <c r="A1342" s="1" t="s">
        <v>26</v>
      </c>
      <c r="B1342" s="1" t="s">
        <v>2</v>
      </c>
      <c r="C1342" s="1" t="s">
        <v>24</v>
      </c>
      <c r="D1342" s="1" t="s">
        <v>9</v>
      </c>
      <c r="E1342" s="1" t="s">
        <v>3</v>
      </c>
      <c r="F1342" s="3">
        <v>49035</v>
      </c>
      <c r="G1342" s="1">
        <v>0</v>
      </c>
      <c r="J1342" s="1">
        <f t="shared" si="121"/>
        <v>4</v>
      </c>
      <c r="K1342" s="1">
        <f t="shared" si="122"/>
        <v>2034</v>
      </c>
      <c r="L1342" s="1" t="str">
        <f t="shared" si="123"/>
        <v>MKT.EX.NOB._.___.NOB</v>
      </c>
      <c r="M1342" s="1" t="str">
        <f t="shared" si="124"/>
        <v>FOT Other months</v>
      </c>
      <c r="N1342" s="1">
        <f t="shared" si="125"/>
        <v>0</v>
      </c>
      <c r="O1342" s="1">
        <f t="shared" si="126"/>
        <v>0</v>
      </c>
    </row>
    <row r="1343" spans="1:15" x14ac:dyDescent="0.25">
      <c r="A1343" s="1" t="s">
        <v>26</v>
      </c>
      <c r="B1343" s="1" t="s">
        <v>2</v>
      </c>
      <c r="C1343" s="1" t="s">
        <v>24</v>
      </c>
      <c r="D1343" s="1" t="s">
        <v>9</v>
      </c>
      <c r="E1343" s="1" t="s">
        <v>3</v>
      </c>
      <c r="F1343" s="3">
        <v>49065</v>
      </c>
      <c r="G1343" s="1">
        <v>0</v>
      </c>
      <c r="J1343" s="1">
        <f t="shared" si="121"/>
        <v>5</v>
      </c>
      <c r="K1343" s="1">
        <f t="shared" si="122"/>
        <v>2034</v>
      </c>
      <c r="L1343" s="1" t="str">
        <f t="shared" si="123"/>
        <v>MKT.EX.NOB._.___.NOB</v>
      </c>
      <c r="M1343" s="1" t="str">
        <f t="shared" si="124"/>
        <v>FOT Other months</v>
      </c>
      <c r="N1343" s="1">
        <f t="shared" si="125"/>
        <v>0</v>
      </c>
      <c r="O1343" s="1">
        <f t="shared" si="126"/>
        <v>0</v>
      </c>
    </row>
    <row r="1344" spans="1:15" x14ac:dyDescent="0.25">
      <c r="A1344" s="1" t="s">
        <v>26</v>
      </c>
      <c r="B1344" s="1" t="s">
        <v>2</v>
      </c>
      <c r="C1344" s="1" t="s">
        <v>24</v>
      </c>
      <c r="D1344" s="1" t="s">
        <v>9</v>
      </c>
      <c r="E1344" s="1" t="s">
        <v>3</v>
      </c>
      <c r="F1344" s="3">
        <v>49096</v>
      </c>
      <c r="G1344" s="1">
        <v>0</v>
      </c>
      <c r="J1344" s="1">
        <f t="shared" si="121"/>
        <v>6</v>
      </c>
      <c r="K1344" s="1">
        <f t="shared" si="122"/>
        <v>2034</v>
      </c>
      <c r="L1344" s="1" t="str">
        <f t="shared" si="123"/>
        <v>MKT.EX.NOB._.___.NOB</v>
      </c>
      <c r="M1344" s="1" t="str">
        <f t="shared" si="124"/>
        <v>FOT Summer June-Sept</v>
      </c>
      <c r="N1344" s="1">
        <f t="shared" si="125"/>
        <v>2928</v>
      </c>
      <c r="O1344" s="1">
        <f t="shared" si="126"/>
        <v>0</v>
      </c>
    </row>
    <row r="1345" spans="1:15" x14ac:dyDescent="0.25">
      <c r="A1345" s="1" t="s">
        <v>26</v>
      </c>
      <c r="B1345" s="1" t="s">
        <v>2</v>
      </c>
      <c r="C1345" s="1" t="s">
        <v>24</v>
      </c>
      <c r="D1345" s="1" t="s">
        <v>9</v>
      </c>
      <c r="E1345" s="1" t="s">
        <v>3</v>
      </c>
      <c r="F1345" s="3">
        <v>49126</v>
      </c>
      <c r="G1345" s="1">
        <v>0</v>
      </c>
      <c r="J1345" s="1">
        <f t="shared" si="121"/>
        <v>7</v>
      </c>
      <c r="K1345" s="1">
        <f t="shared" si="122"/>
        <v>2034</v>
      </c>
      <c r="L1345" s="1" t="str">
        <f t="shared" si="123"/>
        <v>MKT.EX.NOB._.___.NOB</v>
      </c>
      <c r="M1345" s="1" t="str">
        <f t="shared" si="124"/>
        <v>FOT Summer June-Sept</v>
      </c>
      <c r="N1345" s="1">
        <f t="shared" si="125"/>
        <v>2928</v>
      </c>
      <c r="O1345" s="1">
        <f t="shared" si="126"/>
        <v>0</v>
      </c>
    </row>
    <row r="1346" spans="1:15" x14ac:dyDescent="0.25">
      <c r="A1346" s="1" t="s">
        <v>26</v>
      </c>
      <c r="B1346" s="1" t="s">
        <v>2</v>
      </c>
      <c r="C1346" s="1" t="s">
        <v>24</v>
      </c>
      <c r="D1346" s="1" t="s">
        <v>9</v>
      </c>
      <c r="E1346" s="1" t="s">
        <v>3</v>
      </c>
      <c r="F1346" s="3">
        <v>49157</v>
      </c>
      <c r="G1346" s="1">
        <v>0</v>
      </c>
      <c r="J1346" s="1">
        <f t="shared" ref="J1346:J1409" si="127">MONTH(F1346)</f>
        <v>8</v>
      </c>
      <c r="K1346" s="1">
        <f t="shared" ref="K1346:K1409" si="128">YEAR(F1346)</f>
        <v>2034</v>
      </c>
      <c r="L1346" s="1" t="str">
        <f t="shared" ref="L1346:L1409" si="129">D1346&amp;INDEX($U$1:$W$4,MATCH($M1346,$U$1:$U$4,0),MATCH(L$1,$U$1:$W$1,0))</f>
        <v>MKT.EX.NOB._.___.NOB</v>
      </c>
      <c r="M1346" s="1" t="str">
        <f t="shared" ref="M1346:M1409" si="130">INDEX($Q$1:$S$13,MATCH($J1346,$Q$1:$Q$13,0),MATCH(M$1,$Q$1:$S$1,0))</f>
        <v>FOT Summer June-Sept</v>
      </c>
      <c r="N1346" s="1">
        <f t="shared" ref="N1346:N1409" si="131">INDEX($U$1:$W$4,MATCH($M1346,$U$1:$U$4,0),MATCH(N$1,$U$1:$W$1,0))</f>
        <v>2928</v>
      </c>
      <c r="O1346" s="1">
        <f t="shared" ref="O1346:O1409" si="132">IF(N1346=0,0,(G1346*1000)/N1346)</f>
        <v>0</v>
      </c>
    </row>
    <row r="1347" spans="1:15" x14ac:dyDescent="0.25">
      <c r="A1347" s="1" t="s">
        <v>26</v>
      </c>
      <c r="B1347" s="1" t="s">
        <v>2</v>
      </c>
      <c r="C1347" s="1" t="s">
        <v>24</v>
      </c>
      <c r="D1347" s="1" t="s">
        <v>9</v>
      </c>
      <c r="E1347" s="1" t="s">
        <v>3</v>
      </c>
      <c r="F1347" s="3">
        <v>49188</v>
      </c>
      <c r="G1347" s="1">
        <v>2.38</v>
      </c>
      <c r="J1347" s="1">
        <f t="shared" si="127"/>
        <v>9</v>
      </c>
      <c r="K1347" s="1">
        <f t="shared" si="128"/>
        <v>2034</v>
      </c>
      <c r="L1347" s="1" t="str">
        <f t="shared" si="129"/>
        <v>MKT.EX.NOB._.___.NOB</v>
      </c>
      <c r="M1347" s="1" t="str">
        <f t="shared" si="130"/>
        <v>FOT Summer June-Sept</v>
      </c>
      <c r="N1347" s="1">
        <f t="shared" si="131"/>
        <v>2928</v>
      </c>
      <c r="O1347" s="1">
        <f t="shared" si="132"/>
        <v>0.81284153005464477</v>
      </c>
    </row>
    <row r="1348" spans="1:15" x14ac:dyDescent="0.25">
      <c r="A1348" s="1" t="s">
        <v>26</v>
      </c>
      <c r="B1348" s="1" t="s">
        <v>2</v>
      </c>
      <c r="C1348" s="1" t="s">
        <v>24</v>
      </c>
      <c r="D1348" s="1" t="s">
        <v>9</v>
      </c>
      <c r="E1348" s="1" t="s">
        <v>3</v>
      </c>
      <c r="F1348" s="3">
        <v>49218</v>
      </c>
      <c r="G1348" s="1">
        <v>3.5</v>
      </c>
      <c r="J1348" s="1">
        <f t="shared" si="127"/>
        <v>10</v>
      </c>
      <c r="K1348" s="1">
        <f t="shared" si="128"/>
        <v>2034</v>
      </c>
      <c r="L1348" s="1" t="str">
        <f t="shared" si="129"/>
        <v>MKT.EX.NOB._.___.NOB</v>
      </c>
      <c r="M1348" s="1" t="str">
        <f t="shared" si="130"/>
        <v>FOT Other months</v>
      </c>
      <c r="N1348" s="1">
        <f t="shared" si="131"/>
        <v>0</v>
      </c>
      <c r="O1348" s="1">
        <f t="shared" si="132"/>
        <v>0</v>
      </c>
    </row>
    <row r="1349" spans="1:15" x14ac:dyDescent="0.25">
      <c r="A1349" s="1" t="s">
        <v>26</v>
      </c>
      <c r="B1349" s="1" t="s">
        <v>2</v>
      </c>
      <c r="C1349" s="1" t="s">
        <v>24</v>
      </c>
      <c r="D1349" s="1" t="s">
        <v>9</v>
      </c>
      <c r="E1349" s="1" t="s">
        <v>3</v>
      </c>
      <c r="F1349" s="3">
        <v>49249</v>
      </c>
      <c r="G1349" s="1">
        <v>0.7</v>
      </c>
      <c r="J1349" s="1">
        <f t="shared" si="127"/>
        <v>11</v>
      </c>
      <c r="K1349" s="1">
        <f t="shared" si="128"/>
        <v>2034</v>
      </c>
      <c r="L1349" s="1" t="str">
        <f t="shared" si="129"/>
        <v>MKT.EX.NOB._.___.NOB</v>
      </c>
      <c r="M1349" s="1" t="str">
        <f t="shared" si="130"/>
        <v>FOT Other months</v>
      </c>
      <c r="N1349" s="1">
        <f t="shared" si="131"/>
        <v>0</v>
      </c>
      <c r="O1349" s="1">
        <f t="shared" si="132"/>
        <v>0</v>
      </c>
    </row>
    <row r="1350" spans="1:15" x14ac:dyDescent="0.25">
      <c r="A1350" s="1" t="s">
        <v>26</v>
      </c>
      <c r="B1350" s="1" t="s">
        <v>2</v>
      </c>
      <c r="C1350" s="1" t="s">
        <v>24</v>
      </c>
      <c r="D1350" s="1" t="s">
        <v>9</v>
      </c>
      <c r="E1350" s="1" t="s">
        <v>3</v>
      </c>
      <c r="F1350" s="3">
        <v>49279</v>
      </c>
      <c r="G1350" s="1">
        <v>6.3</v>
      </c>
      <c r="J1350" s="1">
        <f t="shared" si="127"/>
        <v>12</v>
      </c>
      <c r="K1350" s="1">
        <f t="shared" si="128"/>
        <v>2034</v>
      </c>
      <c r="L1350" s="1" t="str">
        <f t="shared" si="129"/>
        <v>MKT.EX.NOB._.___.NOB-Wtr</v>
      </c>
      <c r="M1350" s="1" t="str">
        <f t="shared" si="130"/>
        <v>FOT Winter December-January</v>
      </c>
      <c r="N1350" s="1">
        <f t="shared" si="131"/>
        <v>1488</v>
      </c>
      <c r="O1350" s="1">
        <f t="shared" si="132"/>
        <v>4.2338709677419351</v>
      </c>
    </row>
    <row r="1351" spans="1:15" x14ac:dyDescent="0.25">
      <c r="A1351" s="1" t="s">
        <v>26</v>
      </c>
      <c r="B1351" s="1" t="s">
        <v>2</v>
      </c>
      <c r="C1351" s="1" t="s">
        <v>24</v>
      </c>
      <c r="D1351" s="1" t="s">
        <v>9</v>
      </c>
      <c r="E1351" s="1" t="s">
        <v>3</v>
      </c>
      <c r="F1351" s="3">
        <v>49310</v>
      </c>
      <c r="G1351" s="1">
        <v>12.95</v>
      </c>
      <c r="J1351" s="1">
        <f t="shared" si="127"/>
        <v>1</v>
      </c>
      <c r="K1351" s="1">
        <f t="shared" si="128"/>
        <v>2035</v>
      </c>
      <c r="L1351" s="1" t="str">
        <f t="shared" si="129"/>
        <v>MKT.EX.NOB._.___.NOB-Wtr</v>
      </c>
      <c r="M1351" s="1" t="str">
        <f t="shared" si="130"/>
        <v>FOT Winter December-January</v>
      </c>
      <c r="N1351" s="1">
        <f t="shared" si="131"/>
        <v>1488</v>
      </c>
      <c r="O1351" s="1">
        <f t="shared" si="132"/>
        <v>8.702956989247312</v>
      </c>
    </row>
    <row r="1352" spans="1:15" x14ac:dyDescent="0.25">
      <c r="A1352" s="1" t="s">
        <v>26</v>
      </c>
      <c r="B1352" s="1" t="s">
        <v>2</v>
      </c>
      <c r="C1352" s="1" t="s">
        <v>24</v>
      </c>
      <c r="D1352" s="1" t="s">
        <v>9</v>
      </c>
      <c r="E1352" s="1" t="s">
        <v>3</v>
      </c>
      <c r="F1352" s="3">
        <v>49341</v>
      </c>
      <c r="G1352" s="1">
        <v>12.2</v>
      </c>
      <c r="J1352" s="1">
        <f t="shared" si="127"/>
        <v>2</v>
      </c>
      <c r="K1352" s="1">
        <f t="shared" si="128"/>
        <v>2035</v>
      </c>
      <c r="L1352" s="1" t="str">
        <f t="shared" si="129"/>
        <v>MKT.EX.NOB._.___.NOB</v>
      </c>
      <c r="M1352" s="1" t="str">
        <f t="shared" si="130"/>
        <v>FOT Other months</v>
      </c>
      <c r="N1352" s="1">
        <f t="shared" si="131"/>
        <v>0</v>
      </c>
      <c r="O1352" s="1">
        <f t="shared" si="132"/>
        <v>0</v>
      </c>
    </row>
    <row r="1353" spans="1:15" x14ac:dyDescent="0.25">
      <c r="A1353" s="1" t="s">
        <v>26</v>
      </c>
      <c r="B1353" s="1" t="s">
        <v>2</v>
      </c>
      <c r="C1353" s="1" t="s">
        <v>24</v>
      </c>
      <c r="D1353" s="1" t="s">
        <v>9</v>
      </c>
      <c r="E1353" s="1" t="s">
        <v>3</v>
      </c>
      <c r="F1353" s="3">
        <v>49369</v>
      </c>
      <c r="G1353" s="1">
        <v>17.96</v>
      </c>
      <c r="J1353" s="1">
        <f t="shared" si="127"/>
        <v>3</v>
      </c>
      <c r="K1353" s="1">
        <f t="shared" si="128"/>
        <v>2035</v>
      </c>
      <c r="L1353" s="1" t="str">
        <f t="shared" si="129"/>
        <v>MKT.EX.NOB._.___.NOB</v>
      </c>
      <c r="M1353" s="1" t="str">
        <f t="shared" si="130"/>
        <v>FOT Other months</v>
      </c>
      <c r="N1353" s="1">
        <f t="shared" si="131"/>
        <v>0</v>
      </c>
      <c r="O1353" s="1">
        <f t="shared" si="132"/>
        <v>0</v>
      </c>
    </row>
    <row r="1354" spans="1:15" x14ac:dyDescent="0.25">
      <c r="A1354" s="1" t="s">
        <v>26</v>
      </c>
      <c r="B1354" s="1" t="s">
        <v>2</v>
      </c>
      <c r="C1354" s="1" t="s">
        <v>24</v>
      </c>
      <c r="D1354" s="1" t="s">
        <v>9</v>
      </c>
      <c r="E1354" s="1" t="s">
        <v>3</v>
      </c>
      <c r="F1354" s="3">
        <v>49400</v>
      </c>
      <c r="G1354" s="1">
        <v>4.1100000000000003</v>
      </c>
      <c r="J1354" s="1">
        <f t="shared" si="127"/>
        <v>4</v>
      </c>
      <c r="K1354" s="1">
        <f t="shared" si="128"/>
        <v>2035</v>
      </c>
      <c r="L1354" s="1" t="str">
        <f t="shared" si="129"/>
        <v>MKT.EX.NOB._.___.NOB</v>
      </c>
      <c r="M1354" s="1" t="str">
        <f t="shared" si="130"/>
        <v>FOT Other months</v>
      </c>
      <c r="N1354" s="1">
        <f t="shared" si="131"/>
        <v>0</v>
      </c>
      <c r="O1354" s="1">
        <f t="shared" si="132"/>
        <v>0</v>
      </c>
    </row>
    <row r="1355" spans="1:15" x14ac:dyDescent="0.25">
      <c r="A1355" s="1" t="s">
        <v>26</v>
      </c>
      <c r="B1355" s="1" t="s">
        <v>2</v>
      </c>
      <c r="C1355" s="1" t="s">
        <v>24</v>
      </c>
      <c r="D1355" s="1" t="s">
        <v>9</v>
      </c>
      <c r="E1355" s="1" t="s">
        <v>3</v>
      </c>
      <c r="F1355" s="3">
        <v>49430</v>
      </c>
      <c r="G1355" s="1">
        <v>0</v>
      </c>
      <c r="J1355" s="1">
        <f t="shared" si="127"/>
        <v>5</v>
      </c>
      <c r="K1355" s="1">
        <f t="shared" si="128"/>
        <v>2035</v>
      </c>
      <c r="L1355" s="1" t="str">
        <f t="shared" si="129"/>
        <v>MKT.EX.NOB._.___.NOB</v>
      </c>
      <c r="M1355" s="1" t="str">
        <f t="shared" si="130"/>
        <v>FOT Other months</v>
      </c>
      <c r="N1355" s="1">
        <f t="shared" si="131"/>
        <v>0</v>
      </c>
      <c r="O1355" s="1">
        <f t="shared" si="132"/>
        <v>0</v>
      </c>
    </row>
    <row r="1356" spans="1:15" x14ac:dyDescent="0.25">
      <c r="A1356" s="1" t="s">
        <v>26</v>
      </c>
      <c r="B1356" s="1" t="s">
        <v>2</v>
      </c>
      <c r="C1356" s="1" t="s">
        <v>24</v>
      </c>
      <c r="D1356" s="1" t="s">
        <v>9</v>
      </c>
      <c r="E1356" s="1" t="s">
        <v>3</v>
      </c>
      <c r="F1356" s="3">
        <v>49461</v>
      </c>
      <c r="G1356" s="1">
        <v>0</v>
      </c>
      <c r="J1356" s="1">
        <f t="shared" si="127"/>
        <v>6</v>
      </c>
      <c r="K1356" s="1">
        <f t="shared" si="128"/>
        <v>2035</v>
      </c>
      <c r="L1356" s="1" t="str">
        <f t="shared" si="129"/>
        <v>MKT.EX.NOB._.___.NOB</v>
      </c>
      <c r="M1356" s="1" t="str">
        <f t="shared" si="130"/>
        <v>FOT Summer June-Sept</v>
      </c>
      <c r="N1356" s="1">
        <f t="shared" si="131"/>
        <v>2928</v>
      </c>
      <c r="O1356" s="1">
        <f t="shared" si="132"/>
        <v>0</v>
      </c>
    </row>
    <row r="1357" spans="1:15" x14ac:dyDescent="0.25">
      <c r="A1357" s="1" t="s">
        <v>26</v>
      </c>
      <c r="B1357" s="1" t="s">
        <v>2</v>
      </c>
      <c r="C1357" s="1" t="s">
        <v>24</v>
      </c>
      <c r="D1357" s="1" t="s">
        <v>9</v>
      </c>
      <c r="E1357" s="1" t="s">
        <v>3</v>
      </c>
      <c r="F1357" s="3">
        <v>49491</v>
      </c>
      <c r="G1357" s="1">
        <v>0</v>
      </c>
      <c r="J1357" s="1">
        <f t="shared" si="127"/>
        <v>7</v>
      </c>
      <c r="K1357" s="1">
        <f t="shared" si="128"/>
        <v>2035</v>
      </c>
      <c r="L1357" s="1" t="str">
        <f t="shared" si="129"/>
        <v>MKT.EX.NOB._.___.NOB</v>
      </c>
      <c r="M1357" s="1" t="str">
        <f t="shared" si="130"/>
        <v>FOT Summer June-Sept</v>
      </c>
      <c r="N1357" s="1">
        <f t="shared" si="131"/>
        <v>2928</v>
      </c>
      <c r="O1357" s="1">
        <f t="shared" si="132"/>
        <v>0</v>
      </c>
    </row>
    <row r="1358" spans="1:15" x14ac:dyDescent="0.25">
      <c r="A1358" s="1" t="s">
        <v>26</v>
      </c>
      <c r="B1358" s="1" t="s">
        <v>2</v>
      </c>
      <c r="C1358" s="1" t="s">
        <v>24</v>
      </c>
      <c r="D1358" s="1" t="s">
        <v>9</v>
      </c>
      <c r="E1358" s="1" t="s">
        <v>3</v>
      </c>
      <c r="F1358" s="3">
        <v>49522</v>
      </c>
      <c r="G1358" s="1">
        <v>0</v>
      </c>
      <c r="J1358" s="1">
        <f t="shared" si="127"/>
        <v>8</v>
      </c>
      <c r="K1358" s="1">
        <f t="shared" si="128"/>
        <v>2035</v>
      </c>
      <c r="L1358" s="1" t="str">
        <f t="shared" si="129"/>
        <v>MKT.EX.NOB._.___.NOB</v>
      </c>
      <c r="M1358" s="1" t="str">
        <f t="shared" si="130"/>
        <v>FOT Summer June-Sept</v>
      </c>
      <c r="N1358" s="1">
        <f t="shared" si="131"/>
        <v>2928</v>
      </c>
      <c r="O1358" s="1">
        <f t="shared" si="132"/>
        <v>0</v>
      </c>
    </row>
    <row r="1359" spans="1:15" x14ac:dyDescent="0.25">
      <c r="A1359" s="1" t="s">
        <v>26</v>
      </c>
      <c r="B1359" s="1" t="s">
        <v>2</v>
      </c>
      <c r="C1359" s="1" t="s">
        <v>24</v>
      </c>
      <c r="D1359" s="1" t="s">
        <v>9</v>
      </c>
      <c r="E1359" s="1" t="s">
        <v>3</v>
      </c>
      <c r="F1359" s="3">
        <v>49553</v>
      </c>
      <c r="G1359" s="1">
        <v>2.74</v>
      </c>
      <c r="J1359" s="1">
        <f t="shared" si="127"/>
        <v>9</v>
      </c>
      <c r="K1359" s="1">
        <f t="shared" si="128"/>
        <v>2035</v>
      </c>
      <c r="L1359" s="1" t="str">
        <f t="shared" si="129"/>
        <v>MKT.EX.NOB._.___.NOB</v>
      </c>
      <c r="M1359" s="1" t="str">
        <f t="shared" si="130"/>
        <v>FOT Summer June-Sept</v>
      </c>
      <c r="N1359" s="1">
        <f t="shared" si="131"/>
        <v>2928</v>
      </c>
      <c r="O1359" s="1">
        <f t="shared" si="132"/>
        <v>0.93579234972677594</v>
      </c>
    </row>
    <row r="1360" spans="1:15" x14ac:dyDescent="0.25">
      <c r="A1360" s="1" t="s">
        <v>26</v>
      </c>
      <c r="B1360" s="1" t="s">
        <v>2</v>
      </c>
      <c r="C1360" s="1" t="s">
        <v>24</v>
      </c>
      <c r="D1360" s="1" t="s">
        <v>9</v>
      </c>
      <c r="E1360" s="1" t="s">
        <v>3</v>
      </c>
      <c r="F1360" s="3">
        <v>49583</v>
      </c>
      <c r="G1360" s="1">
        <v>3.7</v>
      </c>
      <c r="J1360" s="1">
        <f t="shared" si="127"/>
        <v>10</v>
      </c>
      <c r="K1360" s="1">
        <f t="shared" si="128"/>
        <v>2035</v>
      </c>
      <c r="L1360" s="1" t="str">
        <f t="shared" si="129"/>
        <v>MKT.EX.NOB._.___.NOB</v>
      </c>
      <c r="M1360" s="1" t="str">
        <f t="shared" si="130"/>
        <v>FOT Other months</v>
      </c>
      <c r="N1360" s="1">
        <f t="shared" si="131"/>
        <v>0</v>
      </c>
      <c r="O1360" s="1">
        <f t="shared" si="132"/>
        <v>0</v>
      </c>
    </row>
    <row r="1361" spans="1:15" x14ac:dyDescent="0.25">
      <c r="A1361" s="1" t="s">
        <v>26</v>
      </c>
      <c r="B1361" s="1" t="s">
        <v>2</v>
      </c>
      <c r="C1361" s="1" t="s">
        <v>24</v>
      </c>
      <c r="D1361" s="1" t="s">
        <v>9</v>
      </c>
      <c r="E1361" s="1" t="s">
        <v>3</v>
      </c>
      <c r="F1361" s="3">
        <v>49614</v>
      </c>
      <c r="G1361" s="1">
        <v>3.06</v>
      </c>
      <c r="J1361" s="1">
        <f t="shared" si="127"/>
        <v>11</v>
      </c>
      <c r="K1361" s="1">
        <f t="shared" si="128"/>
        <v>2035</v>
      </c>
      <c r="L1361" s="1" t="str">
        <f t="shared" si="129"/>
        <v>MKT.EX.NOB._.___.NOB</v>
      </c>
      <c r="M1361" s="1" t="str">
        <f t="shared" si="130"/>
        <v>FOT Other months</v>
      </c>
      <c r="N1361" s="1">
        <f t="shared" si="131"/>
        <v>0</v>
      </c>
      <c r="O1361" s="1">
        <f t="shared" si="132"/>
        <v>0</v>
      </c>
    </row>
    <row r="1362" spans="1:15" x14ac:dyDescent="0.25">
      <c r="A1362" s="1" t="s">
        <v>26</v>
      </c>
      <c r="B1362" s="1" t="s">
        <v>2</v>
      </c>
      <c r="C1362" s="1" t="s">
        <v>24</v>
      </c>
      <c r="D1362" s="1" t="s">
        <v>9</v>
      </c>
      <c r="E1362" s="1" t="s">
        <v>3</v>
      </c>
      <c r="F1362" s="3">
        <v>49644</v>
      </c>
      <c r="G1362" s="1">
        <v>1.1000000000000001</v>
      </c>
      <c r="J1362" s="1">
        <f t="shared" si="127"/>
        <v>12</v>
      </c>
      <c r="K1362" s="1">
        <f t="shared" si="128"/>
        <v>2035</v>
      </c>
      <c r="L1362" s="1" t="str">
        <f t="shared" si="129"/>
        <v>MKT.EX.NOB._.___.NOB-Wtr</v>
      </c>
      <c r="M1362" s="1" t="str">
        <f t="shared" si="130"/>
        <v>FOT Winter December-January</v>
      </c>
      <c r="N1362" s="1">
        <f t="shared" si="131"/>
        <v>1488</v>
      </c>
      <c r="O1362" s="1">
        <f t="shared" si="132"/>
        <v>0.739247311827957</v>
      </c>
    </row>
    <row r="1363" spans="1:15" x14ac:dyDescent="0.25">
      <c r="A1363" s="1" t="s">
        <v>26</v>
      </c>
      <c r="B1363" s="1" t="s">
        <v>2</v>
      </c>
      <c r="C1363" s="1" t="s">
        <v>24</v>
      </c>
      <c r="D1363" s="1" t="s">
        <v>9</v>
      </c>
      <c r="E1363" s="1" t="s">
        <v>3</v>
      </c>
      <c r="F1363" s="3">
        <v>49675</v>
      </c>
      <c r="G1363" s="1">
        <v>8.82</v>
      </c>
      <c r="J1363" s="1">
        <f t="shared" si="127"/>
        <v>1</v>
      </c>
      <c r="K1363" s="1">
        <f t="shared" si="128"/>
        <v>2036</v>
      </c>
      <c r="L1363" s="1" t="str">
        <f t="shared" si="129"/>
        <v>MKT.EX.NOB._.___.NOB-Wtr</v>
      </c>
      <c r="M1363" s="1" t="str">
        <f t="shared" si="130"/>
        <v>FOT Winter December-January</v>
      </c>
      <c r="N1363" s="1">
        <f t="shared" si="131"/>
        <v>1488</v>
      </c>
      <c r="O1363" s="1">
        <f t="shared" si="132"/>
        <v>5.92741935483871</v>
      </c>
    </row>
    <row r="1364" spans="1:15" x14ac:dyDescent="0.25">
      <c r="A1364" s="1" t="s">
        <v>26</v>
      </c>
      <c r="B1364" s="1" t="s">
        <v>2</v>
      </c>
      <c r="C1364" s="1" t="s">
        <v>24</v>
      </c>
      <c r="D1364" s="1" t="s">
        <v>9</v>
      </c>
      <c r="E1364" s="1" t="s">
        <v>3</v>
      </c>
      <c r="F1364" s="3">
        <v>49706</v>
      </c>
      <c r="G1364" s="1">
        <v>17.37</v>
      </c>
      <c r="J1364" s="1">
        <f t="shared" si="127"/>
        <v>2</v>
      </c>
      <c r="K1364" s="1">
        <f t="shared" si="128"/>
        <v>2036</v>
      </c>
      <c r="L1364" s="1" t="str">
        <f t="shared" si="129"/>
        <v>MKT.EX.NOB._.___.NOB</v>
      </c>
      <c r="M1364" s="1" t="str">
        <f t="shared" si="130"/>
        <v>FOT Other months</v>
      </c>
      <c r="N1364" s="1">
        <f t="shared" si="131"/>
        <v>0</v>
      </c>
      <c r="O1364" s="1">
        <f t="shared" si="132"/>
        <v>0</v>
      </c>
    </row>
    <row r="1365" spans="1:15" x14ac:dyDescent="0.25">
      <c r="A1365" s="1" t="s">
        <v>26</v>
      </c>
      <c r="B1365" s="1" t="s">
        <v>2</v>
      </c>
      <c r="C1365" s="1" t="s">
        <v>24</v>
      </c>
      <c r="D1365" s="1" t="s">
        <v>9</v>
      </c>
      <c r="E1365" s="1" t="s">
        <v>3</v>
      </c>
      <c r="F1365" s="3">
        <v>49735</v>
      </c>
      <c r="G1365" s="1">
        <v>12.06</v>
      </c>
      <c r="J1365" s="1">
        <f t="shared" si="127"/>
        <v>3</v>
      </c>
      <c r="K1365" s="1">
        <f t="shared" si="128"/>
        <v>2036</v>
      </c>
      <c r="L1365" s="1" t="str">
        <f t="shared" si="129"/>
        <v>MKT.EX.NOB._.___.NOB</v>
      </c>
      <c r="M1365" s="1" t="str">
        <f t="shared" si="130"/>
        <v>FOT Other months</v>
      </c>
      <c r="N1365" s="1">
        <f t="shared" si="131"/>
        <v>0</v>
      </c>
      <c r="O1365" s="1">
        <f t="shared" si="132"/>
        <v>0</v>
      </c>
    </row>
    <row r="1366" spans="1:15" x14ac:dyDescent="0.25">
      <c r="A1366" s="1" t="s">
        <v>26</v>
      </c>
      <c r="B1366" s="1" t="s">
        <v>2</v>
      </c>
      <c r="C1366" s="1" t="s">
        <v>24</v>
      </c>
      <c r="D1366" s="1" t="s">
        <v>9</v>
      </c>
      <c r="E1366" s="1" t="s">
        <v>3</v>
      </c>
      <c r="F1366" s="3">
        <v>49766</v>
      </c>
      <c r="G1366" s="1">
        <v>13.82</v>
      </c>
      <c r="J1366" s="1">
        <f t="shared" si="127"/>
        <v>4</v>
      </c>
      <c r="K1366" s="1">
        <f t="shared" si="128"/>
        <v>2036</v>
      </c>
      <c r="L1366" s="1" t="str">
        <f t="shared" si="129"/>
        <v>MKT.EX.NOB._.___.NOB</v>
      </c>
      <c r="M1366" s="1" t="str">
        <f t="shared" si="130"/>
        <v>FOT Other months</v>
      </c>
      <c r="N1366" s="1">
        <f t="shared" si="131"/>
        <v>0</v>
      </c>
      <c r="O1366" s="1">
        <f t="shared" si="132"/>
        <v>0</v>
      </c>
    </row>
    <row r="1367" spans="1:15" x14ac:dyDescent="0.25">
      <c r="A1367" s="1" t="s">
        <v>26</v>
      </c>
      <c r="B1367" s="1" t="s">
        <v>2</v>
      </c>
      <c r="C1367" s="1" t="s">
        <v>24</v>
      </c>
      <c r="D1367" s="1" t="s">
        <v>9</v>
      </c>
      <c r="E1367" s="1" t="s">
        <v>3</v>
      </c>
      <c r="F1367" s="3">
        <v>49796</v>
      </c>
      <c r="G1367" s="1">
        <v>0.68</v>
      </c>
      <c r="J1367" s="1">
        <f t="shared" si="127"/>
        <v>5</v>
      </c>
      <c r="K1367" s="1">
        <f t="shared" si="128"/>
        <v>2036</v>
      </c>
      <c r="L1367" s="1" t="str">
        <f t="shared" si="129"/>
        <v>MKT.EX.NOB._.___.NOB</v>
      </c>
      <c r="M1367" s="1" t="str">
        <f t="shared" si="130"/>
        <v>FOT Other months</v>
      </c>
      <c r="N1367" s="1">
        <f t="shared" si="131"/>
        <v>0</v>
      </c>
      <c r="O1367" s="1">
        <f t="shared" si="132"/>
        <v>0</v>
      </c>
    </row>
    <row r="1368" spans="1:15" x14ac:dyDescent="0.25">
      <c r="A1368" s="1" t="s">
        <v>26</v>
      </c>
      <c r="B1368" s="1" t="s">
        <v>2</v>
      </c>
      <c r="C1368" s="1" t="s">
        <v>24</v>
      </c>
      <c r="D1368" s="1" t="s">
        <v>9</v>
      </c>
      <c r="E1368" s="1" t="s">
        <v>3</v>
      </c>
      <c r="F1368" s="3">
        <v>49827</v>
      </c>
      <c r="G1368" s="1">
        <v>0</v>
      </c>
      <c r="J1368" s="1">
        <f t="shared" si="127"/>
        <v>6</v>
      </c>
      <c r="K1368" s="1">
        <f t="shared" si="128"/>
        <v>2036</v>
      </c>
      <c r="L1368" s="1" t="str">
        <f t="shared" si="129"/>
        <v>MKT.EX.NOB._.___.NOB</v>
      </c>
      <c r="M1368" s="1" t="str">
        <f t="shared" si="130"/>
        <v>FOT Summer June-Sept</v>
      </c>
      <c r="N1368" s="1">
        <f t="shared" si="131"/>
        <v>2928</v>
      </c>
      <c r="O1368" s="1">
        <f t="shared" si="132"/>
        <v>0</v>
      </c>
    </row>
    <row r="1369" spans="1:15" x14ac:dyDescent="0.25">
      <c r="A1369" s="1" t="s">
        <v>26</v>
      </c>
      <c r="B1369" s="1" t="s">
        <v>2</v>
      </c>
      <c r="C1369" s="1" t="s">
        <v>24</v>
      </c>
      <c r="D1369" s="1" t="s">
        <v>9</v>
      </c>
      <c r="E1369" s="1" t="s">
        <v>3</v>
      </c>
      <c r="F1369" s="3">
        <v>49857</v>
      </c>
      <c r="G1369" s="1">
        <v>0</v>
      </c>
      <c r="J1369" s="1">
        <f t="shared" si="127"/>
        <v>7</v>
      </c>
      <c r="K1369" s="1">
        <f t="shared" si="128"/>
        <v>2036</v>
      </c>
      <c r="L1369" s="1" t="str">
        <f t="shared" si="129"/>
        <v>MKT.EX.NOB._.___.NOB</v>
      </c>
      <c r="M1369" s="1" t="str">
        <f t="shared" si="130"/>
        <v>FOT Summer June-Sept</v>
      </c>
      <c r="N1369" s="1">
        <f t="shared" si="131"/>
        <v>2928</v>
      </c>
      <c r="O1369" s="1">
        <f t="shared" si="132"/>
        <v>0</v>
      </c>
    </row>
    <row r="1370" spans="1:15" x14ac:dyDescent="0.25">
      <c r="A1370" s="1" t="s">
        <v>26</v>
      </c>
      <c r="B1370" s="1" t="s">
        <v>2</v>
      </c>
      <c r="C1370" s="1" t="s">
        <v>24</v>
      </c>
      <c r="D1370" s="1" t="s">
        <v>9</v>
      </c>
      <c r="E1370" s="1" t="s">
        <v>3</v>
      </c>
      <c r="F1370" s="3">
        <v>49888</v>
      </c>
      <c r="G1370" s="1">
        <v>0</v>
      </c>
      <c r="J1370" s="1">
        <f t="shared" si="127"/>
        <v>8</v>
      </c>
      <c r="K1370" s="1">
        <f t="shared" si="128"/>
        <v>2036</v>
      </c>
      <c r="L1370" s="1" t="str">
        <f t="shared" si="129"/>
        <v>MKT.EX.NOB._.___.NOB</v>
      </c>
      <c r="M1370" s="1" t="str">
        <f t="shared" si="130"/>
        <v>FOT Summer June-Sept</v>
      </c>
      <c r="N1370" s="1">
        <f t="shared" si="131"/>
        <v>2928</v>
      </c>
      <c r="O1370" s="1">
        <f t="shared" si="132"/>
        <v>0</v>
      </c>
    </row>
    <row r="1371" spans="1:15" x14ac:dyDescent="0.25">
      <c r="A1371" s="1" t="s">
        <v>26</v>
      </c>
      <c r="B1371" s="1" t="s">
        <v>2</v>
      </c>
      <c r="C1371" s="1" t="s">
        <v>24</v>
      </c>
      <c r="D1371" s="1" t="s">
        <v>9</v>
      </c>
      <c r="E1371" s="1" t="s">
        <v>3</v>
      </c>
      <c r="F1371" s="3">
        <v>49919</v>
      </c>
      <c r="G1371" s="1">
        <v>0</v>
      </c>
      <c r="J1371" s="1">
        <f t="shared" si="127"/>
        <v>9</v>
      </c>
      <c r="K1371" s="1">
        <f t="shared" si="128"/>
        <v>2036</v>
      </c>
      <c r="L1371" s="1" t="str">
        <f t="shared" si="129"/>
        <v>MKT.EX.NOB._.___.NOB</v>
      </c>
      <c r="M1371" s="1" t="str">
        <f t="shared" si="130"/>
        <v>FOT Summer June-Sept</v>
      </c>
      <c r="N1371" s="1">
        <f t="shared" si="131"/>
        <v>2928</v>
      </c>
      <c r="O1371" s="1">
        <f t="shared" si="132"/>
        <v>0</v>
      </c>
    </row>
    <row r="1372" spans="1:15" x14ac:dyDescent="0.25">
      <c r="A1372" s="1" t="s">
        <v>26</v>
      </c>
      <c r="B1372" s="1" t="s">
        <v>2</v>
      </c>
      <c r="C1372" s="1" t="s">
        <v>24</v>
      </c>
      <c r="D1372" s="1" t="s">
        <v>9</v>
      </c>
      <c r="E1372" s="1" t="s">
        <v>3</v>
      </c>
      <c r="F1372" s="3">
        <v>49949</v>
      </c>
      <c r="G1372" s="1">
        <v>4.42</v>
      </c>
      <c r="J1372" s="1">
        <f t="shared" si="127"/>
        <v>10</v>
      </c>
      <c r="K1372" s="1">
        <f t="shared" si="128"/>
        <v>2036</v>
      </c>
      <c r="L1372" s="1" t="str">
        <f t="shared" si="129"/>
        <v>MKT.EX.NOB._.___.NOB</v>
      </c>
      <c r="M1372" s="1" t="str">
        <f t="shared" si="130"/>
        <v>FOT Other months</v>
      </c>
      <c r="N1372" s="1">
        <f t="shared" si="131"/>
        <v>0</v>
      </c>
      <c r="O1372" s="1">
        <f t="shared" si="132"/>
        <v>0</v>
      </c>
    </row>
    <row r="1373" spans="1:15" x14ac:dyDescent="0.25">
      <c r="A1373" s="1" t="s">
        <v>26</v>
      </c>
      <c r="B1373" s="1" t="s">
        <v>2</v>
      </c>
      <c r="C1373" s="1" t="s">
        <v>24</v>
      </c>
      <c r="D1373" s="1" t="s">
        <v>9</v>
      </c>
      <c r="E1373" s="1" t="s">
        <v>3</v>
      </c>
      <c r="F1373" s="3">
        <v>49980</v>
      </c>
      <c r="G1373" s="1">
        <v>1.61</v>
      </c>
      <c r="J1373" s="1">
        <f t="shared" si="127"/>
        <v>11</v>
      </c>
      <c r="K1373" s="1">
        <f t="shared" si="128"/>
        <v>2036</v>
      </c>
      <c r="L1373" s="1" t="str">
        <f t="shared" si="129"/>
        <v>MKT.EX.NOB._.___.NOB</v>
      </c>
      <c r="M1373" s="1" t="str">
        <f t="shared" si="130"/>
        <v>FOT Other months</v>
      </c>
      <c r="N1373" s="1">
        <f t="shared" si="131"/>
        <v>0</v>
      </c>
      <c r="O1373" s="1">
        <f t="shared" si="132"/>
        <v>0</v>
      </c>
    </row>
    <row r="1374" spans="1:15" x14ac:dyDescent="0.25">
      <c r="A1374" s="1" t="s">
        <v>26</v>
      </c>
      <c r="B1374" s="1" t="s">
        <v>2</v>
      </c>
      <c r="C1374" s="1" t="s">
        <v>24</v>
      </c>
      <c r="D1374" s="1" t="s">
        <v>9</v>
      </c>
      <c r="E1374" s="1" t="s">
        <v>3</v>
      </c>
      <c r="F1374" s="3">
        <v>50010</v>
      </c>
      <c r="G1374" s="1">
        <v>2.8</v>
      </c>
      <c r="J1374" s="1">
        <f t="shared" si="127"/>
        <v>12</v>
      </c>
      <c r="K1374" s="1">
        <f t="shared" si="128"/>
        <v>2036</v>
      </c>
      <c r="L1374" s="1" t="str">
        <f t="shared" si="129"/>
        <v>MKT.EX.NOB._.___.NOB-Wtr</v>
      </c>
      <c r="M1374" s="1" t="str">
        <f t="shared" si="130"/>
        <v>FOT Winter December-January</v>
      </c>
      <c r="N1374" s="1">
        <f t="shared" si="131"/>
        <v>1488</v>
      </c>
      <c r="O1374" s="1">
        <f t="shared" si="132"/>
        <v>1.881720430107527</v>
      </c>
    </row>
    <row r="1375" spans="1:15" x14ac:dyDescent="0.25">
      <c r="A1375" s="1" t="s">
        <v>26</v>
      </c>
      <c r="B1375" s="1" t="s">
        <v>2</v>
      </c>
      <c r="C1375" s="1" t="s">
        <v>24</v>
      </c>
      <c r="D1375" s="1" t="s">
        <v>9</v>
      </c>
      <c r="E1375" s="1" t="s">
        <v>3</v>
      </c>
      <c r="F1375" s="3">
        <v>50041</v>
      </c>
      <c r="G1375" s="1">
        <v>0.7</v>
      </c>
      <c r="J1375" s="1">
        <f t="shared" si="127"/>
        <v>1</v>
      </c>
      <c r="K1375" s="1">
        <f t="shared" si="128"/>
        <v>2037</v>
      </c>
      <c r="L1375" s="1" t="str">
        <f t="shared" si="129"/>
        <v>MKT.EX.NOB._.___.NOB-Wtr</v>
      </c>
      <c r="M1375" s="1" t="str">
        <f t="shared" si="130"/>
        <v>FOT Winter December-January</v>
      </c>
      <c r="N1375" s="1">
        <f t="shared" si="131"/>
        <v>1488</v>
      </c>
      <c r="O1375" s="1">
        <f t="shared" si="132"/>
        <v>0.47043010752688175</v>
      </c>
    </row>
    <row r="1376" spans="1:15" x14ac:dyDescent="0.25">
      <c r="A1376" s="1" t="s">
        <v>26</v>
      </c>
      <c r="B1376" s="1" t="s">
        <v>2</v>
      </c>
      <c r="C1376" s="1" t="s">
        <v>24</v>
      </c>
      <c r="D1376" s="1" t="s">
        <v>9</v>
      </c>
      <c r="E1376" s="1" t="s">
        <v>3</v>
      </c>
      <c r="F1376" s="3">
        <v>50072</v>
      </c>
      <c r="G1376" s="1">
        <v>10.130000000000001</v>
      </c>
      <c r="J1376" s="1">
        <f t="shared" si="127"/>
        <v>2</v>
      </c>
      <c r="K1376" s="1">
        <f t="shared" si="128"/>
        <v>2037</v>
      </c>
      <c r="L1376" s="1" t="str">
        <f t="shared" si="129"/>
        <v>MKT.EX.NOB._.___.NOB</v>
      </c>
      <c r="M1376" s="1" t="str">
        <f t="shared" si="130"/>
        <v>FOT Other months</v>
      </c>
      <c r="N1376" s="1">
        <f t="shared" si="131"/>
        <v>0</v>
      </c>
      <c r="O1376" s="1">
        <f t="shared" si="132"/>
        <v>0</v>
      </c>
    </row>
    <row r="1377" spans="1:15" x14ac:dyDescent="0.25">
      <c r="A1377" s="1" t="s">
        <v>26</v>
      </c>
      <c r="B1377" s="1" t="s">
        <v>2</v>
      </c>
      <c r="C1377" s="1" t="s">
        <v>24</v>
      </c>
      <c r="D1377" s="1" t="s">
        <v>9</v>
      </c>
      <c r="E1377" s="1" t="s">
        <v>3</v>
      </c>
      <c r="F1377" s="3">
        <v>50100</v>
      </c>
      <c r="G1377" s="1">
        <v>13.27</v>
      </c>
      <c r="J1377" s="1">
        <f t="shared" si="127"/>
        <v>3</v>
      </c>
      <c r="K1377" s="1">
        <f t="shared" si="128"/>
        <v>2037</v>
      </c>
      <c r="L1377" s="1" t="str">
        <f t="shared" si="129"/>
        <v>MKT.EX.NOB._.___.NOB</v>
      </c>
      <c r="M1377" s="1" t="str">
        <f t="shared" si="130"/>
        <v>FOT Other months</v>
      </c>
      <c r="N1377" s="1">
        <f t="shared" si="131"/>
        <v>0</v>
      </c>
      <c r="O1377" s="1">
        <f t="shared" si="132"/>
        <v>0</v>
      </c>
    </row>
    <row r="1378" spans="1:15" x14ac:dyDescent="0.25">
      <c r="A1378" s="1" t="s">
        <v>26</v>
      </c>
      <c r="B1378" s="1" t="s">
        <v>2</v>
      </c>
      <c r="C1378" s="1" t="s">
        <v>24</v>
      </c>
      <c r="D1378" s="1" t="s">
        <v>9</v>
      </c>
      <c r="E1378" s="1" t="s">
        <v>3</v>
      </c>
      <c r="F1378" s="3">
        <v>50131</v>
      </c>
      <c r="G1378" s="1">
        <v>13.25</v>
      </c>
      <c r="J1378" s="1">
        <f t="shared" si="127"/>
        <v>4</v>
      </c>
      <c r="K1378" s="1">
        <f t="shared" si="128"/>
        <v>2037</v>
      </c>
      <c r="L1378" s="1" t="str">
        <f t="shared" si="129"/>
        <v>MKT.EX.NOB._.___.NOB</v>
      </c>
      <c r="M1378" s="1" t="str">
        <f t="shared" si="130"/>
        <v>FOT Other months</v>
      </c>
      <c r="N1378" s="1">
        <f t="shared" si="131"/>
        <v>0</v>
      </c>
      <c r="O1378" s="1">
        <f t="shared" si="132"/>
        <v>0</v>
      </c>
    </row>
    <row r="1379" spans="1:15" x14ac:dyDescent="0.25">
      <c r="A1379" s="1" t="s">
        <v>26</v>
      </c>
      <c r="B1379" s="1" t="s">
        <v>2</v>
      </c>
      <c r="C1379" s="1" t="s">
        <v>24</v>
      </c>
      <c r="D1379" s="1" t="s">
        <v>9</v>
      </c>
      <c r="E1379" s="1" t="s">
        <v>3</v>
      </c>
      <c r="F1379" s="3">
        <v>50161</v>
      </c>
      <c r="G1379" s="1">
        <v>14.32</v>
      </c>
      <c r="J1379" s="1">
        <f t="shared" si="127"/>
        <v>5</v>
      </c>
      <c r="K1379" s="1">
        <f t="shared" si="128"/>
        <v>2037</v>
      </c>
      <c r="L1379" s="1" t="str">
        <f t="shared" si="129"/>
        <v>MKT.EX.NOB._.___.NOB</v>
      </c>
      <c r="M1379" s="1" t="str">
        <f t="shared" si="130"/>
        <v>FOT Other months</v>
      </c>
      <c r="N1379" s="1">
        <f t="shared" si="131"/>
        <v>0</v>
      </c>
      <c r="O1379" s="1">
        <f t="shared" si="132"/>
        <v>0</v>
      </c>
    </row>
    <row r="1380" spans="1:15" x14ac:dyDescent="0.25">
      <c r="A1380" s="1" t="s">
        <v>26</v>
      </c>
      <c r="B1380" s="1" t="s">
        <v>2</v>
      </c>
      <c r="C1380" s="1" t="s">
        <v>24</v>
      </c>
      <c r="D1380" s="1" t="s">
        <v>9</v>
      </c>
      <c r="E1380" s="1" t="s">
        <v>3</v>
      </c>
      <c r="F1380" s="3">
        <v>50192</v>
      </c>
      <c r="G1380" s="1">
        <v>0.63</v>
      </c>
      <c r="J1380" s="1">
        <f t="shared" si="127"/>
        <v>6</v>
      </c>
      <c r="K1380" s="1">
        <f t="shared" si="128"/>
        <v>2037</v>
      </c>
      <c r="L1380" s="1" t="str">
        <f t="shared" si="129"/>
        <v>MKT.EX.NOB._.___.NOB</v>
      </c>
      <c r="M1380" s="1" t="str">
        <f t="shared" si="130"/>
        <v>FOT Summer June-Sept</v>
      </c>
      <c r="N1380" s="1">
        <f t="shared" si="131"/>
        <v>2928</v>
      </c>
      <c r="O1380" s="1">
        <f t="shared" si="132"/>
        <v>0.2151639344262295</v>
      </c>
    </row>
    <row r="1381" spans="1:15" x14ac:dyDescent="0.25">
      <c r="A1381" s="1" t="s">
        <v>26</v>
      </c>
      <c r="B1381" s="1" t="s">
        <v>2</v>
      </c>
      <c r="C1381" s="1" t="s">
        <v>24</v>
      </c>
      <c r="D1381" s="1" t="s">
        <v>9</v>
      </c>
      <c r="E1381" s="1" t="s">
        <v>3</v>
      </c>
      <c r="F1381" s="3">
        <v>50222</v>
      </c>
      <c r="G1381" s="1">
        <v>0</v>
      </c>
      <c r="J1381" s="1">
        <f t="shared" si="127"/>
        <v>7</v>
      </c>
      <c r="K1381" s="1">
        <f t="shared" si="128"/>
        <v>2037</v>
      </c>
      <c r="L1381" s="1" t="str">
        <f t="shared" si="129"/>
        <v>MKT.EX.NOB._.___.NOB</v>
      </c>
      <c r="M1381" s="1" t="str">
        <f t="shared" si="130"/>
        <v>FOT Summer June-Sept</v>
      </c>
      <c r="N1381" s="1">
        <f t="shared" si="131"/>
        <v>2928</v>
      </c>
      <c r="O1381" s="1">
        <f t="shared" si="132"/>
        <v>0</v>
      </c>
    </row>
    <row r="1382" spans="1:15" x14ac:dyDescent="0.25">
      <c r="A1382" s="1" t="s">
        <v>26</v>
      </c>
      <c r="B1382" s="1" t="s">
        <v>2</v>
      </c>
      <c r="C1382" s="1" t="s">
        <v>24</v>
      </c>
      <c r="D1382" s="1" t="s">
        <v>9</v>
      </c>
      <c r="E1382" s="1" t="s">
        <v>3</v>
      </c>
      <c r="F1382" s="3">
        <v>50253</v>
      </c>
      <c r="G1382" s="1">
        <v>0</v>
      </c>
      <c r="J1382" s="1">
        <f t="shared" si="127"/>
        <v>8</v>
      </c>
      <c r="K1382" s="1">
        <f t="shared" si="128"/>
        <v>2037</v>
      </c>
      <c r="L1382" s="1" t="str">
        <f t="shared" si="129"/>
        <v>MKT.EX.NOB._.___.NOB</v>
      </c>
      <c r="M1382" s="1" t="str">
        <f t="shared" si="130"/>
        <v>FOT Summer June-Sept</v>
      </c>
      <c r="N1382" s="1">
        <f t="shared" si="131"/>
        <v>2928</v>
      </c>
      <c r="O1382" s="1">
        <f t="shared" si="132"/>
        <v>0</v>
      </c>
    </row>
    <row r="1383" spans="1:15" x14ac:dyDescent="0.25">
      <c r="A1383" s="1" t="s">
        <v>26</v>
      </c>
      <c r="B1383" s="1" t="s">
        <v>2</v>
      </c>
      <c r="C1383" s="1" t="s">
        <v>24</v>
      </c>
      <c r="D1383" s="1" t="s">
        <v>9</v>
      </c>
      <c r="E1383" s="1" t="s">
        <v>3</v>
      </c>
      <c r="F1383" s="3">
        <v>50284</v>
      </c>
      <c r="G1383" s="1">
        <v>0</v>
      </c>
      <c r="J1383" s="1">
        <f t="shared" si="127"/>
        <v>9</v>
      </c>
      <c r="K1383" s="1">
        <f t="shared" si="128"/>
        <v>2037</v>
      </c>
      <c r="L1383" s="1" t="str">
        <f t="shared" si="129"/>
        <v>MKT.EX.NOB._.___.NOB</v>
      </c>
      <c r="M1383" s="1" t="str">
        <f t="shared" si="130"/>
        <v>FOT Summer June-Sept</v>
      </c>
      <c r="N1383" s="1">
        <f t="shared" si="131"/>
        <v>2928</v>
      </c>
      <c r="O1383" s="1">
        <f t="shared" si="132"/>
        <v>0</v>
      </c>
    </row>
    <row r="1384" spans="1:15" x14ac:dyDescent="0.25">
      <c r="A1384" s="1" t="s">
        <v>26</v>
      </c>
      <c r="B1384" s="1" t="s">
        <v>2</v>
      </c>
      <c r="C1384" s="1" t="s">
        <v>24</v>
      </c>
      <c r="D1384" s="1" t="s">
        <v>9</v>
      </c>
      <c r="E1384" s="1" t="s">
        <v>3</v>
      </c>
      <c r="F1384" s="3">
        <v>50314</v>
      </c>
      <c r="G1384" s="1">
        <v>0</v>
      </c>
      <c r="J1384" s="1">
        <f t="shared" si="127"/>
        <v>10</v>
      </c>
      <c r="K1384" s="1">
        <f t="shared" si="128"/>
        <v>2037</v>
      </c>
      <c r="L1384" s="1" t="str">
        <f t="shared" si="129"/>
        <v>MKT.EX.NOB._.___.NOB</v>
      </c>
      <c r="M1384" s="1" t="str">
        <f t="shared" si="130"/>
        <v>FOT Other months</v>
      </c>
      <c r="N1384" s="1">
        <f t="shared" si="131"/>
        <v>0</v>
      </c>
      <c r="O1384" s="1">
        <f t="shared" si="132"/>
        <v>0</v>
      </c>
    </row>
    <row r="1385" spans="1:15" x14ac:dyDescent="0.25">
      <c r="A1385" s="1" t="s">
        <v>26</v>
      </c>
      <c r="B1385" s="1" t="s">
        <v>2</v>
      </c>
      <c r="C1385" s="1" t="s">
        <v>24</v>
      </c>
      <c r="D1385" s="1" t="s">
        <v>9</v>
      </c>
      <c r="E1385" s="1" t="s">
        <v>3</v>
      </c>
      <c r="F1385" s="3">
        <v>50345</v>
      </c>
      <c r="G1385" s="1">
        <v>5.78</v>
      </c>
      <c r="J1385" s="1">
        <f t="shared" si="127"/>
        <v>11</v>
      </c>
      <c r="K1385" s="1">
        <f t="shared" si="128"/>
        <v>2037</v>
      </c>
      <c r="L1385" s="1" t="str">
        <f t="shared" si="129"/>
        <v>MKT.EX.NOB._.___.NOB</v>
      </c>
      <c r="M1385" s="1" t="str">
        <f t="shared" si="130"/>
        <v>FOT Other months</v>
      </c>
      <c r="N1385" s="1">
        <f t="shared" si="131"/>
        <v>0</v>
      </c>
      <c r="O1385" s="1">
        <f t="shared" si="132"/>
        <v>0</v>
      </c>
    </row>
    <row r="1386" spans="1:15" x14ac:dyDescent="0.25">
      <c r="A1386" s="1" t="s">
        <v>26</v>
      </c>
      <c r="B1386" s="1" t="s">
        <v>2</v>
      </c>
      <c r="C1386" s="1" t="s">
        <v>24</v>
      </c>
      <c r="D1386" s="1" t="s">
        <v>9</v>
      </c>
      <c r="E1386" s="1" t="s">
        <v>3</v>
      </c>
      <c r="F1386" s="3">
        <v>50375</v>
      </c>
      <c r="G1386" s="1">
        <v>8.19</v>
      </c>
      <c r="J1386" s="1">
        <f t="shared" si="127"/>
        <v>12</v>
      </c>
      <c r="K1386" s="1">
        <f t="shared" si="128"/>
        <v>2037</v>
      </c>
      <c r="L1386" s="1" t="str">
        <f t="shared" si="129"/>
        <v>MKT.EX.NOB._.___.NOB-Wtr</v>
      </c>
      <c r="M1386" s="1" t="str">
        <f t="shared" si="130"/>
        <v>FOT Winter December-January</v>
      </c>
      <c r="N1386" s="1">
        <f t="shared" si="131"/>
        <v>1488</v>
      </c>
      <c r="O1386" s="1">
        <f t="shared" si="132"/>
        <v>5.5040322580645151</v>
      </c>
    </row>
    <row r="1387" spans="1:15" x14ac:dyDescent="0.25">
      <c r="A1387" s="1" t="s">
        <v>26</v>
      </c>
      <c r="B1387" s="1" t="s">
        <v>2</v>
      </c>
      <c r="C1387" s="1" t="s">
        <v>24</v>
      </c>
      <c r="D1387" s="1" t="s">
        <v>9</v>
      </c>
      <c r="E1387" s="1" t="s">
        <v>3</v>
      </c>
      <c r="F1387" s="3">
        <v>50406</v>
      </c>
      <c r="G1387" s="1">
        <v>1</v>
      </c>
      <c r="J1387" s="1">
        <f t="shared" si="127"/>
        <v>1</v>
      </c>
      <c r="K1387" s="1">
        <f t="shared" si="128"/>
        <v>2038</v>
      </c>
      <c r="L1387" s="1" t="str">
        <f t="shared" si="129"/>
        <v>MKT.EX.NOB._.___.NOB-Wtr</v>
      </c>
      <c r="M1387" s="1" t="str">
        <f t="shared" si="130"/>
        <v>FOT Winter December-January</v>
      </c>
      <c r="N1387" s="1">
        <f t="shared" si="131"/>
        <v>1488</v>
      </c>
      <c r="O1387" s="1">
        <f t="shared" si="132"/>
        <v>0.67204301075268813</v>
      </c>
    </row>
    <row r="1388" spans="1:15" x14ac:dyDescent="0.25">
      <c r="A1388" s="1" t="s">
        <v>26</v>
      </c>
      <c r="B1388" s="1" t="s">
        <v>2</v>
      </c>
      <c r="C1388" s="1" t="s">
        <v>24</v>
      </c>
      <c r="D1388" s="1" t="s">
        <v>9</v>
      </c>
      <c r="E1388" s="1" t="s">
        <v>3</v>
      </c>
      <c r="F1388" s="3">
        <v>50437</v>
      </c>
      <c r="G1388" s="1">
        <v>2.15</v>
      </c>
      <c r="J1388" s="1">
        <f t="shared" si="127"/>
        <v>2</v>
      </c>
      <c r="K1388" s="1">
        <f t="shared" si="128"/>
        <v>2038</v>
      </c>
      <c r="L1388" s="1" t="str">
        <f t="shared" si="129"/>
        <v>MKT.EX.NOB._.___.NOB</v>
      </c>
      <c r="M1388" s="1" t="str">
        <f t="shared" si="130"/>
        <v>FOT Other months</v>
      </c>
      <c r="N1388" s="1">
        <f t="shared" si="131"/>
        <v>0</v>
      </c>
      <c r="O1388" s="1">
        <f t="shared" si="132"/>
        <v>0</v>
      </c>
    </row>
    <row r="1389" spans="1:15" x14ac:dyDescent="0.25">
      <c r="A1389" s="1" t="s">
        <v>26</v>
      </c>
      <c r="B1389" s="1" t="s">
        <v>2</v>
      </c>
      <c r="C1389" s="1" t="s">
        <v>24</v>
      </c>
      <c r="D1389" s="1" t="s">
        <v>9</v>
      </c>
      <c r="E1389" s="1" t="s">
        <v>3</v>
      </c>
      <c r="F1389" s="3">
        <v>50465</v>
      </c>
      <c r="G1389" s="1">
        <v>29.73</v>
      </c>
      <c r="J1389" s="1">
        <f t="shared" si="127"/>
        <v>3</v>
      </c>
      <c r="K1389" s="1">
        <f t="shared" si="128"/>
        <v>2038</v>
      </c>
      <c r="L1389" s="1" t="str">
        <f t="shared" si="129"/>
        <v>MKT.EX.NOB._.___.NOB</v>
      </c>
      <c r="M1389" s="1" t="str">
        <f t="shared" si="130"/>
        <v>FOT Other months</v>
      </c>
      <c r="N1389" s="1">
        <f t="shared" si="131"/>
        <v>0</v>
      </c>
      <c r="O1389" s="1">
        <f t="shared" si="132"/>
        <v>0</v>
      </c>
    </row>
    <row r="1390" spans="1:15" x14ac:dyDescent="0.25">
      <c r="A1390" s="1" t="s">
        <v>26</v>
      </c>
      <c r="B1390" s="1" t="s">
        <v>2</v>
      </c>
      <c r="C1390" s="1" t="s">
        <v>24</v>
      </c>
      <c r="D1390" s="1" t="s">
        <v>9</v>
      </c>
      <c r="E1390" s="1" t="s">
        <v>3</v>
      </c>
      <c r="F1390" s="3">
        <v>50496</v>
      </c>
      <c r="G1390" s="1">
        <v>15.15</v>
      </c>
      <c r="J1390" s="1">
        <f t="shared" si="127"/>
        <v>4</v>
      </c>
      <c r="K1390" s="1">
        <f t="shared" si="128"/>
        <v>2038</v>
      </c>
      <c r="L1390" s="1" t="str">
        <f t="shared" si="129"/>
        <v>MKT.EX.NOB._.___.NOB</v>
      </c>
      <c r="M1390" s="1" t="str">
        <f t="shared" si="130"/>
        <v>FOT Other months</v>
      </c>
      <c r="N1390" s="1">
        <f t="shared" si="131"/>
        <v>0</v>
      </c>
      <c r="O1390" s="1">
        <f t="shared" si="132"/>
        <v>0</v>
      </c>
    </row>
    <row r="1391" spans="1:15" x14ac:dyDescent="0.25">
      <c r="A1391" s="1" t="s">
        <v>26</v>
      </c>
      <c r="B1391" s="1" t="s">
        <v>2</v>
      </c>
      <c r="C1391" s="1" t="s">
        <v>24</v>
      </c>
      <c r="D1391" s="1" t="s">
        <v>9</v>
      </c>
      <c r="E1391" s="1" t="s">
        <v>3</v>
      </c>
      <c r="F1391" s="3">
        <v>50526</v>
      </c>
      <c r="G1391" s="1">
        <v>11.32</v>
      </c>
      <c r="J1391" s="1">
        <f t="shared" si="127"/>
        <v>5</v>
      </c>
      <c r="K1391" s="1">
        <f t="shared" si="128"/>
        <v>2038</v>
      </c>
      <c r="L1391" s="1" t="str">
        <f t="shared" si="129"/>
        <v>MKT.EX.NOB._.___.NOB</v>
      </c>
      <c r="M1391" s="1" t="str">
        <f t="shared" si="130"/>
        <v>FOT Other months</v>
      </c>
      <c r="N1391" s="1">
        <f t="shared" si="131"/>
        <v>0</v>
      </c>
      <c r="O1391" s="1">
        <f t="shared" si="132"/>
        <v>0</v>
      </c>
    </row>
    <row r="1392" spans="1:15" x14ac:dyDescent="0.25">
      <c r="A1392" s="1" t="s">
        <v>26</v>
      </c>
      <c r="B1392" s="1" t="s">
        <v>2</v>
      </c>
      <c r="C1392" s="1" t="s">
        <v>24</v>
      </c>
      <c r="D1392" s="1" t="s">
        <v>9</v>
      </c>
      <c r="E1392" s="1" t="s">
        <v>3</v>
      </c>
      <c r="F1392" s="3">
        <v>50557</v>
      </c>
      <c r="G1392" s="1">
        <v>14.41</v>
      </c>
      <c r="J1392" s="1">
        <f t="shared" si="127"/>
        <v>6</v>
      </c>
      <c r="K1392" s="1">
        <f t="shared" si="128"/>
        <v>2038</v>
      </c>
      <c r="L1392" s="1" t="str">
        <f t="shared" si="129"/>
        <v>MKT.EX.NOB._.___.NOB</v>
      </c>
      <c r="M1392" s="1" t="str">
        <f t="shared" si="130"/>
        <v>FOT Summer June-Sept</v>
      </c>
      <c r="N1392" s="1">
        <f t="shared" si="131"/>
        <v>2928</v>
      </c>
      <c r="O1392" s="1">
        <f t="shared" si="132"/>
        <v>4.9214480874316937</v>
      </c>
    </row>
    <row r="1393" spans="1:15" x14ac:dyDescent="0.25">
      <c r="A1393" s="1" t="s">
        <v>26</v>
      </c>
      <c r="B1393" s="1" t="s">
        <v>2</v>
      </c>
      <c r="C1393" s="1" t="s">
        <v>24</v>
      </c>
      <c r="D1393" s="1" t="s">
        <v>9</v>
      </c>
      <c r="E1393" s="1" t="s">
        <v>3</v>
      </c>
      <c r="F1393" s="3">
        <v>50587</v>
      </c>
      <c r="G1393" s="1">
        <v>3.73</v>
      </c>
      <c r="J1393" s="1">
        <f t="shared" si="127"/>
        <v>7</v>
      </c>
      <c r="K1393" s="1">
        <f t="shared" si="128"/>
        <v>2038</v>
      </c>
      <c r="L1393" s="1" t="str">
        <f t="shared" si="129"/>
        <v>MKT.EX.NOB._.___.NOB</v>
      </c>
      <c r="M1393" s="1" t="str">
        <f t="shared" si="130"/>
        <v>FOT Summer June-Sept</v>
      </c>
      <c r="N1393" s="1">
        <f t="shared" si="131"/>
        <v>2928</v>
      </c>
      <c r="O1393" s="1">
        <f t="shared" si="132"/>
        <v>1.2739071038251366</v>
      </c>
    </row>
    <row r="1394" spans="1:15" x14ac:dyDescent="0.25">
      <c r="A1394" s="1" t="s">
        <v>26</v>
      </c>
      <c r="B1394" s="1" t="s">
        <v>2</v>
      </c>
      <c r="C1394" s="1" t="s">
        <v>24</v>
      </c>
      <c r="D1394" s="1" t="s">
        <v>9</v>
      </c>
      <c r="E1394" s="1" t="s">
        <v>3</v>
      </c>
      <c r="F1394" s="3">
        <v>50618</v>
      </c>
      <c r="G1394" s="1">
        <v>0</v>
      </c>
      <c r="J1394" s="1">
        <f t="shared" si="127"/>
        <v>8</v>
      </c>
      <c r="K1394" s="1">
        <f t="shared" si="128"/>
        <v>2038</v>
      </c>
      <c r="L1394" s="1" t="str">
        <f t="shared" si="129"/>
        <v>MKT.EX.NOB._.___.NOB</v>
      </c>
      <c r="M1394" s="1" t="str">
        <f t="shared" si="130"/>
        <v>FOT Summer June-Sept</v>
      </c>
      <c r="N1394" s="1">
        <f t="shared" si="131"/>
        <v>2928</v>
      </c>
      <c r="O1394" s="1">
        <f t="shared" si="132"/>
        <v>0</v>
      </c>
    </row>
    <row r="1395" spans="1:15" x14ac:dyDescent="0.25">
      <c r="A1395" s="1" t="s">
        <v>26</v>
      </c>
      <c r="B1395" s="1" t="s">
        <v>2</v>
      </c>
      <c r="C1395" s="1" t="s">
        <v>24</v>
      </c>
      <c r="D1395" s="1" t="s">
        <v>9</v>
      </c>
      <c r="E1395" s="1" t="s">
        <v>3</v>
      </c>
      <c r="F1395" s="3">
        <v>50649</v>
      </c>
      <c r="G1395" s="1">
        <v>0</v>
      </c>
      <c r="J1395" s="1">
        <f t="shared" si="127"/>
        <v>9</v>
      </c>
      <c r="K1395" s="1">
        <f t="shared" si="128"/>
        <v>2038</v>
      </c>
      <c r="L1395" s="1" t="str">
        <f t="shared" si="129"/>
        <v>MKT.EX.NOB._.___.NOB</v>
      </c>
      <c r="M1395" s="1" t="str">
        <f t="shared" si="130"/>
        <v>FOT Summer June-Sept</v>
      </c>
      <c r="N1395" s="1">
        <f t="shared" si="131"/>
        <v>2928</v>
      </c>
      <c r="O1395" s="1">
        <f t="shared" si="132"/>
        <v>0</v>
      </c>
    </row>
    <row r="1396" spans="1:15" x14ac:dyDescent="0.25">
      <c r="A1396" s="1" t="s">
        <v>26</v>
      </c>
      <c r="B1396" s="1" t="s">
        <v>2</v>
      </c>
      <c r="C1396" s="1" t="s">
        <v>24</v>
      </c>
      <c r="D1396" s="1" t="s">
        <v>9</v>
      </c>
      <c r="E1396" s="1" t="s">
        <v>3</v>
      </c>
      <c r="F1396" s="3">
        <v>50679</v>
      </c>
      <c r="G1396" s="1">
        <v>0</v>
      </c>
      <c r="J1396" s="1">
        <f t="shared" si="127"/>
        <v>10</v>
      </c>
      <c r="K1396" s="1">
        <f t="shared" si="128"/>
        <v>2038</v>
      </c>
      <c r="L1396" s="1" t="str">
        <f t="shared" si="129"/>
        <v>MKT.EX.NOB._.___.NOB</v>
      </c>
      <c r="M1396" s="1" t="str">
        <f t="shared" si="130"/>
        <v>FOT Other months</v>
      </c>
      <c r="N1396" s="1">
        <f t="shared" si="131"/>
        <v>0</v>
      </c>
      <c r="O1396" s="1">
        <f t="shared" si="132"/>
        <v>0</v>
      </c>
    </row>
    <row r="1397" spans="1:15" x14ac:dyDescent="0.25">
      <c r="A1397" s="1" t="s">
        <v>26</v>
      </c>
      <c r="B1397" s="1" t="s">
        <v>2</v>
      </c>
      <c r="C1397" s="1" t="s">
        <v>24</v>
      </c>
      <c r="D1397" s="1" t="s">
        <v>9</v>
      </c>
      <c r="E1397" s="1" t="s">
        <v>3</v>
      </c>
      <c r="F1397" s="3">
        <v>50710</v>
      </c>
      <c r="G1397" s="1">
        <v>0</v>
      </c>
      <c r="J1397" s="1">
        <f t="shared" si="127"/>
        <v>11</v>
      </c>
      <c r="K1397" s="1">
        <f t="shared" si="128"/>
        <v>2038</v>
      </c>
      <c r="L1397" s="1" t="str">
        <f t="shared" si="129"/>
        <v>MKT.EX.NOB._.___.NOB</v>
      </c>
      <c r="M1397" s="1" t="str">
        <f t="shared" si="130"/>
        <v>FOT Other months</v>
      </c>
      <c r="N1397" s="1">
        <f t="shared" si="131"/>
        <v>0</v>
      </c>
      <c r="O1397" s="1">
        <f t="shared" si="132"/>
        <v>0</v>
      </c>
    </row>
    <row r="1398" spans="1:15" x14ac:dyDescent="0.25">
      <c r="A1398" s="1" t="s">
        <v>26</v>
      </c>
      <c r="B1398" s="1" t="s">
        <v>2</v>
      </c>
      <c r="C1398" s="1" t="s">
        <v>24</v>
      </c>
      <c r="D1398" s="1" t="s">
        <v>9</v>
      </c>
      <c r="E1398" s="1" t="s">
        <v>3</v>
      </c>
      <c r="F1398" s="3">
        <v>50740</v>
      </c>
      <c r="G1398" s="1">
        <v>4.33</v>
      </c>
      <c r="J1398" s="1">
        <f t="shared" si="127"/>
        <v>12</v>
      </c>
      <c r="K1398" s="1">
        <f t="shared" si="128"/>
        <v>2038</v>
      </c>
      <c r="L1398" s="1" t="str">
        <f t="shared" si="129"/>
        <v>MKT.EX.NOB._.___.NOB-Wtr</v>
      </c>
      <c r="M1398" s="1" t="str">
        <f t="shared" si="130"/>
        <v>FOT Winter December-January</v>
      </c>
      <c r="N1398" s="1">
        <f t="shared" si="131"/>
        <v>1488</v>
      </c>
      <c r="O1398" s="1">
        <f t="shared" si="132"/>
        <v>2.90994623655914</v>
      </c>
    </row>
    <row r="1399" spans="1:15" x14ac:dyDescent="0.25">
      <c r="A1399" s="1" t="s">
        <v>26</v>
      </c>
      <c r="B1399" s="1" t="s">
        <v>2</v>
      </c>
      <c r="C1399" s="1" t="s">
        <v>24</v>
      </c>
      <c r="D1399" s="1" t="s">
        <v>9</v>
      </c>
      <c r="E1399" s="1" t="s">
        <v>3</v>
      </c>
      <c r="F1399" s="3">
        <v>50771</v>
      </c>
      <c r="G1399" s="1">
        <v>12.83</v>
      </c>
      <c r="J1399" s="1">
        <f t="shared" si="127"/>
        <v>1</v>
      </c>
      <c r="K1399" s="1">
        <f t="shared" si="128"/>
        <v>2039</v>
      </c>
      <c r="L1399" s="1" t="str">
        <f t="shared" si="129"/>
        <v>MKT.EX.NOB._.___.NOB-Wtr</v>
      </c>
      <c r="M1399" s="1" t="str">
        <f t="shared" si="130"/>
        <v>FOT Winter December-January</v>
      </c>
      <c r="N1399" s="1">
        <f t="shared" si="131"/>
        <v>1488</v>
      </c>
      <c r="O1399" s="1">
        <f t="shared" si="132"/>
        <v>8.6223118279569899</v>
      </c>
    </row>
    <row r="1400" spans="1:15" x14ac:dyDescent="0.25">
      <c r="A1400" s="1" t="s">
        <v>26</v>
      </c>
      <c r="B1400" s="1" t="s">
        <v>2</v>
      </c>
      <c r="C1400" s="1" t="s">
        <v>24</v>
      </c>
      <c r="D1400" s="1" t="s">
        <v>9</v>
      </c>
      <c r="E1400" s="1" t="s">
        <v>3</v>
      </c>
      <c r="F1400" s="3">
        <v>50802</v>
      </c>
      <c r="G1400" s="1">
        <v>3.3</v>
      </c>
      <c r="J1400" s="1">
        <f t="shared" si="127"/>
        <v>2</v>
      </c>
      <c r="K1400" s="1">
        <f t="shared" si="128"/>
        <v>2039</v>
      </c>
      <c r="L1400" s="1" t="str">
        <f t="shared" si="129"/>
        <v>MKT.EX.NOB._.___.NOB</v>
      </c>
      <c r="M1400" s="1" t="str">
        <f t="shared" si="130"/>
        <v>FOT Other months</v>
      </c>
      <c r="N1400" s="1">
        <f t="shared" si="131"/>
        <v>0</v>
      </c>
      <c r="O1400" s="1">
        <f t="shared" si="132"/>
        <v>0</v>
      </c>
    </row>
    <row r="1401" spans="1:15" x14ac:dyDescent="0.25">
      <c r="A1401" s="1" t="s">
        <v>26</v>
      </c>
      <c r="B1401" s="1" t="s">
        <v>2</v>
      </c>
      <c r="C1401" s="1" t="s">
        <v>24</v>
      </c>
      <c r="D1401" s="1" t="s">
        <v>9</v>
      </c>
      <c r="E1401" s="1" t="s">
        <v>3</v>
      </c>
      <c r="F1401" s="3">
        <v>50830</v>
      </c>
      <c r="G1401" s="1">
        <v>0.7</v>
      </c>
      <c r="J1401" s="1">
        <f t="shared" si="127"/>
        <v>3</v>
      </c>
      <c r="K1401" s="1">
        <f t="shared" si="128"/>
        <v>2039</v>
      </c>
      <c r="L1401" s="1" t="str">
        <f t="shared" si="129"/>
        <v>MKT.EX.NOB._.___.NOB</v>
      </c>
      <c r="M1401" s="1" t="str">
        <f t="shared" si="130"/>
        <v>FOT Other months</v>
      </c>
      <c r="N1401" s="1">
        <f t="shared" si="131"/>
        <v>0</v>
      </c>
      <c r="O1401" s="1">
        <f t="shared" si="132"/>
        <v>0</v>
      </c>
    </row>
    <row r="1402" spans="1:15" x14ac:dyDescent="0.25">
      <c r="A1402" s="1" t="s">
        <v>26</v>
      </c>
      <c r="B1402" s="1" t="s">
        <v>2</v>
      </c>
      <c r="C1402" s="1" t="s">
        <v>24</v>
      </c>
      <c r="D1402" s="1" t="s">
        <v>9</v>
      </c>
      <c r="E1402" s="1" t="s">
        <v>3</v>
      </c>
      <c r="F1402" s="3">
        <v>50861</v>
      </c>
      <c r="G1402" s="1">
        <v>27.88</v>
      </c>
      <c r="J1402" s="1">
        <f t="shared" si="127"/>
        <v>4</v>
      </c>
      <c r="K1402" s="1">
        <f t="shared" si="128"/>
        <v>2039</v>
      </c>
      <c r="L1402" s="1" t="str">
        <f t="shared" si="129"/>
        <v>MKT.EX.NOB._.___.NOB</v>
      </c>
      <c r="M1402" s="1" t="str">
        <f t="shared" si="130"/>
        <v>FOT Other months</v>
      </c>
      <c r="N1402" s="1">
        <f t="shared" si="131"/>
        <v>0</v>
      </c>
      <c r="O1402" s="1">
        <f t="shared" si="132"/>
        <v>0</v>
      </c>
    </row>
    <row r="1403" spans="1:15" x14ac:dyDescent="0.25">
      <c r="A1403" s="1" t="s">
        <v>26</v>
      </c>
      <c r="B1403" s="1" t="s">
        <v>2</v>
      </c>
      <c r="C1403" s="1" t="s">
        <v>24</v>
      </c>
      <c r="D1403" s="1" t="s">
        <v>9</v>
      </c>
      <c r="E1403" s="1" t="s">
        <v>3</v>
      </c>
      <c r="F1403" s="3">
        <v>50891</v>
      </c>
      <c r="G1403" s="1">
        <v>21.99</v>
      </c>
      <c r="J1403" s="1">
        <f t="shared" si="127"/>
        <v>5</v>
      </c>
      <c r="K1403" s="1">
        <f t="shared" si="128"/>
        <v>2039</v>
      </c>
      <c r="L1403" s="1" t="str">
        <f t="shared" si="129"/>
        <v>MKT.EX.NOB._.___.NOB</v>
      </c>
      <c r="M1403" s="1" t="str">
        <f t="shared" si="130"/>
        <v>FOT Other months</v>
      </c>
      <c r="N1403" s="1">
        <f t="shared" si="131"/>
        <v>0</v>
      </c>
      <c r="O1403" s="1">
        <f t="shared" si="132"/>
        <v>0</v>
      </c>
    </row>
    <row r="1404" spans="1:15" x14ac:dyDescent="0.25">
      <c r="A1404" s="1" t="s">
        <v>26</v>
      </c>
      <c r="B1404" s="1" t="s">
        <v>2</v>
      </c>
      <c r="C1404" s="1" t="s">
        <v>24</v>
      </c>
      <c r="D1404" s="1" t="s">
        <v>9</v>
      </c>
      <c r="E1404" s="1" t="s">
        <v>3</v>
      </c>
      <c r="F1404" s="3">
        <v>50922</v>
      </c>
      <c r="G1404" s="1">
        <v>16.73</v>
      </c>
      <c r="J1404" s="1">
        <f t="shared" si="127"/>
        <v>6</v>
      </c>
      <c r="K1404" s="1">
        <f t="shared" si="128"/>
        <v>2039</v>
      </c>
      <c r="L1404" s="1" t="str">
        <f t="shared" si="129"/>
        <v>MKT.EX.NOB._.___.NOB</v>
      </c>
      <c r="M1404" s="1" t="str">
        <f t="shared" si="130"/>
        <v>FOT Summer June-Sept</v>
      </c>
      <c r="N1404" s="1">
        <f t="shared" si="131"/>
        <v>2928</v>
      </c>
      <c r="O1404" s="1">
        <f t="shared" si="132"/>
        <v>5.7137978142076502</v>
      </c>
    </row>
    <row r="1405" spans="1:15" x14ac:dyDescent="0.25">
      <c r="A1405" s="1" t="s">
        <v>26</v>
      </c>
      <c r="B1405" s="1" t="s">
        <v>2</v>
      </c>
      <c r="C1405" s="1" t="s">
        <v>24</v>
      </c>
      <c r="D1405" s="1" t="s">
        <v>9</v>
      </c>
      <c r="E1405" s="1" t="s">
        <v>3</v>
      </c>
      <c r="F1405" s="3">
        <v>50952</v>
      </c>
      <c r="G1405" s="1">
        <v>19.12</v>
      </c>
      <c r="J1405" s="1">
        <f t="shared" si="127"/>
        <v>7</v>
      </c>
      <c r="K1405" s="1">
        <f t="shared" si="128"/>
        <v>2039</v>
      </c>
      <c r="L1405" s="1" t="str">
        <f t="shared" si="129"/>
        <v>MKT.EX.NOB._.___.NOB</v>
      </c>
      <c r="M1405" s="1" t="str">
        <f t="shared" si="130"/>
        <v>FOT Summer June-Sept</v>
      </c>
      <c r="N1405" s="1">
        <f t="shared" si="131"/>
        <v>2928</v>
      </c>
      <c r="O1405" s="1">
        <f t="shared" si="132"/>
        <v>6.5300546448087431</v>
      </c>
    </row>
    <row r="1406" spans="1:15" x14ac:dyDescent="0.25">
      <c r="A1406" s="1" t="s">
        <v>26</v>
      </c>
      <c r="B1406" s="1" t="s">
        <v>2</v>
      </c>
      <c r="C1406" s="1" t="s">
        <v>24</v>
      </c>
      <c r="D1406" s="1" t="s">
        <v>9</v>
      </c>
      <c r="E1406" s="1" t="s">
        <v>3</v>
      </c>
      <c r="F1406" s="3">
        <v>50983</v>
      </c>
      <c r="G1406" s="1">
        <v>3.51</v>
      </c>
      <c r="J1406" s="1">
        <f t="shared" si="127"/>
        <v>8</v>
      </c>
      <c r="K1406" s="1">
        <f t="shared" si="128"/>
        <v>2039</v>
      </c>
      <c r="L1406" s="1" t="str">
        <f t="shared" si="129"/>
        <v>MKT.EX.NOB._.___.NOB</v>
      </c>
      <c r="M1406" s="1" t="str">
        <f t="shared" si="130"/>
        <v>FOT Summer June-Sept</v>
      </c>
      <c r="N1406" s="1">
        <f t="shared" si="131"/>
        <v>2928</v>
      </c>
      <c r="O1406" s="1">
        <f t="shared" si="132"/>
        <v>1.1987704918032787</v>
      </c>
    </row>
    <row r="1407" spans="1:15" x14ac:dyDescent="0.25">
      <c r="A1407" s="1" t="s">
        <v>26</v>
      </c>
      <c r="B1407" s="1" t="s">
        <v>2</v>
      </c>
      <c r="C1407" s="1" t="s">
        <v>24</v>
      </c>
      <c r="D1407" s="1" t="s">
        <v>9</v>
      </c>
      <c r="E1407" s="1" t="s">
        <v>3</v>
      </c>
      <c r="F1407" s="3">
        <v>51014</v>
      </c>
      <c r="G1407" s="1">
        <v>0</v>
      </c>
      <c r="J1407" s="1">
        <f t="shared" si="127"/>
        <v>9</v>
      </c>
      <c r="K1407" s="1">
        <f t="shared" si="128"/>
        <v>2039</v>
      </c>
      <c r="L1407" s="1" t="str">
        <f t="shared" si="129"/>
        <v>MKT.EX.NOB._.___.NOB</v>
      </c>
      <c r="M1407" s="1" t="str">
        <f t="shared" si="130"/>
        <v>FOT Summer June-Sept</v>
      </c>
      <c r="N1407" s="1">
        <f t="shared" si="131"/>
        <v>2928</v>
      </c>
      <c r="O1407" s="1">
        <f t="shared" si="132"/>
        <v>0</v>
      </c>
    </row>
    <row r="1408" spans="1:15" x14ac:dyDescent="0.25">
      <c r="A1408" s="1" t="s">
        <v>26</v>
      </c>
      <c r="B1408" s="1" t="s">
        <v>2</v>
      </c>
      <c r="C1408" s="1" t="s">
        <v>24</v>
      </c>
      <c r="D1408" s="1" t="s">
        <v>9</v>
      </c>
      <c r="E1408" s="1" t="s">
        <v>3</v>
      </c>
      <c r="F1408" s="3">
        <v>51044</v>
      </c>
      <c r="G1408" s="1">
        <v>0</v>
      </c>
      <c r="J1408" s="1">
        <f t="shared" si="127"/>
        <v>10</v>
      </c>
      <c r="K1408" s="1">
        <f t="shared" si="128"/>
        <v>2039</v>
      </c>
      <c r="L1408" s="1" t="str">
        <f t="shared" si="129"/>
        <v>MKT.EX.NOB._.___.NOB</v>
      </c>
      <c r="M1408" s="1" t="str">
        <f t="shared" si="130"/>
        <v>FOT Other months</v>
      </c>
      <c r="N1408" s="1">
        <f t="shared" si="131"/>
        <v>0</v>
      </c>
      <c r="O1408" s="1">
        <f t="shared" si="132"/>
        <v>0</v>
      </c>
    </row>
    <row r="1409" spans="1:15" x14ac:dyDescent="0.25">
      <c r="A1409" s="1" t="s">
        <v>26</v>
      </c>
      <c r="B1409" s="1" t="s">
        <v>2</v>
      </c>
      <c r="C1409" s="1" t="s">
        <v>24</v>
      </c>
      <c r="D1409" s="1" t="s">
        <v>9</v>
      </c>
      <c r="E1409" s="1" t="s">
        <v>3</v>
      </c>
      <c r="F1409" s="3">
        <v>51075</v>
      </c>
      <c r="G1409" s="1">
        <v>0</v>
      </c>
      <c r="J1409" s="1">
        <f t="shared" si="127"/>
        <v>11</v>
      </c>
      <c r="K1409" s="1">
        <f t="shared" si="128"/>
        <v>2039</v>
      </c>
      <c r="L1409" s="1" t="str">
        <f t="shared" si="129"/>
        <v>MKT.EX.NOB._.___.NOB</v>
      </c>
      <c r="M1409" s="1" t="str">
        <f t="shared" si="130"/>
        <v>FOT Other months</v>
      </c>
      <c r="N1409" s="1">
        <f t="shared" si="131"/>
        <v>0</v>
      </c>
      <c r="O1409" s="1">
        <f t="shared" si="132"/>
        <v>0</v>
      </c>
    </row>
    <row r="1410" spans="1:15" x14ac:dyDescent="0.25">
      <c r="A1410" s="1" t="s">
        <v>26</v>
      </c>
      <c r="B1410" s="1" t="s">
        <v>2</v>
      </c>
      <c r="C1410" s="1" t="s">
        <v>24</v>
      </c>
      <c r="D1410" s="1" t="s">
        <v>9</v>
      </c>
      <c r="E1410" s="1" t="s">
        <v>3</v>
      </c>
      <c r="F1410" s="3">
        <v>51105</v>
      </c>
      <c r="G1410" s="1">
        <v>0</v>
      </c>
      <c r="J1410" s="1">
        <f t="shared" ref="J1410:J1473" si="133">MONTH(F1410)</f>
        <v>12</v>
      </c>
      <c r="K1410" s="1">
        <f t="shared" ref="K1410:K1473" si="134">YEAR(F1410)</f>
        <v>2039</v>
      </c>
      <c r="L1410" s="1" t="str">
        <f t="shared" ref="L1410:L1473" si="135">D1410&amp;INDEX($U$1:$W$4,MATCH($M1410,$U$1:$U$4,0),MATCH(L$1,$U$1:$W$1,0))</f>
        <v>MKT.EX.NOB._.___.NOB-Wtr</v>
      </c>
      <c r="M1410" s="1" t="str">
        <f t="shared" ref="M1410:M1473" si="136">INDEX($Q$1:$S$13,MATCH($J1410,$Q$1:$Q$13,0),MATCH(M$1,$Q$1:$S$1,0))</f>
        <v>FOT Winter December-January</v>
      </c>
      <c r="N1410" s="1">
        <f t="shared" ref="N1410:N1473" si="137">INDEX($U$1:$W$4,MATCH($M1410,$U$1:$U$4,0),MATCH(N$1,$U$1:$W$1,0))</f>
        <v>1488</v>
      </c>
      <c r="O1410" s="1">
        <f t="shared" ref="O1410:O1473" si="138">IF(N1410=0,0,(G1410*1000)/N1410)</f>
        <v>0</v>
      </c>
    </row>
    <row r="1411" spans="1:15" x14ac:dyDescent="0.25">
      <c r="A1411" s="1" t="s">
        <v>26</v>
      </c>
      <c r="B1411" s="1" t="s">
        <v>2</v>
      </c>
      <c r="C1411" s="1" t="s">
        <v>24</v>
      </c>
      <c r="D1411" s="1" t="s">
        <v>9</v>
      </c>
      <c r="E1411" s="1" t="s">
        <v>3</v>
      </c>
      <c r="F1411" s="3">
        <v>51136</v>
      </c>
      <c r="G1411" s="1">
        <v>6.42</v>
      </c>
      <c r="J1411" s="1">
        <f t="shared" si="133"/>
        <v>1</v>
      </c>
      <c r="K1411" s="1">
        <f t="shared" si="134"/>
        <v>2040</v>
      </c>
      <c r="L1411" s="1" t="str">
        <f t="shared" si="135"/>
        <v>MKT.EX.NOB._.___.NOB-Wtr</v>
      </c>
      <c r="M1411" s="1" t="str">
        <f t="shared" si="136"/>
        <v>FOT Winter December-January</v>
      </c>
      <c r="N1411" s="1">
        <f t="shared" si="137"/>
        <v>1488</v>
      </c>
      <c r="O1411" s="1">
        <f t="shared" si="138"/>
        <v>4.314516129032258</v>
      </c>
    </row>
    <row r="1412" spans="1:15" x14ac:dyDescent="0.25">
      <c r="A1412" s="1" t="s">
        <v>26</v>
      </c>
      <c r="B1412" s="1" t="s">
        <v>2</v>
      </c>
      <c r="C1412" s="1" t="s">
        <v>24</v>
      </c>
      <c r="D1412" s="1" t="s">
        <v>9</v>
      </c>
      <c r="E1412" s="1" t="s">
        <v>3</v>
      </c>
      <c r="F1412" s="3">
        <v>51167</v>
      </c>
      <c r="G1412" s="1">
        <v>12.92</v>
      </c>
      <c r="J1412" s="1">
        <f t="shared" si="133"/>
        <v>2</v>
      </c>
      <c r="K1412" s="1">
        <f t="shared" si="134"/>
        <v>2040</v>
      </c>
      <c r="L1412" s="1" t="str">
        <f t="shared" si="135"/>
        <v>MKT.EX.NOB._.___.NOB</v>
      </c>
      <c r="M1412" s="1" t="str">
        <f t="shared" si="136"/>
        <v>FOT Other months</v>
      </c>
      <c r="N1412" s="1">
        <f t="shared" si="137"/>
        <v>0</v>
      </c>
      <c r="O1412" s="1">
        <f t="shared" si="138"/>
        <v>0</v>
      </c>
    </row>
    <row r="1413" spans="1:15" x14ac:dyDescent="0.25">
      <c r="A1413" s="1" t="s">
        <v>26</v>
      </c>
      <c r="B1413" s="1" t="s">
        <v>2</v>
      </c>
      <c r="C1413" s="1" t="s">
        <v>24</v>
      </c>
      <c r="D1413" s="1" t="s">
        <v>9</v>
      </c>
      <c r="E1413" s="1" t="s">
        <v>3</v>
      </c>
      <c r="F1413" s="3">
        <v>51196</v>
      </c>
      <c r="G1413" s="1">
        <v>10.78</v>
      </c>
      <c r="J1413" s="1">
        <f t="shared" si="133"/>
        <v>3</v>
      </c>
      <c r="K1413" s="1">
        <f t="shared" si="134"/>
        <v>2040</v>
      </c>
      <c r="L1413" s="1" t="str">
        <f t="shared" si="135"/>
        <v>MKT.EX.NOB._.___.NOB</v>
      </c>
      <c r="M1413" s="1" t="str">
        <f t="shared" si="136"/>
        <v>FOT Other months</v>
      </c>
      <c r="N1413" s="1">
        <f t="shared" si="137"/>
        <v>0</v>
      </c>
      <c r="O1413" s="1">
        <f t="shared" si="138"/>
        <v>0</v>
      </c>
    </row>
    <row r="1414" spans="1:15" x14ac:dyDescent="0.25">
      <c r="A1414" s="1" t="s">
        <v>26</v>
      </c>
      <c r="B1414" s="1" t="s">
        <v>2</v>
      </c>
      <c r="C1414" s="1" t="s">
        <v>24</v>
      </c>
      <c r="D1414" s="1" t="s">
        <v>9</v>
      </c>
      <c r="E1414" s="1" t="s">
        <v>3</v>
      </c>
      <c r="F1414" s="3">
        <v>51227</v>
      </c>
      <c r="G1414" s="1">
        <v>0.8</v>
      </c>
      <c r="J1414" s="1">
        <f t="shared" si="133"/>
        <v>4</v>
      </c>
      <c r="K1414" s="1">
        <f t="shared" si="134"/>
        <v>2040</v>
      </c>
      <c r="L1414" s="1" t="str">
        <f t="shared" si="135"/>
        <v>MKT.EX.NOB._.___.NOB</v>
      </c>
      <c r="M1414" s="1" t="str">
        <f t="shared" si="136"/>
        <v>FOT Other months</v>
      </c>
      <c r="N1414" s="1">
        <f t="shared" si="137"/>
        <v>0</v>
      </c>
      <c r="O1414" s="1">
        <f t="shared" si="138"/>
        <v>0</v>
      </c>
    </row>
    <row r="1415" spans="1:15" x14ac:dyDescent="0.25">
      <c r="A1415" s="1" t="s">
        <v>26</v>
      </c>
      <c r="B1415" s="1" t="s">
        <v>2</v>
      </c>
      <c r="C1415" s="1" t="s">
        <v>24</v>
      </c>
      <c r="D1415" s="1" t="s">
        <v>9</v>
      </c>
      <c r="E1415" s="1" t="s">
        <v>3</v>
      </c>
      <c r="F1415" s="3">
        <v>51257</v>
      </c>
      <c r="G1415" s="1">
        <v>34.200000000000003</v>
      </c>
      <c r="J1415" s="1">
        <f t="shared" si="133"/>
        <v>5</v>
      </c>
      <c r="K1415" s="1">
        <f t="shared" si="134"/>
        <v>2040</v>
      </c>
      <c r="L1415" s="1" t="str">
        <f t="shared" si="135"/>
        <v>MKT.EX.NOB._.___.NOB</v>
      </c>
      <c r="M1415" s="1" t="str">
        <f t="shared" si="136"/>
        <v>FOT Other months</v>
      </c>
      <c r="N1415" s="1">
        <f t="shared" si="137"/>
        <v>0</v>
      </c>
      <c r="O1415" s="1">
        <f t="shared" si="138"/>
        <v>0</v>
      </c>
    </row>
    <row r="1416" spans="1:15" x14ac:dyDescent="0.25">
      <c r="A1416" s="1" t="s">
        <v>26</v>
      </c>
      <c r="B1416" s="1" t="s">
        <v>2</v>
      </c>
      <c r="C1416" s="1" t="s">
        <v>24</v>
      </c>
      <c r="D1416" s="1" t="s">
        <v>9</v>
      </c>
      <c r="E1416" s="1" t="s">
        <v>3</v>
      </c>
      <c r="F1416" s="3">
        <v>51288</v>
      </c>
      <c r="G1416" s="1">
        <v>25.01</v>
      </c>
      <c r="J1416" s="1">
        <f t="shared" si="133"/>
        <v>6</v>
      </c>
      <c r="K1416" s="1">
        <f t="shared" si="134"/>
        <v>2040</v>
      </c>
      <c r="L1416" s="1" t="str">
        <f t="shared" si="135"/>
        <v>MKT.EX.NOB._.___.NOB</v>
      </c>
      <c r="M1416" s="1" t="str">
        <f t="shared" si="136"/>
        <v>FOT Summer June-Sept</v>
      </c>
      <c r="N1416" s="1">
        <f t="shared" si="137"/>
        <v>2928</v>
      </c>
      <c r="O1416" s="1">
        <f t="shared" si="138"/>
        <v>8.5416666666666661</v>
      </c>
    </row>
    <row r="1417" spans="1:15" x14ac:dyDescent="0.25">
      <c r="A1417" s="1" t="s">
        <v>26</v>
      </c>
      <c r="B1417" s="1" t="s">
        <v>2</v>
      </c>
      <c r="C1417" s="1" t="s">
        <v>24</v>
      </c>
      <c r="D1417" s="1" t="s">
        <v>9</v>
      </c>
      <c r="E1417" s="1" t="s">
        <v>3</v>
      </c>
      <c r="F1417" s="3">
        <v>51318</v>
      </c>
      <c r="G1417" s="1">
        <v>25</v>
      </c>
      <c r="J1417" s="1">
        <f t="shared" si="133"/>
        <v>7</v>
      </c>
      <c r="K1417" s="1">
        <f t="shared" si="134"/>
        <v>2040</v>
      </c>
      <c r="L1417" s="1" t="str">
        <f t="shared" si="135"/>
        <v>MKT.EX.NOB._.___.NOB</v>
      </c>
      <c r="M1417" s="1" t="str">
        <f t="shared" si="136"/>
        <v>FOT Summer June-Sept</v>
      </c>
      <c r="N1417" s="1">
        <f t="shared" si="137"/>
        <v>2928</v>
      </c>
      <c r="O1417" s="1">
        <f t="shared" si="138"/>
        <v>8.5382513661202193</v>
      </c>
    </row>
    <row r="1418" spans="1:15" x14ac:dyDescent="0.25">
      <c r="A1418" s="1" t="s">
        <v>26</v>
      </c>
      <c r="B1418" s="1" t="s">
        <v>2</v>
      </c>
      <c r="C1418" s="1" t="s">
        <v>24</v>
      </c>
      <c r="D1418" s="1" t="s">
        <v>9</v>
      </c>
      <c r="E1418" s="1" t="s">
        <v>3</v>
      </c>
      <c r="F1418" s="3">
        <v>51349</v>
      </c>
      <c r="G1418" s="1">
        <v>20.100000000000001</v>
      </c>
      <c r="J1418" s="1">
        <f t="shared" si="133"/>
        <v>8</v>
      </c>
      <c r="K1418" s="1">
        <f t="shared" si="134"/>
        <v>2040</v>
      </c>
      <c r="L1418" s="1" t="str">
        <f t="shared" si="135"/>
        <v>MKT.EX.NOB._.___.NOB</v>
      </c>
      <c r="M1418" s="1" t="str">
        <f t="shared" si="136"/>
        <v>FOT Summer June-Sept</v>
      </c>
      <c r="N1418" s="1">
        <f t="shared" si="137"/>
        <v>2928</v>
      </c>
      <c r="O1418" s="1">
        <f t="shared" si="138"/>
        <v>6.8647540983606561</v>
      </c>
    </row>
    <row r="1419" spans="1:15" x14ac:dyDescent="0.25">
      <c r="A1419" s="1" t="s">
        <v>26</v>
      </c>
      <c r="B1419" s="1" t="s">
        <v>2</v>
      </c>
      <c r="C1419" s="1" t="s">
        <v>24</v>
      </c>
      <c r="D1419" s="1" t="s">
        <v>9</v>
      </c>
      <c r="E1419" s="1" t="s">
        <v>3</v>
      </c>
      <c r="F1419" s="3">
        <v>51380</v>
      </c>
      <c r="G1419" s="1">
        <v>4.76</v>
      </c>
      <c r="J1419" s="1">
        <f t="shared" si="133"/>
        <v>9</v>
      </c>
      <c r="K1419" s="1">
        <f t="shared" si="134"/>
        <v>2040</v>
      </c>
      <c r="L1419" s="1" t="str">
        <f t="shared" si="135"/>
        <v>MKT.EX.NOB._.___.NOB</v>
      </c>
      <c r="M1419" s="1" t="str">
        <f t="shared" si="136"/>
        <v>FOT Summer June-Sept</v>
      </c>
      <c r="N1419" s="1">
        <f t="shared" si="137"/>
        <v>2928</v>
      </c>
      <c r="O1419" s="1">
        <f t="shared" si="138"/>
        <v>1.6256830601092895</v>
      </c>
    </row>
    <row r="1420" spans="1:15" x14ac:dyDescent="0.25">
      <c r="A1420" s="1" t="s">
        <v>26</v>
      </c>
      <c r="B1420" s="1" t="s">
        <v>2</v>
      </c>
      <c r="C1420" s="1" t="s">
        <v>24</v>
      </c>
      <c r="D1420" s="1" t="s">
        <v>9</v>
      </c>
      <c r="E1420" s="1" t="s">
        <v>3</v>
      </c>
      <c r="F1420" s="3">
        <v>51410</v>
      </c>
      <c r="G1420" s="1">
        <v>0</v>
      </c>
      <c r="J1420" s="1">
        <f t="shared" si="133"/>
        <v>10</v>
      </c>
      <c r="K1420" s="1">
        <f t="shared" si="134"/>
        <v>2040</v>
      </c>
      <c r="L1420" s="1" t="str">
        <f t="shared" si="135"/>
        <v>MKT.EX.NOB._.___.NOB</v>
      </c>
      <c r="M1420" s="1" t="str">
        <f t="shared" si="136"/>
        <v>FOT Other months</v>
      </c>
      <c r="N1420" s="1">
        <f t="shared" si="137"/>
        <v>0</v>
      </c>
      <c r="O1420" s="1">
        <f t="shared" si="138"/>
        <v>0</v>
      </c>
    </row>
    <row r="1421" spans="1:15" x14ac:dyDescent="0.25">
      <c r="A1421" s="1" t="s">
        <v>26</v>
      </c>
      <c r="B1421" s="1" t="s">
        <v>2</v>
      </c>
      <c r="C1421" s="1" t="s">
        <v>24</v>
      </c>
      <c r="D1421" s="1" t="s">
        <v>9</v>
      </c>
      <c r="E1421" s="1" t="s">
        <v>3</v>
      </c>
      <c r="F1421" s="3">
        <v>51441</v>
      </c>
      <c r="G1421" s="1">
        <v>0</v>
      </c>
      <c r="J1421" s="1">
        <f t="shared" si="133"/>
        <v>11</v>
      </c>
      <c r="K1421" s="1">
        <f t="shared" si="134"/>
        <v>2040</v>
      </c>
      <c r="L1421" s="1" t="str">
        <f t="shared" si="135"/>
        <v>MKT.EX.NOB._.___.NOB</v>
      </c>
      <c r="M1421" s="1" t="str">
        <f t="shared" si="136"/>
        <v>FOT Other months</v>
      </c>
      <c r="N1421" s="1">
        <f t="shared" si="137"/>
        <v>0</v>
      </c>
      <c r="O1421" s="1">
        <f t="shared" si="138"/>
        <v>0</v>
      </c>
    </row>
    <row r="1422" spans="1:15" x14ac:dyDescent="0.25">
      <c r="A1422" s="1" t="s">
        <v>26</v>
      </c>
      <c r="B1422" s="1" t="s">
        <v>2</v>
      </c>
      <c r="C1422" s="1" t="s">
        <v>24</v>
      </c>
      <c r="D1422" s="1" t="s">
        <v>9</v>
      </c>
      <c r="E1422" s="1" t="s">
        <v>3</v>
      </c>
      <c r="F1422" s="3">
        <v>51471</v>
      </c>
      <c r="G1422" s="1">
        <v>0</v>
      </c>
      <c r="J1422" s="1">
        <f t="shared" si="133"/>
        <v>12</v>
      </c>
      <c r="K1422" s="1">
        <f t="shared" si="134"/>
        <v>2040</v>
      </c>
      <c r="L1422" s="1" t="str">
        <f t="shared" si="135"/>
        <v>MKT.EX.NOB._.___.NOB-Wtr</v>
      </c>
      <c r="M1422" s="1" t="str">
        <f t="shared" si="136"/>
        <v>FOT Winter December-January</v>
      </c>
      <c r="N1422" s="1">
        <f t="shared" si="137"/>
        <v>1488</v>
      </c>
      <c r="O1422" s="1">
        <f t="shared" si="138"/>
        <v>0</v>
      </c>
    </row>
    <row r="1423" spans="1:15" x14ac:dyDescent="0.25">
      <c r="A1423" s="1" t="s">
        <v>26</v>
      </c>
      <c r="B1423" s="1" t="s">
        <v>2</v>
      </c>
      <c r="C1423" s="1" t="s">
        <v>24</v>
      </c>
      <c r="D1423" s="1" t="s">
        <v>9</v>
      </c>
      <c r="E1423" s="1" t="s">
        <v>3</v>
      </c>
      <c r="F1423" s="3">
        <v>51502</v>
      </c>
      <c r="G1423" s="1">
        <v>0</v>
      </c>
      <c r="J1423" s="1">
        <f t="shared" si="133"/>
        <v>1</v>
      </c>
      <c r="K1423" s="1">
        <f t="shared" si="134"/>
        <v>2041</v>
      </c>
      <c r="L1423" s="1" t="str">
        <f t="shared" si="135"/>
        <v>MKT.EX.NOB._.___.NOB-Wtr</v>
      </c>
      <c r="M1423" s="1" t="str">
        <f t="shared" si="136"/>
        <v>FOT Winter December-January</v>
      </c>
      <c r="N1423" s="1">
        <f t="shared" si="137"/>
        <v>1488</v>
      </c>
      <c r="O1423" s="1">
        <f t="shared" si="138"/>
        <v>0</v>
      </c>
    </row>
    <row r="1424" spans="1:15" x14ac:dyDescent="0.25">
      <c r="A1424" s="1" t="s">
        <v>26</v>
      </c>
      <c r="B1424" s="1" t="s">
        <v>2</v>
      </c>
      <c r="C1424" s="1" t="s">
        <v>24</v>
      </c>
      <c r="D1424" s="1" t="s">
        <v>9</v>
      </c>
      <c r="E1424" s="1" t="s">
        <v>3</v>
      </c>
      <c r="F1424" s="3">
        <v>51533</v>
      </c>
      <c r="G1424" s="1">
        <v>7.63</v>
      </c>
      <c r="J1424" s="1">
        <f t="shared" si="133"/>
        <v>2</v>
      </c>
      <c r="K1424" s="1">
        <f t="shared" si="134"/>
        <v>2041</v>
      </c>
      <c r="L1424" s="1" t="str">
        <f t="shared" si="135"/>
        <v>MKT.EX.NOB._.___.NOB</v>
      </c>
      <c r="M1424" s="1" t="str">
        <f t="shared" si="136"/>
        <v>FOT Other months</v>
      </c>
      <c r="N1424" s="1">
        <f t="shared" si="137"/>
        <v>0</v>
      </c>
      <c r="O1424" s="1">
        <f t="shared" si="138"/>
        <v>0</v>
      </c>
    </row>
    <row r="1425" spans="1:15" x14ac:dyDescent="0.25">
      <c r="A1425" s="1" t="s">
        <v>26</v>
      </c>
      <c r="B1425" s="1" t="s">
        <v>2</v>
      </c>
      <c r="C1425" s="1" t="s">
        <v>24</v>
      </c>
      <c r="D1425" s="1" t="s">
        <v>9</v>
      </c>
      <c r="E1425" s="1" t="s">
        <v>3</v>
      </c>
      <c r="F1425" s="3">
        <v>51561</v>
      </c>
      <c r="G1425" s="1">
        <v>15.9</v>
      </c>
      <c r="J1425" s="1">
        <f t="shared" si="133"/>
        <v>3</v>
      </c>
      <c r="K1425" s="1">
        <f t="shared" si="134"/>
        <v>2041</v>
      </c>
      <c r="L1425" s="1" t="str">
        <f t="shared" si="135"/>
        <v>MKT.EX.NOB._.___.NOB</v>
      </c>
      <c r="M1425" s="1" t="str">
        <f t="shared" si="136"/>
        <v>FOT Other months</v>
      </c>
      <c r="N1425" s="1">
        <f t="shared" si="137"/>
        <v>0</v>
      </c>
      <c r="O1425" s="1">
        <f t="shared" si="138"/>
        <v>0</v>
      </c>
    </row>
    <row r="1426" spans="1:15" x14ac:dyDescent="0.25">
      <c r="A1426" s="1" t="s">
        <v>26</v>
      </c>
      <c r="B1426" s="1" t="s">
        <v>2</v>
      </c>
      <c r="C1426" s="1" t="s">
        <v>24</v>
      </c>
      <c r="D1426" s="1" t="s">
        <v>9</v>
      </c>
      <c r="E1426" s="1" t="s">
        <v>3</v>
      </c>
      <c r="F1426" s="3">
        <v>51592</v>
      </c>
      <c r="G1426" s="1">
        <v>10.99</v>
      </c>
      <c r="J1426" s="1">
        <f t="shared" si="133"/>
        <v>4</v>
      </c>
      <c r="K1426" s="1">
        <f t="shared" si="134"/>
        <v>2041</v>
      </c>
      <c r="L1426" s="1" t="str">
        <f t="shared" si="135"/>
        <v>MKT.EX.NOB._.___.NOB</v>
      </c>
      <c r="M1426" s="1" t="str">
        <f t="shared" si="136"/>
        <v>FOT Other months</v>
      </c>
      <c r="N1426" s="1">
        <f t="shared" si="137"/>
        <v>0</v>
      </c>
      <c r="O1426" s="1">
        <f t="shared" si="138"/>
        <v>0</v>
      </c>
    </row>
    <row r="1427" spans="1:15" x14ac:dyDescent="0.25">
      <c r="A1427" s="1" t="s">
        <v>26</v>
      </c>
      <c r="B1427" s="1" t="s">
        <v>2</v>
      </c>
      <c r="C1427" s="1" t="s">
        <v>24</v>
      </c>
      <c r="D1427" s="1" t="s">
        <v>9</v>
      </c>
      <c r="E1427" s="1" t="s">
        <v>3</v>
      </c>
      <c r="F1427" s="3">
        <v>51622</v>
      </c>
      <c r="G1427" s="1">
        <v>1.4</v>
      </c>
      <c r="J1427" s="1">
        <f t="shared" si="133"/>
        <v>5</v>
      </c>
      <c r="K1427" s="1">
        <f t="shared" si="134"/>
        <v>2041</v>
      </c>
      <c r="L1427" s="1" t="str">
        <f t="shared" si="135"/>
        <v>MKT.EX.NOB._.___.NOB</v>
      </c>
      <c r="M1427" s="1" t="str">
        <f t="shared" si="136"/>
        <v>FOT Other months</v>
      </c>
      <c r="N1427" s="1">
        <f t="shared" si="137"/>
        <v>0</v>
      </c>
      <c r="O1427" s="1">
        <f t="shared" si="138"/>
        <v>0</v>
      </c>
    </row>
    <row r="1428" spans="1:15" x14ac:dyDescent="0.25">
      <c r="A1428" s="1" t="s">
        <v>26</v>
      </c>
      <c r="B1428" s="1" t="s">
        <v>2</v>
      </c>
      <c r="C1428" s="1" t="s">
        <v>24</v>
      </c>
      <c r="D1428" s="1" t="s">
        <v>9</v>
      </c>
      <c r="E1428" s="1" t="s">
        <v>3</v>
      </c>
      <c r="F1428" s="3">
        <v>51653</v>
      </c>
      <c r="G1428" s="1">
        <v>37.67</v>
      </c>
      <c r="J1428" s="1">
        <f t="shared" si="133"/>
        <v>6</v>
      </c>
      <c r="K1428" s="1">
        <f t="shared" si="134"/>
        <v>2041</v>
      </c>
      <c r="L1428" s="1" t="str">
        <f t="shared" si="135"/>
        <v>MKT.EX.NOB._.___.NOB</v>
      </c>
      <c r="M1428" s="1" t="str">
        <f t="shared" si="136"/>
        <v>FOT Summer June-Sept</v>
      </c>
      <c r="N1428" s="1">
        <f t="shared" si="137"/>
        <v>2928</v>
      </c>
      <c r="O1428" s="1">
        <f t="shared" si="138"/>
        <v>12.865437158469945</v>
      </c>
    </row>
    <row r="1429" spans="1:15" x14ac:dyDescent="0.25">
      <c r="A1429" s="1" t="s">
        <v>26</v>
      </c>
      <c r="B1429" s="1" t="s">
        <v>2</v>
      </c>
      <c r="C1429" s="1" t="s">
        <v>24</v>
      </c>
      <c r="D1429" s="1" t="s">
        <v>9</v>
      </c>
      <c r="E1429" s="1" t="s">
        <v>3</v>
      </c>
      <c r="F1429" s="3">
        <v>51683</v>
      </c>
      <c r="G1429" s="1">
        <v>26.87</v>
      </c>
      <c r="J1429" s="1">
        <f t="shared" si="133"/>
        <v>7</v>
      </c>
      <c r="K1429" s="1">
        <f t="shared" si="134"/>
        <v>2041</v>
      </c>
      <c r="L1429" s="1" t="str">
        <f t="shared" si="135"/>
        <v>MKT.EX.NOB._.___.NOB</v>
      </c>
      <c r="M1429" s="1" t="str">
        <f t="shared" si="136"/>
        <v>FOT Summer June-Sept</v>
      </c>
      <c r="N1429" s="1">
        <f t="shared" si="137"/>
        <v>2928</v>
      </c>
      <c r="O1429" s="1">
        <f t="shared" si="138"/>
        <v>9.1769125683060118</v>
      </c>
    </row>
    <row r="1430" spans="1:15" x14ac:dyDescent="0.25">
      <c r="A1430" s="1" t="s">
        <v>26</v>
      </c>
      <c r="B1430" s="1" t="s">
        <v>2</v>
      </c>
      <c r="C1430" s="1" t="s">
        <v>24</v>
      </c>
      <c r="D1430" s="1" t="s">
        <v>9</v>
      </c>
      <c r="E1430" s="1" t="s">
        <v>3</v>
      </c>
      <c r="F1430" s="3">
        <v>51714</v>
      </c>
      <c r="G1430" s="1">
        <v>25.34</v>
      </c>
      <c r="J1430" s="1">
        <f t="shared" si="133"/>
        <v>8</v>
      </c>
      <c r="K1430" s="1">
        <f t="shared" si="134"/>
        <v>2041</v>
      </c>
      <c r="L1430" s="1" t="str">
        <f t="shared" si="135"/>
        <v>MKT.EX.NOB._.___.NOB</v>
      </c>
      <c r="M1430" s="1" t="str">
        <f t="shared" si="136"/>
        <v>FOT Summer June-Sept</v>
      </c>
      <c r="N1430" s="1">
        <f t="shared" si="137"/>
        <v>2928</v>
      </c>
      <c r="O1430" s="1">
        <f t="shared" si="138"/>
        <v>8.6543715846994527</v>
      </c>
    </row>
    <row r="1431" spans="1:15" x14ac:dyDescent="0.25">
      <c r="A1431" s="1" t="s">
        <v>26</v>
      </c>
      <c r="B1431" s="1" t="s">
        <v>2</v>
      </c>
      <c r="C1431" s="1" t="s">
        <v>24</v>
      </c>
      <c r="D1431" s="1" t="s">
        <v>9</v>
      </c>
      <c r="E1431" s="1" t="s">
        <v>3</v>
      </c>
      <c r="F1431" s="3">
        <v>51745</v>
      </c>
      <c r="G1431" s="1">
        <v>23.31</v>
      </c>
      <c r="J1431" s="1">
        <f t="shared" si="133"/>
        <v>9</v>
      </c>
      <c r="K1431" s="1">
        <f t="shared" si="134"/>
        <v>2041</v>
      </c>
      <c r="L1431" s="1" t="str">
        <f t="shared" si="135"/>
        <v>MKT.EX.NOB._.___.NOB</v>
      </c>
      <c r="M1431" s="1" t="str">
        <f t="shared" si="136"/>
        <v>FOT Summer June-Sept</v>
      </c>
      <c r="N1431" s="1">
        <f t="shared" si="137"/>
        <v>2928</v>
      </c>
      <c r="O1431" s="1">
        <f t="shared" si="138"/>
        <v>7.9610655737704921</v>
      </c>
    </row>
    <row r="1432" spans="1:15" x14ac:dyDescent="0.25">
      <c r="A1432" s="1" t="s">
        <v>26</v>
      </c>
      <c r="B1432" s="1" t="s">
        <v>2</v>
      </c>
      <c r="C1432" s="1" t="s">
        <v>24</v>
      </c>
      <c r="D1432" s="1" t="s">
        <v>9</v>
      </c>
      <c r="E1432" s="1" t="s">
        <v>3</v>
      </c>
      <c r="F1432" s="3">
        <v>51775</v>
      </c>
      <c r="G1432" s="1">
        <v>5.57</v>
      </c>
      <c r="J1432" s="1">
        <f t="shared" si="133"/>
        <v>10</v>
      </c>
      <c r="K1432" s="1">
        <f t="shared" si="134"/>
        <v>2041</v>
      </c>
      <c r="L1432" s="1" t="str">
        <f t="shared" si="135"/>
        <v>MKT.EX.NOB._.___.NOB</v>
      </c>
      <c r="M1432" s="1" t="str">
        <f t="shared" si="136"/>
        <v>FOT Other months</v>
      </c>
      <c r="N1432" s="1">
        <f t="shared" si="137"/>
        <v>0</v>
      </c>
      <c r="O1432" s="1">
        <f t="shared" si="138"/>
        <v>0</v>
      </c>
    </row>
    <row r="1433" spans="1:15" x14ac:dyDescent="0.25">
      <c r="A1433" s="1" t="s">
        <v>26</v>
      </c>
      <c r="B1433" s="1" t="s">
        <v>2</v>
      </c>
      <c r="C1433" s="1" t="s">
        <v>24</v>
      </c>
      <c r="D1433" s="1" t="s">
        <v>9</v>
      </c>
      <c r="E1433" s="1" t="s">
        <v>3</v>
      </c>
      <c r="F1433" s="3">
        <v>51806</v>
      </c>
      <c r="G1433" s="1">
        <v>0</v>
      </c>
      <c r="J1433" s="1">
        <f t="shared" si="133"/>
        <v>11</v>
      </c>
      <c r="K1433" s="1">
        <f t="shared" si="134"/>
        <v>2041</v>
      </c>
      <c r="L1433" s="1" t="str">
        <f t="shared" si="135"/>
        <v>MKT.EX.NOB._.___.NOB</v>
      </c>
      <c r="M1433" s="1" t="str">
        <f t="shared" si="136"/>
        <v>FOT Other months</v>
      </c>
      <c r="N1433" s="1">
        <f t="shared" si="137"/>
        <v>0</v>
      </c>
      <c r="O1433" s="1">
        <f t="shared" si="138"/>
        <v>0</v>
      </c>
    </row>
    <row r="1434" spans="1:15" x14ac:dyDescent="0.25">
      <c r="A1434" s="1" t="s">
        <v>26</v>
      </c>
      <c r="B1434" s="1" t="s">
        <v>2</v>
      </c>
      <c r="C1434" s="1" t="s">
        <v>24</v>
      </c>
      <c r="D1434" s="1" t="s">
        <v>9</v>
      </c>
      <c r="E1434" s="1" t="s">
        <v>3</v>
      </c>
      <c r="F1434" s="3">
        <v>51836</v>
      </c>
      <c r="G1434" s="1">
        <v>0</v>
      </c>
      <c r="J1434" s="1">
        <f t="shared" si="133"/>
        <v>12</v>
      </c>
      <c r="K1434" s="1">
        <f t="shared" si="134"/>
        <v>2041</v>
      </c>
      <c r="L1434" s="1" t="str">
        <f t="shared" si="135"/>
        <v>MKT.EX.NOB._.___.NOB-Wtr</v>
      </c>
      <c r="M1434" s="1" t="str">
        <f t="shared" si="136"/>
        <v>FOT Winter December-January</v>
      </c>
      <c r="N1434" s="1">
        <f t="shared" si="137"/>
        <v>1488</v>
      </c>
      <c r="O1434" s="1">
        <f t="shared" si="138"/>
        <v>0</v>
      </c>
    </row>
    <row r="1435" spans="1:15" x14ac:dyDescent="0.25">
      <c r="A1435" s="1" t="s">
        <v>26</v>
      </c>
      <c r="B1435" s="1" t="s">
        <v>2</v>
      </c>
      <c r="C1435" s="1" t="s">
        <v>24</v>
      </c>
      <c r="D1435" s="1" t="s">
        <v>9</v>
      </c>
      <c r="E1435" s="1" t="s">
        <v>3</v>
      </c>
      <c r="F1435" s="3">
        <v>51867</v>
      </c>
      <c r="G1435" s="1">
        <v>0</v>
      </c>
      <c r="J1435" s="1">
        <f t="shared" si="133"/>
        <v>1</v>
      </c>
      <c r="K1435" s="1">
        <f t="shared" si="134"/>
        <v>2042</v>
      </c>
      <c r="L1435" s="1" t="str">
        <f t="shared" si="135"/>
        <v>MKT.EX.NOB._.___.NOB-Wtr</v>
      </c>
      <c r="M1435" s="1" t="str">
        <f t="shared" si="136"/>
        <v>FOT Winter December-January</v>
      </c>
      <c r="N1435" s="1">
        <f t="shared" si="137"/>
        <v>1488</v>
      </c>
      <c r="O1435" s="1">
        <f t="shared" si="138"/>
        <v>0</v>
      </c>
    </row>
    <row r="1436" spans="1:15" x14ac:dyDescent="0.25">
      <c r="A1436" s="1" t="s">
        <v>26</v>
      </c>
      <c r="B1436" s="1" t="s">
        <v>2</v>
      </c>
      <c r="C1436" s="1" t="s">
        <v>24</v>
      </c>
      <c r="D1436" s="1" t="s">
        <v>9</v>
      </c>
      <c r="E1436" s="1" t="s">
        <v>3</v>
      </c>
      <c r="F1436" s="3">
        <v>51898</v>
      </c>
      <c r="G1436" s="1">
        <v>0</v>
      </c>
      <c r="J1436" s="1">
        <f t="shared" si="133"/>
        <v>2</v>
      </c>
      <c r="K1436" s="1">
        <f t="shared" si="134"/>
        <v>2042</v>
      </c>
      <c r="L1436" s="1" t="str">
        <f t="shared" si="135"/>
        <v>MKT.EX.NOB._.___.NOB</v>
      </c>
      <c r="M1436" s="1" t="str">
        <f t="shared" si="136"/>
        <v>FOT Other months</v>
      </c>
      <c r="N1436" s="1">
        <f t="shared" si="137"/>
        <v>0</v>
      </c>
      <c r="O1436" s="1">
        <f t="shared" si="138"/>
        <v>0</v>
      </c>
    </row>
    <row r="1437" spans="1:15" x14ac:dyDescent="0.25">
      <c r="A1437" s="1" t="s">
        <v>26</v>
      </c>
      <c r="B1437" s="1" t="s">
        <v>2</v>
      </c>
      <c r="C1437" s="1" t="s">
        <v>24</v>
      </c>
      <c r="D1437" s="1" t="s">
        <v>9</v>
      </c>
      <c r="E1437" s="1" t="s">
        <v>3</v>
      </c>
      <c r="F1437" s="3">
        <v>51926</v>
      </c>
      <c r="G1437" s="1">
        <v>12.68</v>
      </c>
      <c r="J1437" s="1">
        <f t="shared" si="133"/>
        <v>3</v>
      </c>
      <c r="K1437" s="1">
        <f t="shared" si="134"/>
        <v>2042</v>
      </c>
      <c r="L1437" s="1" t="str">
        <f t="shared" si="135"/>
        <v>MKT.EX.NOB._.___.NOB</v>
      </c>
      <c r="M1437" s="1" t="str">
        <f t="shared" si="136"/>
        <v>FOT Other months</v>
      </c>
      <c r="N1437" s="1">
        <f t="shared" si="137"/>
        <v>0</v>
      </c>
      <c r="O1437" s="1">
        <f t="shared" si="138"/>
        <v>0</v>
      </c>
    </row>
    <row r="1438" spans="1:15" x14ac:dyDescent="0.25">
      <c r="A1438" s="1" t="s">
        <v>26</v>
      </c>
      <c r="B1438" s="1" t="s">
        <v>2</v>
      </c>
      <c r="C1438" s="1" t="s">
        <v>24</v>
      </c>
      <c r="D1438" s="1" t="s">
        <v>9</v>
      </c>
      <c r="E1438" s="1" t="s">
        <v>3</v>
      </c>
      <c r="F1438" s="3">
        <v>51957</v>
      </c>
      <c r="G1438" s="1">
        <v>16.66</v>
      </c>
      <c r="J1438" s="1">
        <f t="shared" si="133"/>
        <v>4</v>
      </c>
      <c r="K1438" s="1">
        <f t="shared" si="134"/>
        <v>2042</v>
      </c>
      <c r="L1438" s="1" t="str">
        <f t="shared" si="135"/>
        <v>MKT.EX.NOB._.___.NOB</v>
      </c>
      <c r="M1438" s="1" t="str">
        <f t="shared" si="136"/>
        <v>FOT Other months</v>
      </c>
      <c r="N1438" s="1">
        <f t="shared" si="137"/>
        <v>0</v>
      </c>
      <c r="O1438" s="1">
        <f t="shared" si="138"/>
        <v>0</v>
      </c>
    </row>
    <row r="1439" spans="1:15" x14ac:dyDescent="0.25">
      <c r="A1439" s="1" t="s">
        <v>26</v>
      </c>
      <c r="B1439" s="1" t="s">
        <v>2</v>
      </c>
      <c r="C1439" s="1" t="s">
        <v>24</v>
      </c>
      <c r="D1439" s="1" t="s">
        <v>9</v>
      </c>
      <c r="E1439" s="1" t="s">
        <v>3</v>
      </c>
      <c r="F1439" s="3">
        <v>51987</v>
      </c>
      <c r="G1439" s="1">
        <v>21.66</v>
      </c>
      <c r="J1439" s="1">
        <f t="shared" si="133"/>
        <v>5</v>
      </c>
      <c r="K1439" s="1">
        <f t="shared" si="134"/>
        <v>2042</v>
      </c>
      <c r="L1439" s="1" t="str">
        <f t="shared" si="135"/>
        <v>MKT.EX.NOB._.___.NOB</v>
      </c>
      <c r="M1439" s="1" t="str">
        <f t="shared" si="136"/>
        <v>FOT Other months</v>
      </c>
      <c r="N1439" s="1">
        <f t="shared" si="137"/>
        <v>0</v>
      </c>
      <c r="O1439" s="1">
        <f t="shared" si="138"/>
        <v>0</v>
      </c>
    </row>
    <row r="1440" spans="1:15" x14ac:dyDescent="0.25">
      <c r="A1440" s="1" t="s">
        <v>26</v>
      </c>
      <c r="B1440" s="1" t="s">
        <v>2</v>
      </c>
      <c r="C1440" s="1" t="s">
        <v>24</v>
      </c>
      <c r="D1440" s="1" t="s">
        <v>9</v>
      </c>
      <c r="E1440" s="1" t="s">
        <v>3</v>
      </c>
      <c r="F1440" s="3">
        <v>52018</v>
      </c>
      <c r="G1440" s="1">
        <v>4.3</v>
      </c>
      <c r="J1440" s="1">
        <f t="shared" si="133"/>
        <v>6</v>
      </c>
      <c r="K1440" s="1">
        <f t="shared" si="134"/>
        <v>2042</v>
      </c>
      <c r="L1440" s="1" t="str">
        <f t="shared" si="135"/>
        <v>MKT.EX.NOB._.___.NOB</v>
      </c>
      <c r="M1440" s="1" t="str">
        <f t="shared" si="136"/>
        <v>FOT Summer June-Sept</v>
      </c>
      <c r="N1440" s="1">
        <f t="shared" si="137"/>
        <v>2928</v>
      </c>
      <c r="O1440" s="1">
        <f t="shared" si="138"/>
        <v>1.4685792349726776</v>
      </c>
    </row>
    <row r="1441" spans="1:15" x14ac:dyDescent="0.25">
      <c r="A1441" s="1" t="s">
        <v>26</v>
      </c>
      <c r="B1441" s="1" t="s">
        <v>2</v>
      </c>
      <c r="C1441" s="1" t="s">
        <v>24</v>
      </c>
      <c r="D1441" s="1" t="s">
        <v>9</v>
      </c>
      <c r="E1441" s="1" t="s">
        <v>3</v>
      </c>
      <c r="F1441" s="3">
        <v>52048</v>
      </c>
      <c r="G1441" s="1">
        <v>45.81</v>
      </c>
      <c r="J1441" s="1">
        <f t="shared" si="133"/>
        <v>7</v>
      </c>
      <c r="K1441" s="1">
        <f t="shared" si="134"/>
        <v>2042</v>
      </c>
      <c r="L1441" s="1" t="str">
        <f t="shared" si="135"/>
        <v>MKT.EX.NOB._.___.NOB</v>
      </c>
      <c r="M1441" s="1" t="str">
        <f t="shared" si="136"/>
        <v>FOT Summer June-Sept</v>
      </c>
      <c r="N1441" s="1">
        <f t="shared" si="137"/>
        <v>2928</v>
      </c>
      <c r="O1441" s="1">
        <f t="shared" si="138"/>
        <v>15.645491803278688</v>
      </c>
    </row>
    <row r="1442" spans="1:15" x14ac:dyDescent="0.25">
      <c r="A1442" s="1" t="s">
        <v>26</v>
      </c>
      <c r="B1442" s="1" t="s">
        <v>2</v>
      </c>
      <c r="C1442" s="1" t="s">
        <v>24</v>
      </c>
      <c r="D1442" s="1" t="s">
        <v>9</v>
      </c>
      <c r="E1442" s="1" t="s">
        <v>3</v>
      </c>
      <c r="F1442" s="3">
        <v>52079</v>
      </c>
      <c r="G1442" s="1">
        <v>40.15</v>
      </c>
      <c r="J1442" s="1">
        <f t="shared" si="133"/>
        <v>8</v>
      </c>
      <c r="K1442" s="1">
        <f t="shared" si="134"/>
        <v>2042</v>
      </c>
      <c r="L1442" s="1" t="str">
        <f t="shared" si="135"/>
        <v>MKT.EX.NOB._.___.NOB</v>
      </c>
      <c r="M1442" s="1" t="str">
        <f t="shared" si="136"/>
        <v>FOT Summer June-Sept</v>
      </c>
      <c r="N1442" s="1">
        <f t="shared" si="137"/>
        <v>2928</v>
      </c>
      <c r="O1442" s="1">
        <f t="shared" si="138"/>
        <v>13.712431693989071</v>
      </c>
    </row>
    <row r="1443" spans="1:15" x14ac:dyDescent="0.25">
      <c r="A1443" s="1" t="s">
        <v>26</v>
      </c>
      <c r="B1443" s="1" t="s">
        <v>2</v>
      </c>
      <c r="C1443" s="1" t="s">
        <v>24</v>
      </c>
      <c r="D1443" s="1" t="s">
        <v>9</v>
      </c>
      <c r="E1443" s="1" t="s">
        <v>3</v>
      </c>
      <c r="F1443" s="3">
        <v>52110</v>
      </c>
      <c r="G1443" s="1">
        <v>33.26</v>
      </c>
      <c r="J1443" s="1">
        <f t="shared" si="133"/>
        <v>9</v>
      </c>
      <c r="K1443" s="1">
        <f t="shared" si="134"/>
        <v>2042</v>
      </c>
      <c r="L1443" s="1" t="str">
        <f t="shared" si="135"/>
        <v>MKT.EX.NOB._.___.NOB</v>
      </c>
      <c r="M1443" s="1" t="str">
        <f t="shared" si="136"/>
        <v>FOT Summer June-Sept</v>
      </c>
      <c r="N1443" s="1">
        <f t="shared" si="137"/>
        <v>2928</v>
      </c>
      <c r="O1443" s="1">
        <f t="shared" si="138"/>
        <v>11.359289617486338</v>
      </c>
    </row>
    <row r="1444" spans="1:15" x14ac:dyDescent="0.25">
      <c r="A1444" s="1" t="s">
        <v>26</v>
      </c>
      <c r="B1444" s="1" t="s">
        <v>2</v>
      </c>
      <c r="C1444" s="1" t="s">
        <v>24</v>
      </c>
      <c r="D1444" s="1" t="s">
        <v>9</v>
      </c>
      <c r="E1444" s="1" t="s">
        <v>3</v>
      </c>
      <c r="F1444" s="3">
        <v>52140</v>
      </c>
      <c r="G1444" s="1">
        <v>23.33</v>
      </c>
      <c r="J1444" s="1">
        <f t="shared" si="133"/>
        <v>10</v>
      </c>
      <c r="K1444" s="1">
        <f t="shared" si="134"/>
        <v>2042</v>
      </c>
      <c r="L1444" s="1" t="str">
        <f t="shared" si="135"/>
        <v>MKT.EX.NOB._.___.NOB</v>
      </c>
      <c r="M1444" s="1" t="str">
        <f t="shared" si="136"/>
        <v>FOT Other months</v>
      </c>
      <c r="N1444" s="1">
        <f t="shared" si="137"/>
        <v>0</v>
      </c>
      <c r="O1444" s="1">
        <f t="shared" si="138"/>
        <v>0</v>
      </c>
    </row>
    <row r="1445" spans="1:15" x14ac:dyDescent="0.25">
      <c r="A1445" s="1" t="s">
        <v>26</v>
      </c>
      <c r="B1445" s="1" t="s">
        <v>2</v>
      </c>
      <c r="C1445" s="1" t="s">
        <v>24</v>
      </c>
      <c r="D1445" s="1" t="s">
        <v>9</v>
      </c>
      <c r="E1445" s="1" t="s">
        <v>3</v>
      </c>
      <c r="F1445" s="3">
        <v>52171</v>
      </c>
      <c r="G1445" s="1">
        <v>11.78</v>
      </c>
      <c r="J1445" s="1">
        <f t="shared" si="133"/>
        <v>11</v>
      </c>
      <c r="K1445" s="1">
        <f t="shared" si="134"/>
        <v>2042</v>
      </c>
      <c r="L1445" s="1" t="str">
        <f t="shared" si="135"/>
        <v>MKT.EX.NOB._.___.NOB</v>
      </c>
      <c r="M1445" s="1" t="str">
        <f t="shared" si="136"/>
        <v>FOT Other months</v>
      </c>
      <c r="N1445" s="1">
        <f t="shared" si="137"/>
        <v>0</v>
      </c>
      <c r="O1445" s="1">
        <f t="shared" si="138"/>
        <v>0</v>
      </c>
    </row>
    <row r="1446" spans="1:15" x14ac:dyDescent="0.25">
      <c r="A1446" s="1" t="s">
        <v>26</v>
      </c>
      <c r="B1446" s="1" t="s">
        <v>2</v>
      </c>
      <c r="C1446" s="1" t="s">
        <v>24</v>
      </c>
      <c r="D1446" s="1" t="s">
        <v>9</v>
      </c>
      <c r="E1446" s="1" t="s">
        <v>3</v>
      </c>
      <c r="F1446" s="3">
        <v>52201</v>
      </c>
      <c r="G1446" s="1">
        <v>0</v>
      </c>
      <c r="J1446" s="1">
        <f t="shared" si="133"/>
        <v>12</v>
      </c>
      <c r="K1446" s="1">
        <f t="shared" si="134"/>
        <v>2042</v>
      </c>
      <c r="L1446" s="1" t="str">
        <f t="shared" si="135"/>
        <v>MKT.EX.NOB._.___.NOB-Wtr</v>
      </c>
      <c r="M1446" s="1" t="str">
        <f t="shared" si="136"/>
        <v>FOT Winter December-January</v>
      </c>
      <c r="N1446" s="1">
        <f t="shared" si="137"/>
        <v>1488</v>
      </c>
      <c r="O1446" s="1">
        <f t="shared" si="138"/>
        <v>0</v>
      </c>
    </row>
    <row r="1447" spans="1:15" x14ac:dyDescent="0.25">
      <c r="A1447" s="1" t="s">
        <v>26</v>
      </c>
      <c r="B1447" s="1" t="s">
        <v>2</v>
      </c>
      <c r="C1447" s="1" t="s">
        <v>24</v>
      </c>
      <c r="D1447" s="1" t="s">
        <v>9</v>
      </c>
      <c r="E1447" s="1" t="s">
        <v>3</v>
      </c>
      <c r="F1447" s="3">
        <v>52232</v>
      </c>
      <c r="G1447" s="1">
        <v>0</v>
      </c>
      <c r="J1447" s="1">
        <f t="shared" si="133"/>
        <v>1</v>
      </c>
      <c r="K1447" s="1">
        <f t="shared" si="134"/>
        <v>2043</v>
      </c>
      <c r="L1447" s="1" t="str">
        <f t="shared" si="135"/>
        <v>MKT.EX.NOB._.___.NOB-Wtr</v>
      </c>
      <c r="M1447" s="1" t="str">
        <f t="shared" si="136"/>
        <v>FOT Winter December-January</v>
      </c>
      <c r="N1447" s="1">
        <f t="shared" si="137"/>
        <v>1488</v>
      </c>
      <c r="O1447" s="1">
        <f t="shared" si="138"/>
        <v>0</v>
      </c>
    </row>
    <row r="1448" spans="1:15" x14ac:dyDescent="0.25">
      <c r="A1448" s="1" t="s">
        <v>26</v>
      </c>
      <c r="B1448" s="1" t="s">
        <v>2</v>
      </c>
      <c r="C1448" s="1" t="s">
        <v>24</v>
      </c>
      <c r="D1448" s="1" t="s">
        <v>10</v>
      </c>
      <c r="E1448" s="1" t="s">
        <v>3</v>
      </c>
      <c r="F1448" s="3">
        <v>44927</v>
      </c>
      <c r="G1448" s="1">
        <v>0</v>
      </c>
      <c r="J1448" s="1">
        <f t="shared" si="133"/>
        <v>1</v>
      </c>
      <c r="K1448" s="1">
        <f t="shared" si="134"/>
        <v>2023</v>
      </c>
      <c r="L1448" s="1" t="str">
        <f t="shared" si="135"/>
        <v>MKT.EX.PLV._.___.Palo Verde-Wtr</v>
      </c>
      <c r="M1448" s="1" t="str">
        <f t="shared" si="136"/>
        <v>FOT Winter December-January</v>
      </c>
      <c r="N1448" s="1">
        <f t="shared" si="137"/>
        <v>1488</v>
      </c>
      <c r="O1448" s="1">
        <f t="shared" si="138"/>
        <v>0</v>
      </c>
    </row>
    <row r="1449" spans="1:15" x14ac:dyDescent="0.25">
      <c r="A1449" s="1" t="s">
        <v>26</v>
      </c>
      <c r="B1449" s="1" t="s">
        <v>2</v>
      </c>
      <c r="C1449" s="1" t="s">
        <v>24</v>
      </c>
      <c r="D1449" s="1" t="s">
        <v>10</v>
      </c>
      <c r="E1449" s="1" t="s">
        <v>3</v>
      </c>
      <c r="F1449" s="3">
        <v>44958</v>
      </c>
      <c r="G1449" s="1">
        <v>0</v>
      </c>
      <c r="J1449" s="1">
        <f t="shared" si="133"/>
        <v>2</v>
      </c>
      <c r="K1449" s="1">
        <f t="shared" si="134"/>
        <v>2023</v>
      </c>
      <c r="L1449" s="1" t="str">
        <f t="shared" si="135"/>
        <v>MKT.EX.PLV._.___.Palo Verde</v>
      </c>
      <c r="M1449" s="1" t="str">
        <f t="shared" si="136"/>
        <v>FOT Other months</v>
      </c>
      <c r="N1449" s="1">
        <f t="shared" si="137"/>
        <v>0</v>
      </c>
      <c r="O1449" s="1">
        <f t="shared" si="138"/>
        <v>0</v>
      </c>
    </row>
    <row r="1450" spans="1:15" x14ac:dyDescent="0.25">
      <c r="A1450" s="1" t="s">
        <v>26</v>
      </c>
      <c r="B1450" s="1" t="s">
        <v>2</v>
      </c>
      <c r="C1450" s="1" t="s">
        <v>24</v>
      </c>
      <c r="D1450" s="1" t="s">
        <v>10</v>
      </c>
      <c r="E1450" s="1" t="s">
        <v>3</v>
      </c>
      <c r="F1450" s="3">
        <v>44986</v>
      </c>
      <c r="G1450" s="1">
        <v>0</v>
      </c>
      <c r="J1450" s="1">
        <f t="shared" si="133"/>
        <v>3</v>
      </c>
      <c r="K1450" s="1">
        <f t="shared" si="134"/>
        <v>2023</v>
      </c>
      <c r="L1450" s="1" t="str">
        <f t="shared" si="135"/>
        <v>MKT.EX.PLV._.___.Palo Verde</v>
      </c>
      <c r="M1450" s="1" t="str">
        <f t="shared" si="136"/>
        <v>FOT Other months</v>
      </c>
      <c r="N1450" s="1">
        <f t="shared" si="137"/>
        <v>0</v>
      </c>
      <c r="O1450" s="1">
        <f t="shared" si="138"/>
        <v>0</v>
      </c>
    </row>
    <row r="1451" spans="1:15" x14ac:dyDescent="0.25">
      <c r="A1451" s="1" t="s">
        <v>26</v>
      </c>
      <c r="B1451" s="1" t="s">
        <v>2</v>
      </c>
      <c r="C1451" s="1" t="s">
        <v>24</v>
      </c>
      <c r="D1451" s="1" t="s">
        <v>10</v>
      </c>
      <c r="E1451" s="1" t="s">
        <v>3</v>
      </c>
      <c r="F1451" s="3">
        <v>45017</v>
      </c>
      <c r="G1451" s="1">
        <v>0</v>
      </c>
      <c r="J1451" s="1">
        <f t="shared" si="133"/>
        <v>4</v>
      </c>
      <c r="K1451" s="1">
        <f t="shared" si="134"/>
        <v>2023</v>
      </c>
      <c r="L1451" s="1" t="str">
        <f t="shared" si="135"/>
        <v>MKT.EX.PLV._.___.Palo Verde</v>
      </c>
      <c r="M1451" s="1" t="str">
        <f t="shared" si="136"/>
        <v>FOT Other months</v>
      </c>
      <c r="N1451" s="1">
        <f t="shared" si="137"/>
        <v>0</v>
      </c>
      <c r="O1451" s="1">
        <f t="shared" si="138"/>
        <v>0</v>
      </c>
    </row>
    <row r="1452" spans="1:15" x14ac:dyDescent="0.25">
      <c r="A1452" s="1" t="s">
        <v>26</v>
      </c>
      <c r="B1452" s="1" t="s">
        <v>2</v>
      </c>
      <c r="C1452" s="1" t="s">
        <v>24</v>
      </c>
      <c r="D1452" s="1" t="s">
        <v>10</v>
      </c>
      <c r="E1452" s="1" t="s">
        <v>3</v>
      </c>
      <c r="F1452" s="3">
        <v>45047</v>
      </c>
      <c r="G1452" s="1">
        <v>0</v>
      </c>
      <c r="J1452" s="1">
        <f t="shared" si="133"/>
        <v>5</v>
      </c>
      <c r="K1452" s="1">
        <f t="shared" si="134"/>
        <v>2023</v>
      </c>
      <c r="L1452" s="1" t="str">
        <f t="shared" si="135"/>
        <v>MKT.EX.PLV._.___.Palo Verde</v>
      </c>
      <c r="M1452" s="1" t="str">
        <f t="shared" si="136"/>
        <v>FOT Other months</v>
      </c>
      <c r="N1452" s="1">
        <f t="shared" si="137"/>
        <v>0</v>
      </c>
      <c r="O1452" s="1">
        <f t="shared" si="138"/>
        <v>0</v>
      </c>
    </row>
    <row r="1453" spans="1:15" x14ac:dyDescent="0.25">
      <c r="A1453" s="1" t="s">
        <v>26</v>
      </c>
      <c r="B1453" s="1" t="s">
        <v>2</v>
      </c>
      <c r="C1453" s="1" t="s">
        <v>24</v>
      </c>
      <c r="D1453" s="1" t="s">
        <v>10</v>
      </c>
      <c r="E1453" s="1" t="s">
        <v>3</v>
      </c>
      <c r="F1453" s="3">
        <v>45078</v>
      </c>
      <c r="G1453" s="1">
        <v>0</v>
      </c>
      <c r="J1453" s="1">
        <f t="shared" si="133"/>
        <v>6</v>
      </c>
      <c r="K1453" s="1">
        <f t="shared" si="134"/>
        <v>2023</v>
      </c>
      <c r="L1453" s="1" t="str">
        <f t="shared" si="135"/>
        <v>MKT.EX.PLV._.___.Palo Verde</v>
      </c>
      <c r="M1453" s="1" t="str">
        <f t="shared" si="136"/>
        <v>FOT Summer June-Sept</v>
      </c>
      <c r="N1453" s="1">
        <f t="shared" si="137"/>
        <v>2928</v>
      </c>
      <c r="O1453" s="1">
        <f t="shared" si="138"/>
        <v>0</v>
      </c>
    </row>
    <row r="1454" spans="1:15" x14ac:dyDescent="0.25">
      <c r="A1454" s="1" t="s">
        <v>26</v>
      </c>
      <c r="B1454" s="1" t="s">
        <v>2</v>
      </c>
      <c r="C1454" s="1" t="s">
        <v>24</v>
      </c>
      <c r="D1454" s="1" t="s">
        <v>10</v>
      </c>
      <c r="E1454" s="1" t="s">
        <v>3</v>
      </c>
      <c r="F1454" s="3">
        <v>45108</v>
      </c>
      <c r="G1454" s="1">
        <v>0</v>
      </c>
      <c r="J1454" s="1">
        <f t="shared" si="133"/>
        <v>7</v>
      </c>
      <c r="K1454" s="1">
        <f t="shared" si="134"/>
        <v>2023</v>
      </c>
      <c r="L1454" s="1" t="str">
        <f t="shared" si="135"/>
        <v>MKT.EX.PLV._.___.Palo Verde</v>
      </c>
      <c r="M1454" s="1" t="str">
        <f t="shared" si="136"/>
        <v>FOT Summer June-Sept</v>
      </c>
      <c r="N1454" s="1">
        <f t="shared" si="137"/>
        <v>2928</v>
      </c>
      <c r="O1454" s="1">
        <f t="shared" si="138"/>
        <v>0</v>
      </c>
    </row>
    <row r="1455" spans="1:15" x14ac:dyDescent="0.25">
      <c r="A1455" s="1" t="s">
        <v>26</v>
      </c>
      <c r="B1455" s="1" t="s">
        <v>2</v>
      </c>
      <c r="C1455" s="1" t="s">
        <v>24</v>
      </c>
      <c r="D1455" s="1" t="s">
        <v>10</v>
      </c>
      <c r="E1455" s="1" t="s">
        <v>3</v>
      </c>
      <c r="F1455" s="3">
        <v>45139</v>
      </c>
      <c r="G1455" s="1">
        <v>0</v>
      </c>
      <c r="J1455" s="1">
        <f t="shared" si="133"/>
        <v>8</v>
      </c>
      <c r="K1455" s="1">
        <f t="shared" si="134"/>
        <v>2023</v>
      </c>
      <c r="L1455" s="1" t="str">
        <f t="shared" si="135"/>
        <v>MKT.EX.PLV._.___.Palo Verde</v>
      </c>
      <c r="M1455" s="1" t="str">
        <f t="shared" si="136"/>
        <v>FOT Summer June-Sept</v>
      </c>
      <c r="N1455" s="1">
        <f t="shared" si="137"/>
        <v>2928</v>
      </c>
      <c r="O1455" s="1">
        <f t="shared" si="138"/>
        <v>0</v>
      </c>
    </row>
    <row r="1456" spans="1:15" x14ac:dyDescent="0.25">
      <c r="A1456" s="1" t="s">
        <v>26</v>
      </c>
      <c r="B1456" s="1" t="s">
        <v>2</v>
      </c>
      <c r="C1456" s="1" t="s">
        <v>24</v>
      </c>
      <c r="D1456" s="1" t="s">
        <v>10</v>
      </c>
      <c r="E1456" s="1" t="s">
        <v>3</v>
      </c>
      <c r="F1456" s="3">
        <v>45170</v>
      </c>
      <c r="G1456" s="1">
        <v>0</v>
      </c>
      <c r="J1456" s="1">
        <f t="shared" si="133"/>
        <v>9</v>
      </c>
      <c r="K1456" s="1">
        <f t="shared" si="134"/>
        <v>2023</v>
      </c>
      <c r="L1456" s="1" t="str">
        <f t="shared" si="135"/>
        <v>MKT.EX.PLV._.___.Palo Verde</v>
      </c>
      <c r="M1456" s="1" t="str">
        <f t="shared" si="136"/>
        <v>FOT Summer June-Sept</v>
      </c>
      <c r="N1456" s="1">
        <f t="shared" si="137"/>
        <v>2928</v>
      </c>
      <c r="O1456" s="1">
        <f t="shared" si="138"/>
        <v>0</v>
      </c>
    </row>
    <row r="1457" spans="1:15" x14ac:dyDescent="0.25">
      <c r="A1457" s="1" t="s">
        <v>26</v>
      </c>
      <c r="B1457" s="1" t="s">
        <v>2</v>
      </c>
      <c r="C1457" s="1" t="s">
        <v>24</v>
      </c>
      <c r="D1457" s="1" t="s">
        <v>10</v>
      </c>
      <c r="E1457" s="1" t="s">
        <v>3</v>
      </c>
      <c r="F1457" s="3">
        <v>45200</v>
      </c>
      <c r="G1457" s="1">
        <v>0</v>
      </c>
      <c r="J1457" s="1">
        <f t="shared" si="133"/>
        <v>10</v>
      </c>
      <c r="K1457" s="1">
        <f t="shared" si="134"/>
        <v>2023</v>
      </c>
      <c r="L1457" s="1" t="str">
        <f t="shared" si="135"/>
        <v>MKT.EX.PLV._.___.Palo Verde</v>
      </c>
      <c r="M1457" s="1" t="str">
        <f t="shared" si="136"/>
        <v>FOT Other months</v>
      </c>
      <c r="N1457" s="1">
        <f t="shared" si="137"/>
        <v>0</v>
      </c>
      <c r="O1457" s="1">
        <f t="shared" si="138"/>
        <v>0</v>
      </c>
    </row>
    <row r="1458" spans="1:15" x14ac:dyDescent="0.25">
      <c r="A1458" s="1" t="s">
        <v>26</v>
      </c>
      <c r="B1458" s="1" t="s">
        <v>2</v>
      </c>
      <c r="C1458" s="1" t="s">
        <v>24</v>
      </c>
      <c r="D1458" s="1" t="s">
        <v>10</v>
      </c>
      <c r="E1458" s="1" t="s">
        <v>3</v>
      </c>
      <c r="F1458" s="3">
        <v>45231</v>
      </c>
      <c r="G1458" s="1">
        <v>0</v>
      </c>
      <c r="J1458" s="1">
        <f t="shared" si="133"/>
        <v>11</v>
      </c>
      <c r="K1458" s="1">
        <f t="shared" si="134"/>
        <v>2023</v>
      </c>
      <c r="L1458" s="1" t="str">
        <f t="shared" si="135"/>
        <v>MKT.EX.PLV._.___.Palo Verde</v>
      </c>
      <c r="M1458" s="1" t="str">
        <f t="shared" si="136"/>
        <v>FOT Other months</v>
      </c>
      <c r="N1458" s="1">
        <f t="shared" si="137"/>
        <v>0</v>
      </c>
      <c r="O1458" s="1">
        <f t="shared" si="138"/>
        <v>0</v>
      </c>
    </row>
    <row r="1459" spans="1:15" x14ac:dyDescent="0.25">
      <c r="A1459" s="1" t="s">
        <v>26</v>
      </c>
      <c r="B1459" s="1" t="s">
        <v>2</v>
      </c>
      <c r="C1459" s="1" t="s">
        <v>24</v>
      </c>
      <c r="D1459" s="1" t="s">
        <v>10</v>
      </c>
      <c r="E1459" s="1" t="s">
        <v>3</v>
      </c>
      <c r="F1459" s="3">
        <v>45261</v>
      </c>
      <c r="G1459" s="1">
        <v>0</v>
      </c>
      <c r="J1459" s="1">
        <f t="shared" si="133"/>
        <v>12</v>
      </c>
      <c r="K1459" s="1">
        <f t="shared" si="134"/>
        <v>2023</v>
      </c>
      <c r="L1459" s="1" t="str">
        <f t="shared" si="135"/>
        <v>MKT.EX.PLV._.___.Palo Verde-Wtr</v>
      </c>
      <c r="M1459" s="1" t="str">
        <f t="shared" si="136"/>
        <v>FOT Winter December-January</v>
      </c>
      <c r="N1459" s="1">
        <f t="shared" si="137"/>
        <v>1488</v>
      </c>
      <c r="O1459" s="1">
        <f t="shared" si="138"/>
        <v>0</v>
      </c>
    </row>
    <row r="1460" spans="1:15" x14ac:dyDescent="0.25">
      <c r="A1460" s="1" t="s">
        <v>26</v>
      </c>
      <c r="B1460" s="1" t="s">
        <v>2</v>
      </c>
      <c r="C1460" s="1" t="s">
        <v>24</v>
      </c>
      <c r="D1460" s="1" t="s">
        <v>10</v>
      </c>
      <c r="E1460" s="1" t="s">
        <v>3</v>
      </c>
      <c r="F1460" s="3">
        <v>45292</v>
      </c>
      <c r="G1460" s="1">
        <v>0</v>
      </c>
      <c r="J1460" s="1">
        <f t="shared" si="133"/>
        <v>1</v>
      </c>
      <c r="K1460" s="1">
        <f t="shared" si="134"/>
        <v>2024</v>
      </c>
      <c r="L1460" s="1" t="str">
        <f t="shared" si="135"/>
        <v>MKT.EX.PLV._.___.Palo Verde-Wtr</v>
      </c>
      <c r="M1460" s="1" t="str">
        <f t="shared" si="136"/>
        <v>FOT Winter December-January</v>
      </c>
      <c r="N1460" s="1">
        <f t="shared" si="137"/>
        <v>1488</v>
      </c>
      <c r="O1460" s="1">
        <f t="shared" si="138"/>
        <v>0</v>
      </c>
    </row>
    <row r="1461" spans="1:15" x14ac:dyDescent="0.25">
      <c r="A1461" s="1" t="s">
        <v>26</v>
      </c>
      <c r="B1461" s="1" t="s">
        <v>2</v>
      </c>
      <c r="C1461" s="1" t="s">
        <v>24</v>
      </c>
      <c r="D1461" s="1" t="s">
        <v>10</v>
      </c>
      <c r="E1461" s="1" t="s">
        <v>3</v>
      </c>
      <c r="F1461" s="3">
        <v>45323</v>
      </c>
      <c r="G1461" s="1">
        <v>0</v>
      </c>
      <c r="J1461" s="1">
        <f t="shared" si="133"/>
        <v>2</v>
      </c>
      <c r="K1461" s="1">
        <f t="shared" si="134"/>
        <v>2024</v>
      </c>
      <c r="L1461" s="1" t="str">
        <f t="shared" si="135"/>
        <v>MKT.EX.PLV._.___.Palo Verde</v>
      </c>
      <c r="M1461" s="1" t="str">
        <f t="shared" si="136"/>
        <v>FOT Other months</v>
      </c>
      <c r="N1461" s="1">
        <f t="shared" si="137"/>
        <v>0</v>
      </c>
      <c r="O1461" s="1">
        <f t="shared" si="138"/>
        <v>0</v>
      </c>
    </row>
    <row r="1462" spans="1:15" x14ac:dyDescent="0.25">
      <c r="A1462" s="1" t="s">
        <v>26</v>
      </c>
      <c r="B1462" s="1" t="s">
        <v>2</v>
      </c>
      <c r="C1462" s="1" t="s">
        <v>24</v>
      </c>
      <c r="D1462" s="1" t="s">
        <v>10</v>
      </c>
      <c r="E1462" s="1" t="s">
        <v>3</v>
      </c>
      <c r="F1462" s="3">
        <v>45352</v>
      </c>
      <c r="G1462" s="1">
        <v>0</v>
      </c>
      <c r="J1462" s="1">
        <f t="shared" si="133"/>
        <v>3</v>
      </c>
      <c r="K1462" s="1">
        <f t="shared" si="134"/>
        <v>2024</v>
      </c>
      <c r="L1462" s="1" t="str">
        <f t="shared" si="135"/>
        <v>MKT.EX.PLV._.___.Palo Verde</v>
      </c>
      <c r="M1462" s="1" t="str">
        <f t="shared" si="136"/>
        <v>FOT Other months</v>
      </c>
      <c r="N1462" s="1">
        <f t="shared" si="137"/>
        <v>0</v>
      </c>
      <c r="O1462" s="1">
        <f t="shared" si="138"/>
        <v>0</v>
      </c>
    </row>
    <row r="1463" spans="1:15" x14ac:dyDescent="0.25">
      <c r="A1463" s="1" t="s">
        <v>26</v>
      </c>
      <c r="B1463" s="1" t="s">
        <v>2</v>
      </c>
      <c r="C1463" s="1" t="s">
        <v>24</v>
      </c>
      <c r="D1463" s="1" t="s">
        <v>10</v>
      </c>
      <c r="E1463" s="1" t="s">
        <v>3</v>
      </c>
      <c r="F1463" s="3">
        <v>45383</v>
      </c>
      <c r="G1463" s="1">
        <v>0</v>
      </c>
      <c r="J1463" s="1">
        <f t="shared" si="133"/>
        <v>4</v>
      </c>
      <c r="K1463" s="1">
        <f t="shared" si="134"/>
        <v>2024</v>
      </c>
      <c r="L1463" s="1" t="str">
        <f t="shared" si="135"/>
        <v>MKT.EX.PLV._.___.Palo Verde</v>
      </c>
      <c r="M1463" s="1" t="str">
        <f t="shared" si="136"/>
        <v>FOT Other months</v>
      </c>
      <c r="N1463" s="1">
        <f t="shared" si="137"/>
        <v>0</v>
      </c>
      <c r="O1463" s="1">
        <f t="shared" si="138"/>
        <v>0</v>
      </c>
    </row>
    <row r="1464" spans="1:15" x14ac:dyDescent="0.25">
      <c r="A1464" s="1" t="s">
        <v>26</v>
      </c>
      <c r="B1464" s="1" t="s">
        <v>2</v>
      </c>
      <c r="C1464" s="1" t="s">
        <v>24</v>
      </c>
      <c r="D1464" s="1" t="s">
        <v>10</v>
      </c>
      <c r="E1464" s="1" t="s">
        <v>3</v>
      </c>
      <c r="F1464" s="3">
        <v>45413</v>
      </c>
      <c r="G1464" s="1">
        <v>0</v>
      </c>
      <c r="J1464" s="1">
        <f t="shared" si="133"/>
        <v>5</v>
      </c>
      <c r="K1464" s="1">
        <f t="shared" si="134"/>
        <v>2024</v>
      </c>
      <c r="L1464" s="1" t="str">
        <f t="shared" si="135"/>
        <v>MKT.EX.PLV._.___.Palo Verde</v>
      </c>
      <c r="M1464" s="1" t="str">
        <f t="shared" si="136"/>
        <v>FOT Other months</v>
      </c>
      <c r="N1464" s="1">
        <f t="shared" si="137"/>
        <v>0</v>
      </c>
      <c r="O1464" s="1">
        <f t="shared" si="138"/>
        <v>0</v>
      </c>
    </row>
    <row r="1465" spans="1:15" x14ac:dyDescent="0.25">
      <c r="A1465" s="1" t="s">
        <v>26</v>
      </c>
      <c r="B1465" s="1" t="s">
        <v>2</v>
      </c>
      <c r="C1465" s="1" t="s">
        <v>24</v>
      </c>
      <c r="D1465" s="1" t="s">
        <v>10</v>
      </c>
      <c r="E1465" s="1" t="s">
        <v>3</v>
      </c>
      <c r="F1465" s="3">
        <v>45444</v>
      </c>
      <c r="G1465" s="1">
        <v>0</v>
      </c>
      <c r="J1465" s="1">
        <f t="shared" si="133"/>
        <v>6</v>
      </c>
      <c r="K1465" s="1">
        <f t="shared" si="134"/>
        <v>2024</v>
      </c>
      <c r="L1465" s="1" t="str">
        <f t="shared" si="135"/>
        <v>MKT.EX.PLV._.___.Palo Verde</v>
      </c>
      <c r="M1465" s="1" t="str">
        <f t="shared" si="136"/>
        <v>FOT Summer June-Sept</v>
      </c>
      <c r="N1465" s="1">
        <f t="shared" si="137"/>
        <v>2928</v>
      </c>
      <c r="O1465" s="1">
        <f t="shared" si="138"/>
        <v>0</v>
      </c>
    </row>
    <row r="1466" spans="1:15" x14ac:dyDescent="0.25">
      <c r="A1466" s="1" t="s">
        <v>26</v>
      </c>
      <c r="B1466" s="1" t="s">
        <v>2</v>
      </c>
      <c r="C1466" s="1" t="s">
        <v>24</v>
      </c>
      <c r="D1466" s="1" t="s">
        <v>10</v>
      </c>
      <c r="E1466" s="1" t="s">
        <v>3</v>
      </c>
      <c r="F1466" s="3">
        <v>45474</v>
      </c>
      <c r="G1466" s="1">
        <v>0</v>
      </c>
      <c r="J1466" s="1">
        <f t="shared" si="133"/>
        <v>7</v>
      </c>
      <c r="K1466" s="1">
        <f t="shared" si="134"/>
        <v>2024</v>
      </c>
      <c r="L1466" s="1" t="str">
        <f t="shared" si="135"/>
        <v>MKT.EX.PLV._.___.Palo Verde</v>
      </c>
      <c r="M1466" s="1" t="str">
        <f t="shared" si="136"/>
        <v>FOT Summer June-Sept</v>
      </c>
      <c r="N1466" s="1">
        <f t="shared" si="137"/>
        <v>2928</v>
      </c>
      <c r="O1466" s="1">
        <f t="shared" si="138"/>
        <v>0</v>
      </c>
    </row>
    <row r="1467" spans="1:15" x14ac:dyDescent="0.25">
      <c r="A1467" s="1" t="s">
        <v>26</v>
      </c>
      <c r="B1467" s="1" t="s">
        <v>2</v>
      </c>
      <c r="C1467" s="1" t="s">
        <v>24</v>
      </c>
      <c r="D1467" s="1" t="s">
        <v>10</v>
      </c>
      <c r="E1467" s="1" t="s">
        <v>3</v>
      </c>
      <c r="F1467" s="3">
        <v>45505</v>
      </c>
      <c r="G1467" s="1">
        <v>0</v>
      </c>
      <c r="J1467" s="1">
        <f t="shared" si="133"/>
        <v>8</v>
      </c>
      <c r="K1467" s="1">
        <f t="shared" si="134"/>
        <v>2024</v>
      </c>
      <c r="L1467" s="1" t="str">
        <f t="shared" si="135"/>
        <v>MKT.EX.PLV._.___.Palo Verde</v>
      </c>
      <c r="M1467" s="1" t="str">
        <f t="shared" si="136"/>
        <v>FOT Summer June-Sept</v>
      </c>
      <c r="N1467" s="1">
        <f t="shared" si="137"/>
        <v>2928</v>
      </c>
      <c r="O1467" s="1">
        <f t="shared" si="138"/>
        <v>0</v>
      </c>
    </row>
    <row r="1468" spans="1:15" x14ac:dyDescent="0.25">
      <c r="A1468" s="1" t="s">
        <v>26</v>
      </c>
      <c r="B1468" s="1" t="s">
        <v>2</v>
      </c>
      <c r="C1468" s="1" t="s">
        <v>24</v>
      </c>
      <c r="D1468" s="1" t="s">
        <v>10</v>
      </c>
      <c r="E1468" s="1" t="s">
        <v>3</v>
      </c>
      <c r="F1468" s="3">
        <v>45536</v>
      </c>
      <c r="G1468" s="1">
        <v>0</v>
      </c>
      <c r="J1468" s="1">
        <f t="shared" si="133"/>
        <v>9</v>
      </c>
      <c r="K1468" s="1">
        <f t="shared" si="134"/>
        <v>2024</v>
      </c>
      <c r="L1468" s="1" t="str">
        <f t="shared" si="135"/>
        <v>MKT.EX.PLV._.___.Palo Verde</v>
      </c>
      <c r="M1468" s="1" t="str">
        <f t="shared" si="136"/>
        <v>FOT Summer June-Sept</v>
      </c>
      <c r="N1468" s="1">
        <f t="shared" si="137"/>
        <v>2928</v>
      </c>
      <c r="O1468" s="1">
        <f t="shared" si="138"/>
        <v>0</v>
      </c>
    </row>
    <row r="1469" spans="1:15" x14ac:dyDescent="0.25">
      <c r="A1469" s="1" t="s">
        <v>26</v>
      </c>
      <c r="B1469" s="1" t="s">
        <v>2</v>
      </c>
      <c r="C1469" s="1" t="s">
        <v>24</v>
      </c>
      <c r="D1469" s="1" t="s">
        <v>10</v>
      </c>
      <c r="E1469" s="1" t="s">
        <v>3</v>
      </c>
      <c r="F1469" s="3">
        <v>45566</v>
      </c>
      <c r="G1469" s="1">
        <v>0</v>
      </c>
      <c r="J1469" s="1">
        <f t="shared" si="133"/>
        <v>10</v>
      </c>
      <c r="K1469" s="1">
        <f t="shared" si="134"/>
        <v>2024</v>
      </c>
      <c r="L1469" s="1" t="str">
        <f t="shared" si="135"/>
        <v>MKT.EX.PLV._.___.Palo Verde</v>
      </c>
      <c r="M1469" s="1" t="str">
        <f t="shared" si="136"/>
        <v>FOT Other months</v>
      </c>
      <c r="N1469" s="1">
        <f t="shared" si="137"/>
        <v>0</v>
      </c>
      <c r="O1469" s="1">
        <f t="shared" si="138"/>
        <v>0</v>
      </c>
    </row>
    <row r="1470" spans="1:15" x14ac:dyDescent="0.25">
      <c r="A1470" s="1" t="s">
        <v>26</v>
      </c>
      <c r="B1470" s="1" t="s">
        <v>2</v>
      </c>
      <c r="C1470" s="1" t="s">
        <v>24</v>
      </c>
      <c r="D1470" s="1" t="s">
        <v>10</v>
      </c>
      <c r="E1470" s="1" t="s">
        <v>3</v>
      </c>
      <c r="F1470" s="3">
        <v>45597</v>
      </c>
      <c r="G1470" s="1">
        <v>0</v>
      </c>
      <c r="J1470" s="1">
        <f t="shared" si="133"/>
        <v>11</v>
      </c>
      <c r="K1470" s="1">
        <f t="shared" si="134"/>
        <v>2024</v>
      </c>
      <c r="L1470" s="1" t="str">
        <f t="shared" si="135"/>
        <v>MKT.EX.PLV._.___.Palo Verde</v>
      </c>
      <c r="M1470" s="1" t="str">
        <f t="shared" si="136"/>
        <v>FOT Other months</v>
      </c>
      <c r="N1470" s="1">
        <f t="shared" si="137"/>
        <v>0</v>
      </c>
      <c r="O1470" s="1">
        <f t="shared" si="138"/>
        <v>0</v>
      </c>
    </row>
    <row r="1471" spans="1:15" x14ac:dyDescent="0.25">
      <c r="A1471" s="1" t="s">
        <v>26</v>
      </c>
      <c r="B1471" s="1" t="s">
        <v>2</v>
      </c>
      <c r="C1471" s="1" t="s">
        <v>24</v>
      </c>
      <c r="D1471" s="1" t="s">
        <v>10</v>
      </c>
      <c r="E1471" s="1" t="s">
        <v>3</v>
      </c>
      <c r="F1471" s="3">
        <v>45627</v>
      </c>
      <c r="G1471" s="1">
        <v>0</v>
      </c>
      <c r="J1471" s="1">
        <f t="shared" si="133"/>
        <v>12</v>
      </c>
      <c r="K1471" s="1">
        <f t="shared" si="134"/>
        <v>2024</v>
      </c>
      <c r="L1471" s="1" t="str">
        <f t="shared" si="135"/>
        <v>MKT.EX.PLV._.___.Palo Verde-Wtr</v>
      </c>
      <c r="M1471" s="1" t="str">
        <f t="shared" si="136"/>
        <v>FOT Winter December-January</v>
      </c>
      <c r="N1471" s="1">
        <f t="shared" si="137"/>
        <v>1488</v>
      </c>
      <c r="O1471" s="1">
        <f t="shared" si="138"/>
        <v>0</v>
      </c>
    </row>
    <row r="1472" spans="1:15" x14ac:dyDescent="0.25">
      <c r="A1472" s="1" t="s">
        <v>26</v>
      </c>
      <c r="B1472" s="1" t="s">
        <v>2</v>
      </c>
      <c r="C1472" s="1" t="s">
        <v>24</v>
      </c>
      <c r="D1472" s="1" t="s">
        <v>10</v>
      </c>
      <c r="E1472" s="1" t="s">
        <v>3</v>
      </c>
      <c r="F1472" s="3">
        <v>45658</v>
      </c>
      <c r="G1472" s="1">
        <v>0</v>
      </c>
      <c r="J1472" s="1">
        <f t="shared" si="133"/>
        <v>1</v>
      </c>
      <c r="K1472" s="1">
        <f t="shared" si="134"/>
        <v>2025</v>
      </c>
      <c r="L1472" s="1" t="str">
        <f t="shared" si="135"/>
        <v>MKT.EX.PLV._.___.Palo Verde-Wtr</v>
      </c>
      <c r="M1472" s="1" t="str">
        <f t="shared" si="136"/>
        <v>FOT Winter December-January</v>
      </c>
      <c r="N1472" s="1">
        <f t="shared" si="137"/>
        <v>1488</v>
      </c>
      <c r="O1472" s="1">
        <f t="shared" si="138"/>
        <v>0</v>
      </c>
    </row>
    <row r="1473" spans="1:15" x14ac:dyDescent="0.25">
      <c r="A1473" s="1" t="s">
        <v>26</v>
      </c>
      <c r="B1473" s="1" t="s">
        <v>2</v>
      </c>
      <c r="C1473" s="1" t="s">
        <v>24</v>
      </c>
      <c r="D1473" s="1" t="s">
        <v>10</v>
      </c>
      <c r="E1473" s="1" t="s">
        <v>3</v>
      </c>
      <c r="F1473" s="3">
        <v>45689</v>
      </c>
      <c r="G1473" s="1">
        <v>0</v>
      </c>
      <c r="J1473" s="1">
        <f t="shared" si="133"/>
        <v>2</v>
      </c>
      <c r="K1473" s="1">
        <f t="shared" si="134"/>
        <v>2025</v>
      </c>
      <c r="L1473" s="1" t="str">
        <f t="shared" si="135"/>
        <v>MKT.EX.PLV._.___.Palo Verde</v>
      </c>
      <c r="M1473" s="1" t="str">
        <f t="shared" si="136"/>
        <v>FOT Other months</v>
      </c>
      <c r="N1473" s="1">
        <f t="shared" si="137"/>
        <v>0</v>
      </c>
      <c r="O1473" s="1">
        <f t="shared" si="138"/>
        <v>0</v>
      </c>
    </row>
    <row r="1474" spans="1:15" x14ac:dyDescent="0.25">
      <c r="A1474" s="1" t="s">
        <v>26</v>
      </c>
      <c r="B1474" s="1" t="s">
        <v>2</v>
      </c>
      <c r="C1474" s="1" t="s">
        <v>24</v>
      </c>
      <c r="D1474" s="1" t="s">
        <v>10</v>
      </c>
      <c r="E1474" s="1" t="s">
        <v>3</v>
      </c>
      <c r="F1474" s="3">
        <v>45717</v>
      </c>
      <c r="G1474" s="1">
        <v>0</v>
      </c>
      <c r="J1474" s="1">
        <f t="shared" ref="J1474:J1537" si="139">MONTH(F1474)</f>
        <v>3</v>
      </c>
      <c r="K1474" s="1">
        <f t="shared" ref="K1474:K1537" si="140">YEAR(F1474)</f>
        <v>2025</v>
      </c>
      <c r="L1474" s="1" t="str">
        <f t="shared" ref="L1474:L1537" si="141">D1474&amp;INDEX($U$1:$W$4,MATCH($M1474,$U$1:$U$4,0),MATCH(L$1,$U$1:$W$1,0))</f>
        <v>MKT.EX.PLV._.___.Palo Verde</v>
      </c>
      <c r="M1474" s="1" t="str">
        <f t="shared" ref="M1474:M1537" si="142">INDEX($Q$1:$S$13,MATCH($J1474,$Q$1:$Q$13,0),MATCH(M$1,$Q$1:$S$1,0))</f>
        <v>FOT Other months</v>
      </c>
      <c r="N1474" s="1">
        <f t="shared" ref="N1474:N1537" si="143">INDEX($U$1:$W$4,MATCH($M1474,$U$1:$U$4,0),MATCH(N$1,$U$1:$W$1,0))</f>
        <v>0</v>
      </c>
      <c r="O1474" s="1">
        <f t="shared" ref="O1474:O1537" si="144">IF(N1474=0,0,(G1474*1000)/N1474)</f>
        <v>0</v>
      </c>
    </row>
    <row r="1475" spans="1:15" x14ac:dyDescent="0.25">
      <c r="A1475" s="1" t="s">
        <v>26</v>
      </c>
      <c r="B1475" s="1" t="s">
        <v>2</v>
      </c>
      <c r="C1475" s="1" t="s">
        <v>24</v>
      </c>
      <c r="D1475" s="1" t="s">
        <v>10</v>
      </c>
      <c r="E1475" s="1" t="s">
        <v>3</v>
      </c>
      <c r="F1475" s="3">
        <v>45748</v>
      </c>
      <c r="G1475" s="1">
        <v>0</v>
      </c>
      <c r="J1475" s="1">
        <f t="shared" si="139"/>
        <v>4</v>
      </c>
      <c r="K1475" s="1">
        <f t="shared" si="140"/>
        <v>2025</v>
      </c>
      <c r="L1475" s="1" t="str">
        <f t="shared" si="141"/>
        <v>MKT.EX.PLV._.___.Palo Verde</v>
      </c>
      <c r="M1475" s="1" t="str">
        <f t="shared" si="142"/>
        <v>FOT Other months</v>
      </c>
      <c r="N1475" s="1">
        <f t="shared" si="143"/>
        <v>0</v>
      </c>
      <c r="O1475" s="1">
        <f t="shared" si="144"/>
        <v>0</v>
      </c>
    </row>
    <row r="1476" spans="1:15" x14ac:dyDescent="0.25">
      <c r="A1476" s="1" t="s">
        <v>26</v>
      </c>
      <c r="B1476" s="1" t="s">
        <v>2</v>
      </c>
      <c r="C1476" s="1" t="s">
        <v>24</v>
      </c>
      <c r="D1476" s="1" t="s">
        <v>10</v>
      </c>
      <c r="E1476" s="1" t="s">
        <v>3</v>
      </c>
      <c r="F1476" s="3">
        <v>45778</v>
      </c>
      <c r="G1476" s="1">
        <v>0</v>
      </c>
      <c r="J1476" s="1">
        <f t="shared" si="139"/>
        <v>5</v>
      </c>
      <c r="K1476" s="1">
        <f t="shared" si="140"/>
        <v>2025</v>
      </c>
      <c r="L1476" s="1" t="str">
        <f t="shared" si="141"/>
        <v>MKT.EX.PLV._.___.Palo Verde</v>
      </c>
      <c r="M1476" s="1" t="str">
        <f t="shared" si="142"/>
        <v>FOT Other months</v>
      </c>
      <c r="N1476" s="1">
        <f t="shared" si="143"/>
        <v>0</v>
      </c>
      <c r="O1476" s="1">
        <f t="shared" si="144"/>
        <v>0</v>
      </c>
    </row>
    <row r="1477" spans="1:15" x14ac:dyDescent="0.25">
      <c r="A1477" s="1" t="s">
        <v>26</v>
      </c>
      <c r="B1477" s="1" t="s">
        <v>2</v>
      </c>
      <c r="C1477" s="1" t="s">
        <v>24</v>
      </c>
      <c r="D1477" s="1" t="s">
        <v>10</v>
      </c>
      <c r="E1477" s="1" t="s">
        <v>3</v>
      </c>
      <c r="F1477" s="3">
        <v>45809</v>
      </c>
      <c r="G1477" s="1">
        <v>0</v>
      </c>
      <c r="J1477" s="1">
        <f t="shared" si="139"/>
        <v>6</v>
      </c>
      <c r="K1477" s="1">
        <f t="shared" si="140"/>
        <v>2025</v>
      </c>
      <c r="L1477" s="1" t="str">
        <f t="shared" si="141"/>
        <v>MKT.EX.PLV._.___.Palo Verde</v>
      </c>
      <c r="M1477" s="1" t="str">
        <f t="shared" si="142"/>
        <v>FOT Summer June-Sept</v>
      </c>
      <c r="N1477" s="1">
        <f t="shared" si="143"/>
        <v>2928</v>
      </c>
      <c r="O1477" s="1">
        <f t="shared" si="144"/>
        <v>0</v>
      </c>
    </row>
    <row r="1478" spans="1:15" x14ac:dyDescent="0.25">
      <c r="A1478" s="1" t="s">
        <v>26</v>
      </c>
      <c r="B1478" s="1" t="s">
        <v>2</v>
      </c>
      <c r="C1478" s="1" t="s">
        <v>24</v>
      </c>
      <c r="D1478" s="1" t="s">
        <v>10</v>
      </c>
      <c r="E1478" s="1" t="s">
        <v>3</v>
      </c>
      <c r="F1478" s="3">
        <v>45839</v>
      </c>
      <c r="G1478" s="1">
        <v>0</v>
      </c>
      <c r="J1478" s="1">
        <f t="shared" si="139"/>
        <v>7</v>
      </c>
      <c r="K1478" s="1">
        <f t="shared" si="140"/>
        <v>2025</v>
      </c>
      <c r="L1478" s="1" t="str">
        <f t="shared" si="141"/>
        <v>MKT.EX.PLV._.___.Palo Verde</v>
      </c>
      <c r="M1478" s="1" t="str">
        <f t="shared" si="142"/>
        <v>FOT Summer June-Sept</v>
      </c>
      <c r="N1478" s="1">
        <f t="shared" si="143"/>
        <v>2928</v>
      </c>
      <c r="O1478" s="1">
        <f t="shared" si="144"/>
        <v>0</v>
      </c>
    </row>
    <row r="1479" spans="1:15" x14ac:dyDescent="0.25">
      <c r="A1479" s="1" t="s">
        <v>26</v>
      </c>
      <c r="B1479" s="1" t="s">
        <v>2</v>
      </c>
      <c r="C1479" s="1" t="s">
        <v>24</v>
      </c>
      <c r="D1479" s="1" t="s">
        <v>10</v>
      </c>
      <c r="E1479" s="1" t="s">
        <v>3</v>
      </c>
      <c r="F1479" s="3">
        <v>45870</v>
      </c>
      <c r="G1479" s="1">
        <v>0</v>
      </c>
      <c r="J1479" s="1">
        <f t="shared" si="139"/>
        <v>8</v>
      </c>
      <c r="K1479" s="1">
        <f t="shared" si="140"/>
        <v>2025</v>
      </c>
      <c r="L1479" s="1" t="str">
        <f t="shared" si="141"/>
        <v>MKT.EX.PLV._.___.Palo Verde</v>
      </c>
      <c r="M1479" s="1" t="str">
        <f t="shared" si="142"/>
        <v>FOT Summer June-Sept</v>
      </c>
      <c r="N1479" s="1">
        <f t="shared" si="143"/>
        <v>2928</v>
      </c>
      <c r="O1479" s="1">
        <f t="shared" si="144"/>
        <v>0</v>
      </c>
    </row>
    <row r="1480" spans="1:15" x14ac:dyDescent="0.25">
      <c r="A1480" s="1" t="s">
        <v>26</v>
      </c>
      <c r="B1480" s="1" t="s">
        <v>2</v>
      </c>
      <c r="C1480" s="1" t="s">
        <v>24</v>
      </c>
      <c r="D1480" s="1" t="s">
        <v>10</v>
      </c>
      <c r="E1480" s="1" t="s">
        <v>3</v>
      </c>
      <c r="F1480" s="3">
        <v>45901</v>
      </c>
      <c r="G1480" s="1">
        <v>0</v>
      </c>
      <c r="J1480" s="1">
        <f t="shared" si="139"/>
        <v>9</v>
      </c>
      <c r="K1480" s="1">
        <f t="shared" si="140"/>
        <v>2025</v>
      </c>
      <c r="L1480" s="1" t="str">
        <f t="shared" si="141"/>
        <v>MKT.EX.PLV._.___.Palo Verde</v>
      </c>
      <c r="M1480" s="1" t="str">
        <f t="shared" si="142"/>
        <v>FOT Summer June-Sept</v>
      </c>
      <c r="N1480" s="1">
        <f t="shared" si="143"/>
        <v>2928</v>
      </c>
      <c r="O1480" s="1">
        <f t="shared" si="144"/>
        <v>0</v>
      </c>
    </row>
    <row r="1481" spans="1:15" x14ac:dyDescent="0.25">
      <c r="A1481" s="1" t="s">
        <v>26</v>
      </c>
      <c r="B1481" s="1" t="s">
        <v>2</v>
      </c>
      <c r="C1481" s="1" t="s">
        <v>24</v>
      </c>
      <c r="D1481" s="1" t="s">
        <v>10</v>
      </c>
      <c r="E1481" s="1" t="s">
        <v>3</v>
      </c>
      <c r="F1481" s="3">
        <v>45931</v>
      </c>
      <c r="G1481" s="1">
        <v>0</v>
      </c>
      <c r="J1481" s="1">
        <f t="shared" si="139"/>
        <v>10</v>
      </c>
      <c r="K1481" s="1">
        <f t="shared" si="140"/>
        <v>2025</v>
      </c>
      <c r="L1481" s="1" t="str">
        <f t="shared" si="141"/>
        <v>MKT.EX.PLV._.___.Palo Verde</v>
      </c>
      <c r="M1481" s="1" t="str">
        <f t="shared" si="142"/>
        <v>FOT Other months</v>
      </c>
      <c r="N1481" s="1">
        <f t="shared" si="143"/>
        <v>0</v>
      </c>
      <c r="O1481" s="1">
        <f t="shared" si="144"/>
        <v>0</v>
      </c>
    </row>
    <row r="1482" spans="1:15" x14ac:dyDescent="0.25">
      <c r="A1482" s="1" t="s">
        <v>26</v>
      </c>
      <c r="B1482" s="1" t="s">
        <v>2</v>
      </c>
      <c r="C1482" s="1" t="s">
        <v>24</v>
      </c>
      <c r="D1482" s="1" t="s">
        <v>10</v>
      </c>
      <c r="E1482" s="1" t="s">
        <v>3</v>
      </c>
      <c r="F1482" s="3">
        <v>45962</v>
      </c>
      <c r="G1482" s="1">
        <v>0</v>
      </c>
      <c r="J1482" s="1">
        <f t="shared" si="139"/>
        <v>11</v>
      </c>
      <c r="K1482" s="1">
        <f t="shared" si="140"/>
        <v>2025</v>
      </c>
      <c r="L1482" s="1" t="str">
        <f t="shared" si="141"/>
        <v>MKT.EX.PLV._.___.Palo Verde</v>
      </c>
      <c r="M1482" s="1" t="str">
        <f t="shared" si="142"/>
        <v>FOT Other months</v>
      </c>
      <c r="N1482" s="1">
        <f t="shared" si="143"/>
        <v>0</v>
      </c>
      <c r="O1482" s="1">
        <f t="shared" si="144"/>
        <v>0</v>
      </c>
    </row>
    <row r="1483" spans="1:15" x14ac:dyDescent="0.25">
      <c r="A1483" s="1" t="s">
        <v>26</v>
      </c>
      <c r="B1483" s="1" t="s">
        <v>2</v>
      </c>
      <c r="C1483" s="1" t="s">
        <v>24</v>
      </c>
      <c r="D1483" s="1" t="s">
        <v>10</v>
      </c>
      <c r="E1483" s="1" t="s">
        <v>3</v>
      </c>
      <c r="F1483" s="3">
        <v>45992</v>
      </c>
      <c r="G1483" s="1">
        <v>0</v>
      </c>
      <c r="J1483" s="1">
        <f t="shared" si="139"/>
        <v>12</v>
      </c>
      <c r="K1483" s="1">
        <f t="shared" si="140"/>
        <v>2025</v>
      </c>
      <c r="L1483" s="1" t="str">
        <f t="shared" si="141"/>
        <v>MKT.EX.PLV._.___.Palo Verde-Wtr</v>
      </c>
      <c r="M1483" s="1" t="str">
        <f t="shared" si="142"/>
        <v>FOT Winter December-January</v>
      </c>
      <c r="N1483" s="1">
        <f t="shared" si="143"/>
        <v>1488</v>
      </c>
      <c r="O1483" s="1">
        <f t="shared" si="144"/>
        <v>0</v>
      </c>
    </row>
    <row r="1484" spans="1:15" x14ac:dyDescent="0.25">
      <c r="A1484" s="1" t="s">
        <v>26</v>
      </c>
      <c r="B1484" s="1" t="s">
        <v>2</v>
      </c>
      <c r="C1484" s="1" t="s">
        <v>24</v>
      </c>
      <c r="D1484" s="1" t="s">
        <v>10</v>
      </c>
      <c r="E1484" s="1" t="s">
        <v>3</v>
      </c>
      <c r="F1484" s="3">
        <v>46023</v>
      </c>
      <c r="G1484" s="1">
        <v>0</v>
      </c>
      <c r="J1484" s="1">
        <f t="shared" si="139"/>
        <v>1</v>
      </c>
      <c r="K1484" s="1">
        <f t="shared" si="140"/>
        <v>2026</v>
      </c>
      <c r="L1484" s="1" t="str">
        <f t="shared" si="141"/>
        <v>MKT.EX.PLV._.___.Palo Verde-Wtr</v>
      </c>
      <c r="M1484" s="1" t="str">
        <f t="shared" si="142"/>
        <v>FOT Winter December-January</v>
      </c>
      <c r="N1484" s="1">
        <f t="shared" si="143"/>
        <v>1488</v>
      </c>
      <c r="O1484" s="1">
        <f t="shared" si="144"/>
        <v>0</v>
      </c>
    </row>
    <row r="1485" spans="1:15" x14ac:dyDescent="0.25">
      <c r="A1485" s="1" t="s">
        <v>26</v>
      </c>
      <c r="B1485" s="1" t="s">
        <v>2</v>
      </c>
      <c r="C1485" s="1" t="s">
        <v>24</v>
      </c>
      <c r="D1485" s="1" t="s">
        <v>10</v>
      </c>
      <c r="E1485" s="1" t="s">
        <v>3</v>
      </c>
      <c r="F1485" s="3">
        <v>46054</v>
      </c>
      <c r="G1485" s="1">
        <v>0</v>
      </c>
      <c r="J1485" s="1">
        <f t="shared" si="139"/>
        <v>2</v>
      </c>
      <c r="K1485" s="1">
        <f t="shared" si="140"/>
        <v>2026</v>
      </c>
      <c r="L1485" s="1" t="str">
        <f t="shared" si="141"/>
        <v>MKT.EX.PLV._.___.Palo Verde</v>
      </c>
      <c r="M1485" s="1" t="str">
        <f t="shared" si="142"/>
        <v>FOT Other months</v>
      </c>
      <c r="N1485" s="1">
        <f t="shared" si="143"/>
        <v>0</v>
      </c>
      <c r="O1485" s="1">
        <f t="shared" si="144"/>
        <v>0</v>
      </c>
    </row>
    <row r="1486" spans="1:15" x14ac:dyDescent="0.25">
      <c r="A1486" s="1" t="s">
        <v>26</v>
      </c>
      <c r="B1486" s="1" t="s">
        <v>2</v>
      </c>
      <c r="C1486" s="1" t="s">
        <v>24</v>
      </c>
      <c r="D1486" s="1" t="s">
        <v>10</v>
      </c>
      <c r="E1486" s="1" t="s">
        <v>3</v>
      </c>
      <c r="F1486" s="3">
        <v>46082</v>
      </c>
      <c r="G1486" s="1">
        <v>0</v>
      </c>
      <c r="J1486" s="1">
        <f t="shared" si="139"/>
        <v>3</v>
      </c>
      <c r="K1486" s="1">
        <f t="shared" si="140"/>
        <v>2026</v>
      </c>
      <c r="L1486" s="1" t="str">
        <f t="shared" si="141"/>
        <v>MKT.EX.PLV._.___.Palo Verde</v>
      </c>
      <c r="M1486" s="1" t="str">
        <f t="shared" si="142"/>
        <v>FOT Other months</v>
      </c>
      <c r="N1486" s="1">
        <f t="shared" si="143"/>
        <v>0</v>
      </c>
      <c r="O1486" s="1">
        <f t="shared" si="144"/>
        <v>0</v>
      </c>
    </row>
    <row r="1487" spans="1:15" x14ac:dyDescent="0.25">
      <c r="A1487" s="1" t="s">
        <v>26</v>
      </c>
      <c r="B1487" s="1" t="s">
        <v>2</v>
      </c>
      <c r="C1487" s="1" t="s">
        <v>24</v>
      </c>
      <c r="D1487" s="1" t="s">
        <v>10</v>
      </c>
      <c r="E1487" s="1" t="s">
        <v>3</v>
      </c>
      <c r="F1487" s="3">
        <v>46113</v>
      </c>
      <c r="G1487" s="1">
        <v>0</v>
      </c>
      <c r="J1487" s="1">
        <f t="shared" si="139"/>
        <v>4</v>
      </c>
      <c r="K1487" s="1">
        <f t="shared" si="140"/>
        <v>2026</v>
      </c>
      <c r="L1487" s="1" t="str">
        <f t="shared" si="141"/>
        <v>MKT.EX.PLV._.___.Palo Verde</v>
      </c>
      <c r="M1487" s="1" t="str">
        <f t="shared" si="142"/>
        <v>FOT Other months</v>
      </c>
      <c r="N1487" s="1">
        <f t="shared" si="143"/>
        <v>0</v>
      </c>
      <c r="O1487" s="1">
        <f t="shared" si="144"/>
        <v>0</v>
      </c>
    </row>
    <row r="1488" spans="1:15" x14ac:dyDescent="0.25">
      <c r="A1488" s="1" t="s">
        <v>26</v>
      </c>
      <c r="B1488" s="1" t="s">
        <v>2</v>
      </c>
      <c r="C1488" s="1" t="s">
        <v>24</v>
      </c>
      <c r="D1488" s="1" t="s">
        <v>10</v>
      </c>
      <c r="E1488" s="1" t="s">
        <v>3</v>
      </c>
      <c r="F1488" s="3">
        <v>46143</v>
      </c>
      <c r="G1488" s="1">
        <v>0</v>
      </c>
      <c r="J1488" s="1">
        <f t="shared" si="139"/>
        <v>5</v>
      </c>
      <c r="K1488" s="1">
        <f t="shared" si="140"/>
        <v>2026</v>
      </c>
      <c r="L1488" s="1" t="str">
        <f t="shared" si="141"/>
        <v>MKT.EX.PLV._.___.Palo Verde</v>
      </c>
      <c r="M1488" s="1" t="str">
        <f t="shared" si="142"/>
        <v>FOT Other months</v>
      </c>
      <c r="N1488" s="1">
        <f t="shared" si="143"/>
        <v>0</v>
      </c>
      <c r="O1488" s="1">
        <f t="shared" si="144"/>
        <v>0</v>
      </c>
    </row>
    <row r="1489" spans="1:15" x14ac:dyDescent="0.25">
      <c r="A1489" s="1" t="s">
        <v>26</v>
      </c>
      <c r="B1489" s="1" t="s">
        <v>2</v>
      </c>
      <c r="C1489" s="1" t="s">
        <v>24</v>
      </c>
      <c r="D1489" s="1" t="s">
        <v>10</v>
      </c>
      <c r="E1489" s="1" t="s">
        <v>3</v>
      </c>
      <c r="F1489" s="3">
        <v>46174</v>
      </c>
      <c r="G1489" s="1">
        <v>0</v>
      </c>
      <c r="J1489" s="1">
        <f t="shared" si="139"/>
        <v>6</v>
      </c>
      <c r="K1489" s="1">
        <f t="shared" si="140"/>
        <v>2026</v>
      </c>
      <c r="L1489" s="1" t="str">
        <f t="shared" si="141"/>
        <v>MKT.EX.PLV._.___.Palo Verde</v>
      </c>
      <c r="M1489" s="1" t="str">
        <f t="shared" si="142"/>
        <v>FOT Summer June-Sept</v>
      </c>
      <c r="N1489" s="1">
        <f t="shared" si="143"/>
        <v>2928</v>
      </c>
      <c r="O1489" s="1">
        <f t="shared" si="144"/>
        <v>0</v>
      </c>
    </row>
    <row r="1490" spans="1:15" x14ac:dyDescent="0.25">
      <c r="A1490" s="1" t="s">
        <v>26</v>
      </c>
      <c r="B1490" s="1" t="s">
        <v>2</v>
      </c>
      <c r="C1490" s="1" t="s">
        <v>24</v>
      </c>
      <c r="D1490" s="1" t="s">
        <v>10</v>
      </c>
      <c r="E1490" s="1" t="s">
        <v>3</v>
      </c>
      <c r="F1490" s="3">
        <v>46204</v>
      </c>
      <c r="G1490" s="1">
        <v>0</v>
      </c>
      <c r="J1490" s="1">
        <f t="shared" si="139"/>
        <v>7</v>
      </c>
      <c r="K1490" s="1">
        <f t="shared" si="140"/>
        <v>2026</v>
      </c>
      <c r="L1490" s="1" t="str">
        <f t="shared" si="141"/>
        <v>MKT.EX.PLV._.___.Palo Verde</v>
      </c>
      <c r="M1490" s="1" t="str">
        <f t="shared" si="142"/>
        <v>FOT Summer June-Sept</v>
      </c>
      <c r="N1490" s="1">
        <f t="shared" si="143"/>
        <v>2928</v>
      </c>
      <c r="O1490" s="1">
        <f t="shared" si="144"/>
        <v>0</v>
      </c>
    </row>
    <row r="1491" spans="1:15" x14ac:dyDescent="0.25">
      <c r="A1491" s="1" t="s">
        <v>26</v>
      </c>
      <c r="B1491" s="1" t="s">
        <v>2</v>
      </c>
      <c r="C1491" s="1" t="s">
        <v>24</v>
      </c>
      <c r="D1491" s="1" t="s">
        <v>10</v>
      </c>
      <c r="E1491" s="1" t="s">
        <v>3</v>
      </c>
      <c r="F1491" s="3">
        <v>46235</v>
      </c>
      <c r="G1491" s="1">
        <v>0</v>
      </c>
      <c r="J1491" s="1">
        <f t="shared" si="139"/>
        <v>8</v>
      </c>
      <c r="K1491" s="1">
        <f t="shared" si="140"/>
        <v>2026</v>
      </c>
      <c r="L1491" s="1" t="str">
        <f t="shared" si="141"/>
        <v>MKT.EX.PLV._.___.Palo Verde</v>
      </c>
      <c r="M1491" s="1" t="str">
        <f t="shared" si="142"/>
        <v>FOT Summer June-Sept</v>
      </c>
      <c r="N1491" s="1">
        <f t="shared" si="143"/>
        <v>2928</v>
      </c>
      <c r="O1491" s="1">
        <f t="shared" si="144"/>
        <v>0</v>
      </c>
    </row>
    <row r="1492" spans="1:15" x14ac:dyDescent="0.25">
      <c r="A1492" s="1" t="s">
        <v>26</v>
      </c>
      <c r="B1492" s="1" t="s">
        <v>2</v>
      </c>
      <c r="C1492" s="1" t="s">
        <v>24</v>
      </c>
      <c r="D1492" s="1" t="s">
        <v>10</v>
      </c>
      <c r="E1492" s="1" t="s">
        <v>3</v>
      </c>
      <c r="F1492" s="3">
        <v>46266</v>
      </c>
      <c r="G1492" s="1">
        <v>0</v>
      </c>
      <c r="J1492" s="1">
        <f t="shared" si="139"/>
        <v>9</v>
      </c>
      <c r="K1492" s="1">
        <f t="shared" si="140"/>
        <v>2026</v>
      </c>
      <c r="L1492" s="1" t="str">
        <f t="shared" si="141"/>
        <v>MKT.EX.PLV._.___.Palo Verde</v>
      </c>
      <c r="M1492" s="1" t="str">
        <f t="shared" si="142"/>
        <v>FOT Summer June-Sept</v>
      </c>
      <c r="N1492" s="1">
        <f t="shared" si="143"/>
        <v>2928</v>
      </c>
      <c r="O1492" s="1">
        <f t="shared" si="144"/>
        <v>0</v>
      </c>
    </row>
    <row r="1493" spans="1:15" x14ac:dyDescent="0.25">
      <c r="A1493" s="1" t="s">
        <v>26</v>
      </c>
      <c r="B1493" s="1" t="s">
        <v>2</v>
      </c>
      <c r="C1493" s="1" t="s">
        <v>24</v>
      </c>
      <c r="D1493" s="1" t="s">
        <v>10</v>
      </c>
      <c r="E1493" s="1" t="s">
        <v>3</v>
      </c>
      <c r="F1493" s="3">
        <v>46296</v>
      </c>
      <c r="G1493" s="1">
        <v>0</v>
      </c>
      <c r="J1493" s="1">
        <f t="shared" si="139"/>
        <v>10</v>
      </c>
      <c r="K1493" s="1">
        <f t="shared" si="140"/>
        <v>2026</v>
      </c>
      <c r="L1493" s="1" t="str">
        <f t="shared" si="141"/>
        <v>MKT.EX.PLV._.___.Palo Verde</v>
      </c>
      <c r="M1493" s="1" t="str">
        <f t="shared" si="142"/>
        <v>FOT Other months</v>
      </c>
      <c r="N1493" s="1">
        <f t="shared" si="143"/>
        <v>0</v>
      </c>
      <c r="O1493" s="1">
        <f t="shared" si="144"/>
        <v>0</v>
      </c>
    </row>
    <row r="1494" spans="1:15" x14ac:dyDescent="0.25">
      <c r="A1494" s="1" t="s">
        <v>26</v>
      </c>
      <c r="B1494" s="1" t="s">
        <v>2</v>
      </c>
      <c r="C1494" s="1" t="s">
        <v>24</v>
      </c>
      <c r="D1494" s="1" t="s">
        <v>10</v>
      </c>
      <c r="E1494" s="1" t="s">
        <v>3</v>
      </c>
      <c r="F1494" s="3">
        <v>46327</v>
      </c>
      <c r="G1494" s="1">
        <v>0</v>
      </c>
      <c r="J1494" s="1">
        <f t="shared" si="139"/>
        <v>11</v>
      </c>
      <c r="K1494" s="1">
        <f t="shared" si="140"/>
        <v>2026</v>
      </c>
      <c r="L1494" s="1" t="str">
        <f t="shared" si="141"/>
        <v>MKT.EX.PLV._.___.Palo Verde</v>
      </c>
      <c r="M1494" s="1" t="str">
        <f t="shared" si="142"/>
        <v>FOT Other months</v>
      </c>
      <c r="N1494" s="1">
        <f t="shared" si="143"/>
        <v>0</v>
      </c>
      <c r="O1494" s="1">
        <f t="shared" si="144"/>
        <v>0</v>
      </c>
    </row>
    <row r="1495" spans="1:15" x14ac:dyDescent="0.25">
      <c r="A1495" s="1" t="s">
        <v>26</v>
      </c>
      <c r="B1495" s="1" t="s">
        <v>2</v>
      </c>
      <c r="C1495" s="1" t="s">
        <v>24</v>
      </c>
      <c r="D1495" s="1" t="s">
        <v>10</v>
      </c>
      <c r="E1495" s="1" t="s">
        <v>3</v>
      </c>
      <c r="F1495" s="3">
        <v>46357</v>
      </c>
      <c r="G1495" s="1">
        <v>0</v>
      </c>
      <c r="J1495" s="1">
        <f t="shared" si="139"/>
        <v>12</v>
      </c>
      <c r="K1495" s="1">
        <f t="shared" si="140"/>
        <v>2026</v>
      </c>
      <c r="L1495" s="1" t="str">
        <f t="shared" si="141"/>
        <v>MKT.EX.PLV._.___.Palo Verde-Wtr</v>
      </c>
      <c r="M1495" s="1" t="str">
        <f t="shared" si="142"/>
        <v>FOT Winter December-January</v>
      </c>
      <c r="N1495" s="1">
        <f t="shared" si="143"/>
        <v>1488</v>
      </c>
      <c r="O1495" s="1">
        <f t="shared" si="144"/>
        <v>0</v>
      </c>
    </row>
    <row r="1496" spans="1:15" x14ac:dyDescent="0.25">
      <c r="A1496" s="1" t="s">
        <v>26</v>
      </c>
      <c r="B1496" s="1" t="s">
        <v>2</v>
      </c>
      <c r="C1496" s="1" t="s">
        <v>24</v>
      </c>
      <c r="D1496" s="1" t="s">
        <v>10</v>
      </c>
      <c r="E1496" s="1" t="s">
        <v>3</v>
      </c>
      <c r="F1496" s="3">
        <v>46388</v>
      </c>
      <c r="G1496" s="1">
        <v>0</v>
      </c>
      <c r="J1496" s="1">
        <f t="shared" si="139"/>
        <v>1</v>
      </c>
      <c r="K1496" s="1">
        <f t="shared" si="140"/>
        <v>2027</v>
      </c>
      <c r="L1496" s="1" t="str">
        <f t="shared" si="141"/>
        <v>MKT.EX.PLV._.___.Palo Verde-Wtr</v>
      </c>
      <c r="M1496" s="1" t="str">
        <f t="shared" si="142"/>
        <v>FOT Winter December-January</v>
      </c>
      <c r="N1496" s="1">
        <f t="shared" si="143"/>
        <v>1488</v>
      </c>
      <c r="O1496" s="1">
        <f t="shared" si="144"/>
        <v>0</v>
      </c>
    </row>
    <row r="1497" spans="1:15" x14ac:dyDescent="0.25">
      <c r="A1497" s="1" t="s">
        <v>26</v>
      </c>
      <c r="B1497" s="1" t="s">
        <v>2</v>
      </c>
      <c r="C1497" s="1" t="s">
        <v>24</v>
      </c>
      <c r="D1497" s="1" t="s">
        <v>10</v>
      </c>
      <c r="E1497" s="1" t="s">
        <v>3</v>
      </c>
      <c r="F1497" s="3">
        <v>46419</v>
      </c>
      <c r="G1497" s="1">
        <v>0</v>
      </c>
      <c r="J1497" s="1">
        <f t="shared" si="139"/>
        <v>2</v>
      </c>
      <c r="K1497" s="1">
        <f t="shared" si="140"/>
        <v>2027</v>
      </c>
      <c r="L1497" s="1" t="str">
        <f t="shared" si="141"/>
        <v>MKT.EX.PLV._.___.Palo Verde</v>
      </c>
      <c r="M1497" s="1" t="str">
        <f t="shared" si="142"/>
        <v>FOT Other months</v>
      </c>
      <c r="N1497" s="1">
        <f t="shared" si="143"/>
        <v>0</v>
      </c>
      <c r="O1497" s="1">
        <f t="shared" si="144"/>
        <v>0</v>
      </c>
    </row>
    <row r="1498" spans="1:15" x14ac:dyDescent="0.25">
      <c r="A1498" s="1" t="s">
        <v>26</v>
      </c>
      <c r="B1498" s="1" t="s">
        <v>2</v>
      </c>
      <c r="C1498" s="1" t="s">
        <v>24</v>
      </c>
      <c r="D1498" s="1" t="s">
        <v>10</v>
      </c>
      <c r="E1498" s="1" t="s">
        <v>3</v>
      </c>
      <c r="F1498" s="3">
        <v>46447</v>
      </c>
      <c r="G1498" s="1">
        <v>0</v>
      </c>
      <c r="J1498" s="1">
        <f t="shared" si="139"/>
        <v>3</v>
      </c>
      <c r="K1498" s="1">
        <f t="shared" si="140"/>
        <v>2027</v>
      </c>
      <c r="L1498" s="1" t="str">
        <f t="shared" si="141"/>
        <v>MKT.EX.PLV._.___.Palo Verde</v>
      </c>
      <c r="M1498" s="1" t="str">
        <f t="shared" si="142"/>
        <v>FOT Other months</v>
      </c>
      <c r="N1498" s="1">
        <f t="shared" si="143"/>
        <v>0</v>
      </c>
      <c r="O1498" s="1">
        <f t="shared" si="144"/>
        <v>0</v>
      </c>
    </row>
    <row r="1499" spans="1:15" x14ac:dyDescent="0.25">
      <c r="A1499" s="1" t="s">
        <v>26</v>
      </c>
      <c r="B1499" s="1" t="s">
        <v>2</v>
      </c>
      <c r="C1499" s="1" t="s">
        <v>24</v>
      </c>
      <c r="D1499" s="1" t="s">
        <v>10</v>
      </c>
      <c r="E1499" s="1" t="s">
        <v>3</v>
      </c>
      <c r="F1499" s="3">
        <v>46478</v>
      </c>
      <c r="G1499" s="1">
        <v>0</v>
      </c>
      <c r="J1499" s="1">
        <f t="shared" si="139"/>
        <v>4</v>
      </c>
      <c r="K1499" s="1">
        <f t="shared" si="140"/>
        <v>2027</v>
      </c>
      <c r="L1499" s="1" t="str">
        <f t="shared" si="141"/>
        <v>MKT.EX.PLV._.___.Palo Verde</v>
      </c>
      <c r="M1499" s="1" t="str">
        <f t="shared" si="142"/>
        <v>FOT Other months</v>
      </c>
      <c r="N1499" s="1">
        <f t="shared" si="143"/>
        <v>0</v>
      </c>
      <c r="O1499" s="1">
        <f t="shared" si="144"/>
        <v>0</v>
      </c>
    </row>
    <row r="1500" spans="1:15" x14ac:dyDescent="0.25">
      <c r="A1500" s="1" t="s">
        <v>26</v>
      </c>
      <c r="B1500" s="1" t="s">
        <v>2</v>
      </c>
      <c r="C1500" s="1" t="s">
        <v>24</v>
      </c>
      <c r="D1500" s="1" t="s">
        <v>10</v>
      </c>
      <c r="E1500" s="1" t="s">
        <v>3</v>
      </c>
      <c r="F1500" s="3">
        <v>46508</v>
      </c>
      <c r="G1500" s="1">
        <v>0</v>
      </c>
      <c r="J1500" s="1">
        <f t="shared" si="139"/>
        <v>5</v>
      </c>
      <c r="K1500" s="1">
        <f t="shared" si="140"/>
        <v>2027</v>
      </c>
      <c r="L1500" s="1" t="str">
        <f t="shared" si="141"/>
        <v>MKT.EX.PLV._.___.Palo Verde</v>
      </c>
      <c r="M1500" s="1" t="str">
        <f t="shared" si="142"/>
        <v>FOT Other months</v>
      </c>
      <c r="N1500" s="1">
        <f t="shared" si="143"/>
        <v>0</v>
      </c>
      <c r="O1500" s="1">
        <f t="shared" si="144"/>
        <v>0</v>
      </c>
    </row>
    <row r="1501" spans="1:15" x14ac:dyDescent="0.25">
      <c r="A1501" s="1" t="s">
        <v>26</v>
      </c>
      <c r="B1501" s="1" t="s">
        <v>2</v>
      </c>
      <c r="C1501" s="1" t="s">
        <v>24</v>
      </c>
      <c r="D1501" s="1" t="s">
        <v>10</v>
      </c>
      <c r="E1501" s="1" t="s">
        <v>3</v>
      </c>
      <c r="F1501" s="3">
        <v>46539</v>
      </c>
      <c r="G1501" s="1">
        <v>0</v>
      </c>
      <c r="J1501" s="1">
        <f t="shared" si="139"/>
        <v>6</v>
      </c>
      <c r="K1501" s="1">
        <f t="shared" si="140"/>
        <v>2027</v>
      </c>
      <c r="L1501" s="1" t="str">
        <f t="shared" si="141"/>
        <v>MKT.EX.PLV._.___.Palo Verde</v>
      </c>
      <c r="M1501" s="1" t="str">
        <f t="shared" si="142"/>
        <v>FOT Summer June-Sept</v>
      </c>
      <c r="N1501" s="1">
        <f t="shared" si="143"/>
        <v>2928</v>
      </c>
      <c r="O1501" s="1">
        <f t="shared" si="144"/>
        <v>0</v>
      </c>
    </row>
    <row r="1502" spans="1:15" x14ac:dyDescent="0.25">
      <c r="A1502" s="1" t="s">
        <v>26</v>
      </c>
      <c r="B1502" s="1" t="s">
        <v>2</v>
      </c>
      <c r="C1502" s="1" t="s">
        <v>24</v>
      </c>
      <c r="D1502" s="1" t="s">
        <v>10</v>
      </c>
      <c r="E1502" s="1" t="s">
        <v>3</v>
      </c>
      <c r="F1502" s="3">
        <v>46569</v>
      </c>
      <c r="G1502" s="1">
        <v>0</v>
      </c>
      <c r="J1502" s="1">
        <f t="shared" si="139"/>
        <v>7</v>
      </c>
      <c r="K1502" s="1">
        <f t="shared" si="140"/>
        <v>2027</v>
      </c>
      <c r="L1502" s="1" t="str">
        <f t="shared" si="141"/>
        <v>MKT.EX.PLV._.___.Palo Verde</v>
      </c>
      <c r="M1502" s="1" t="str">
        <f t="shared" si="142"/>
        <v>FOT Summer June-Sept</v>
      </c>
      <c r="N1502" s="1">
        <f t="shared" si="143"/>
        <v>2928</v>
      </c>
      <c r="O1502" s="1">
        <f t="shared" si="144"/>
        <v>0</v>
      </c>
    </row>
    <row r="1503" spans="1:15" x14ac:dyDescent="0.25">
      <c r="A1503" s="1" t="s">
        <v>26</v>
      </c>
      <c r="B1503" s="1" t="s">
        <v>2</v>
      </c>
      <c r="C1503" s="1" t="s">
        <v>24</v>
      </c>
      <c r="D1503" s="1" t="s">
        <v>10</v>
      </c>
      <c r="E1503" s="1" t="s">
        <v>3</v>
      </c>
      <c r="F1503" s="3">
        <v>46600</v>
      </c>
      <c r="G1503" s="1">
        <v>0</v>
      </c>
      <c r="J1503" s="1">
        <f t="shared" si="139"/>
        <v>8</v>
      </c>
      <c r="K1503" s="1">
        <f t="shared" si="140"/>
        <v>2027</v>
      </c>
      <c r="L1503" s="1" t="str">
        <f t="shared" si="141"/>
        <v>MKT.EX.PLV._.___.Palo Verde</v>
      </c>
      <c r="M1503" s="1" t="str">
        <f t="shared" si="142"/>
        <v>FOT Summer June-Sept</v>
      </c>
      <c r="N1503" s="1">
        <f t="shared" si="143"/>
        <v>2928</v>
      </c>
      <c r="O1503" s="1">
        <f t="shared" si="144"/>
        <v>0</v>
      </c>
    </row>
    <row r="1504" spans="1:15" x14ac:dyDescent="0.25">
      <c r="A1504" s="1" t="s">
        <v>26</v>
      </c>
      <c r="B1504" s="1" t="s">
        <v>2</v>
      </c>
      <c r="C1504" s="1" t="s">
        <v>24</v>
      </c>
      <c r="D1504" s="1" t="s">
        <v>10</v>
      </c>
      <c r="E1504" s="1" t="s">
        <v>3</v>
      </c>
      <c r="F1504" s="3">
        <v>46631</v>
      </c>
      <c r="G1504" s="1">
        <v>0</v>
      </c>
      <c r="J1504" s="1">
        <f t="shared" si="139"/>
        <v>9</v>
      </c>
      <c r="K1504" s="1">
        <f t="shared" si="140"/>
        <v>2027</v>
      </c>
      <c r="L1504" s="1" t="str">
        <f t="shared" si="141"/>
        <v>MKT.EX.PLV._.___.Palo Verde</v>
      </c>
      <c r="M1504" s="1" t="str">
        <f t="shared" si="142"/>
        <v>FOT Summer June-Sept</v>
      </c>
      <c r="N1504" s="1">
        <f t="shared" si="143"/>
        <v>2928</v>
      </c>
      <c r="O1504" s="1">
        <f t="shared" si="144"/>
        <v>0</v>
      </c>
    </row>
    <row r="1505" spans="1:15" x14ac:dyDescent="0.25">
      <c r="A1505" s="1" t="s">
        <v>26</v>
      </c>
      <c r="B1505" s="1" t="s">
        <v>2</v>
      </c>
      <c r="C1505" s="1" t="s">
        <v>24</v>
      </c>
      <c r="D1505" s="1" t="s">
        <v>10</v>
      </c>
      <c r="E1505" s="1" t="s">
        <v>3</v>
      </c>
      <c r="F1505" s="3">
        <v>46661</v>
      </c>
      <c r="G1505" s="1">
        <v>0</v>
      </c>
      <c r="J1505" s="1">
        <f t="shared" si="139"/>
        <v>10</v>
      </c>
      <c r="K1505" s="1">
        <f t="shared" si="140"/>
        <v>2027</v>
      </c>
      <c r="L1505" s="1" t="str">
        <f t="shared" si="141"/>
        <v>MKT.EX.PLV._.___.Palo Verde</v>
      </c>
      <c r="M1505" s="1" t="str">
        <f t="shared" si="142"/>
        <v>FOT Other months</v>
      </c>
      <c r="N1505" s="1">
        <f t="shared" si="143"/>
        <v>0</v>
      </c>
      <c r="O1505" s="1">
        <f t="shared" si="144"/>
        <v>0</v>
      </c>
    </row>
    <row r="1506" spans="1:15" x14ac:dyDescent="0.25">
      <c r="A1506" s="1" t="s">
        <v>26</v>
      </c>
      <c r="B1506" s="1" t="s">
        <v>2</v>
      </c>
      <c r="C1506" s="1" t="s">
        <v>24</v>
      </c>
      <c r="D1506" s="1" t="s">
        <v>10</v>
      </c>
      <c r="E1506" s="1" t="s">
        <v>3</v>
      </c>
      <c r="F1506" s="3">
        <v>46692</v>
      </c>
      <c r="G1506" s="1">
        <v>0</v>
      </c>
      <c r="J1506" s="1">
        <f t="shared" si="139"/>
        <v>11</v>
      </c>
      <c r="K1506" s="1">
        <f t="shared" si="140"/>
        <v>2027</v>
      </c>
      <c r="L1506" s="1" t="str">
        <f t="shared" si="141"/>
        <v>MKT.EX.PLV._.___.Palo Verde</v>
      </c>
      <c r="M1506" s="1" t="str">
        <f t="shared" si="142"/>
        <v>FOT Other months</v>
      </c>
      <c r="N1506" s="1">
        <f t="shared" si="143"/>
        <v>0</v>
      </c>
      <c r="O1506" s="1">
        <f t="shared" si="144"/>
        <v>0</v>
      </c>
    </row>
    <row r="1507" spans="1:15" x14ac:dyDescent="0.25">
      <c r="A1507" s="1" t="s">
        <v>26</v>
      </c>
      <c r="B1507" s="1" t="s">
        <v>2</v>
      </c>
      <c r="C1507" s="1" t="s">
        <v>24</v>
      </c>
      <c r="D1507" s="1" t="s">
        <v>10</v>
      </c>
      <c r="E1507" s="1" t="s">
        <v>3</v>
      </c>
      <c r="F1507" s="3">
        <v>46722</v>
      </c>
      <c r="G1507" s="1">
        <v>0</v>
      </c>
      <c r="J1507" s="1">
        <f t="shared" si="139"/>
        <v>12</v>
      </c>
      <c r="K1507" s="1">
        <f t="shared" si="140"/>
        <v>2027</v>
      </c>
      <c r="L1507" s="1" t="str">
        <f t="shared" si="141"/>
        <v>MKT.EX.PLV._.___.Palo Verde-Wtr</v>
      </c>
      <c r="M1507" s="1" t="str">
        <f t="shared" si="142"/>
        <v>FOT Winter December-January</v>
      </c>
      <c r="N1507" s="1">
        <f t="shared" si="143"/>
        <v>1488</v>
      </c>
      <c r="O1507" s="1">
        <f t="shared" si="144"/>
        <v>0</v>
      </c>
    </row>
    <row r="1508" spans="1:15" x14ac:dyDescent="0.25">
      <c r="A1508" s="1" t="s">
        <v>26</v>
      </c>
      <c r="B1508" s="1" t="s">
        <v>2</v>
      </c>
      <c r="C1508" s="1" t="s">
        <v>24</v>
      </c>
      <c r="D1508" s="1" t="s">
        <v>10</v>
      </c>
      <c r="E1508" s="1" t="s">
        <v>3</v>
      </c>
      <c r="F1508" s="3">
        <v>46753</v>
      </c>
      <c r="G1508" s="1">
        <v>0</v>
      </c>
      <c r="J1508" s="1">
        <f t="shared" si="139"/>
        <v>1</v>
      </c>
      <c r="K1508" s="1">
        <f t="shared" si="140"/>
        <v>2028</v>
      </c>
      <c r="L1508" s="1" t="str">
        <f t="shared" si="141"/>
        <v>MKT.EX.PLV._.___.Palo Verde-Wtr</v>
      </c>
      <c r="M1508" s="1" t="str">
        <f t="shared" si="142"/>
        <v>FOT Winter December-January</v>
      </c>
      <c r="N1508" s="1">
        <f t="shared" si="143"/>
        <v>1488</v>
      </c>
      <c r="O1508" s="1">
        <f t="shared" si="144"/>
        <v>0</v>
      </c>
    </row>
    <row r="1509" spans="1:15" x14ac:dyDescent="0.25">
      <c r="A1509" s="1" t="s">
        <v>26</v>
      </c>
      <c r="B1509" s="1" t="s">
        <v>2</v>
      </c>
      <c r="C1509" s="1" t="s">
        <v>24</v>
      </c>
      <c r="D1509" s="1" t="s">
        <v>10</v>
      </c>
      <c r="E1509" s="1" t="s">
        <v>3</v>
      </c>
      <c r="F1509" s="3">
        <v>46784</v>
      </c>
      <c r="G1509" s="1">
        <v>0</v>
      </c>
      <c r="J1509" s="1">
        <f t="shared" si="139"/>
        <v>2</v>
      </c>
      <c r="K1509" s="1">
        <f t="shared" si="140"/>
        <v>2028</v>
      </c>
      <c r="L1509" s="1" t="str">
        <f t="shared" si="141"/>
        <v>MKT.EX.PLV._.___.Palo Verde</v>
      </c>
      <c r="M1509" s="1" t="str">
        <f t="shared" si="142"/>
        <v>FOT Other months</v>
      </c>
      <c r="N1509" s="1">
        <f t="shared" si="143"/>
        <v>0</v>
      </c>
      <c r="O1509" s="1">
        <f t="shared" si="144"/>
        <v>0</v>
      </c>
    </row>
    <row r="1510" spans="1:15" x14ac:dyDescent="0.25">
      <c r="A1510" s="1" t="s">
        <v>26</v>
      </c>
      <c r="B1510" s="1" t="s">
        <v>2</v>
      </c>
      <c r="C1510" s="1" t="s">
        <v>24</v>
      </c>
      <c r="D1510" s="1" t="s">
        <v>10</v>
      </c>
      <c r="E1510" s="1" t="s">
        <v>3</v>
      </c>
      <c r="F1510" s="3">
        <v>46813</v>
      </c>
      <c r="G1510" s="1">
        <v>0</v>
      </c>
      <c r="J1510" s="1">
        <f t="shared" si="139"/>
        <v>3</v>
      </c>
      <c r="K1510" s="1">
        <f t="shared" si="140"/>
        <v>2028</v>
      </c>
      <c r="L1510" s="1" t="str">
        <f t="shared" si="141"/>
        <v>MKT.EX.PLV._.___.Palo Verde</v>
      </c>
      <c r="M1510" s="1" t="str">
        <f t="shared" si="142"/>
        <v>FOT Other months</v>
      </c>
      <c r="N1510" s="1">
        <f t="shared" si="143"/>
        <v>0</v>
      </c>
      <c r="O1510" s="1">
        <f t="shared" si="144"/>
        <v>0</v>
      </c>
    </row>
    <row r="1511" spans="1:15" x14ac:dyDescent="0.25">
      <c r="A1511" s="1" t="s">
        <v>26</v>
      </c>
      <c r="B1511" s="1" t="s">
        <v>2</v>
      </c>
      <c r="C1511" s="1" t="s">
        <v>24</v>
      </c>
      <c r="D1511" s="1" t="s">
        <v>10</v>
      </c>
      <c r="E1511" s="1" t="s">
        <v>3</v>
      </c>
      <c r="F1511" s="3">
        <v>46844</v>
      </c>
      <c r="G1511" s="1">
        <v>0</v>
      </c>
      <c r="J1511" s="1">
        <f t="shared" si="139"/>
        <v>4</v>
      </c>
      <c r="K1511" s="1">
        <f t="shared" si="140"/>
        <v>2028</v>
      </c>
      <c r="L1511" s="1" t="str">
        <f t="shared" si="141"/>
        <v>MKT.EX.PLV._.___.Palo Verde</v>
      </c>
      <c r="M1511" s="1" t="str">
        <f t="shared" si="142"/>
        <v>FOT Other months</v>
      </c>
      <c r="N1511" s="1">
        <f t="shared" si="143"/>
        <v>0</v>
      </c>
      <c r="O1511" s="1">
        <f t="shared" si="144"/>
        <v>0</v>
      </c>
    </row>
    <row r="1512" spans="1:15" x14ac:dyDescent="0.25">
      <c r="A1512" s="1" t="s">
        <v>26</v>
      </c>
      <c r="B1512" s="1" t="s">
        <v>2</v>
      </c>
      <c r="C1512" s="1" t="s">
        <v>24</v>
      </c>
      <c r="D1512" s="1" t="s">
        <v>10</v>
      </c>
      <c r="E1512" s="1" t="s">
        <v>3</v>
      </c>
      <c r="F1512" s="3">
        <v>46874</v>
      </c>
      <c r="G1512" s="1">
        <v>0</v>
      </c>
      <c r="J1512" s="1">
        <f t="shared" si="139"/>
        <v>5</v>
      </c>
      <c r="K1512" s="1">
        <f t="shared" si="140"/>
        <v>2028</v>
      </c>
      <c r="L1512" s="1" t="str">
        <f t="shared" si="141"/>
        <v>MKT.EX.PLV._.___.Palo Verde</v>
      </c>
      <c r="M1512" s="1" t="str">
        <f t="shared" si="142"/>
        <v>FOT Other months</v>
      </c>
      <c r="N1512" s="1">
        <f t="shared" si="143"/>
        <v>0</v>
      </c>
      <c r="O1512" s="1">
        <f t="shared" si="144"/>
        <v>0</v>
      </c>
    </row>
    <row r="1513" spans="1:15" x14ac:dyDescent="0.25">
      <c r="A1513" s="1" t="s">
        <v>26</v>
      </c>
      <c r="B1513" s="1" t="s">
        <v>2</v>
      </c>
      <c r="C1513" s="1" t="s">
        <v>24</v>
      </c>
      <c r="D1513" s="1" t="s">
        <v>10</v>
      </c>
      <c r="E1513" s="1" t="s">
        <v>3</v>
      </c>
      <c r="F1513" s="3">
        <v>46905</v>
      </c>
      <c r="G1513" s="1">
        <v>0</v>
      </c>
      <c r="J1513" s="1">
        <f t="shared" si="139"/>
        <v>6</v>
      </c>
      <c r="K1513" s="1">
        <f t="shared" si="140"/>
        <v>2028</v>
      </c>
      <c r="L1513" s="1" t="str">
        <f t="shared" si="141"/>
        <v>MKT.EX.PLV._.___.Palo Verde</v>
      </c>
      <c r="M1513" s="1" t="str">
        <f t="shared" si="142"/>
        <v>FOT Summer June-Sept</v>
      </c>
      <c r="N1513" s="1">
        <f t="shared" si="143"/>
        <v>2928</v>
      </c>
      <c r="O1513" s="1">
        <f t="shared" si="144"/>
        <v>0</v>
      </c>
    </row>
    <row r="1514" spans="1:15" x14ac:dyDescent="0.25">
      <c r="A1514" s="1" t="s">
        <v>26</v>
      </c>
      <c r="B1514" s="1" t="s">
        <v>2</v>
      </c>
      <c r="C1514" s="1" t="s">
        <v>24</v>
      </c>
      <c r="D1514" s="1" t="s">
        <v>10</v>
      </c>
      <c r="E1514" s="1" t="s">
        <v>3</v>
      </c>
      <c r="F1514" s="3">
        <v>46935</v>
      </c>
      <c r="G1514" s="1">
        <v>0</v>
      </c>
      <c r="J1514" s="1">
        <f t="shared" si="139"/>
        <v>7</v>
      </c>
      <c r="K1514" s="1">
        <f t="shared" si="140"/>
        <v>2028</v>
      </c>
      <c r="L1514" s="1" t="str">
        <f t="shared" si="141"/>
        <v>MKT.EX.PLV._.___.Palo Verde</v>
      </c>
      <c r="M1514" s="1" t="str">
        <f t="shared" si="142"/>
        <v>FOT Summer June-Sept</v>
      </c>
      <c r="N1514" s="1">
        <f t="shared" si="143"/>
        <v>2928</v>
      </c>
      <c r="O1514" s="1">
        <f t="shared" si="144"/>
        <v>0</v>
      </c>
    </row>
    <row r="1515" spans="1:15" x14ac:dyDescent="0.25">
      <c r="A1515" s="1" t="s">
        <v>26</v>
      </c>
      <c r="B1515" s="1" t="s">
        <v>2</v>
      </c>
      <c r="C1515" s="1" t="s">
        <v>24</v>
      </c>
      <c r="D1515" s="1" t="s">
        <v>10</v>
      </c>
      <c r="E1515" s="1" t="s">
        <v>3</v>
      </c>
      <c r="F1515" s="3">
        <v>46966</v>
      </c>
      <c r="G1515" s="1">
        <v>0</v>
      </c>
      <c r="J1515" s="1">
        <f t="shared" si="139"/>
        <v>8</v>
      </c>
      <c r="K1515" s="1">
        <f t="shared" si="140"/>
        <v>2028</v>
      </c>
      <c r="L1515" s="1" t="str">
        <f t="shared" si="141"/>
        <v>MKT.EX.PLV._.___.Palo Verde</v>
      </c>
      <c r="M1515" s="1" t="str">
        <f t="shared" si="142"/>
        <v>FOT Summer June-Sept</v>
      </c>
      <c r="N1515" s="1">
        <f t="shared" si="143"/>
        <v>2928</v>
      </c>
      <c r="O1515" s="1">
        <f t="shared" si="144"/>
        <v>0</v>
      </c>
    </row>
    <row r="1516" spans="1:15" x14ac:dyDescent="0.25">
      <c r="A1516" s="1" t="s">
        <v>26</v>
      </c>
      <c r="B1516" s="1" t="s">
        <v>2</v>
      </c>
      <c r="C1516" s="1" t="s">
        <v>24</v>
      </c>
      <c r="D1516" s="1" t="s">
        <v>10</v>
      </c>
      <c r="E1516" s="1" t="s">
        <v>3</v>
      </c>
      <c r="F1516" s="3">
        <v>46997</v>
      </c>
      <c r="G1516" s="1">
        <v>0</v>
      </c>
      <c r="J1516" s="1">
        <f t="shared" si="139"/>
        <v>9</v>
      </c>
      <c r="K1516" s="1">
        <f t="shared" si="140"/>
        <v>2028</v>
      </c>
      <c r="L1516" s="1" t="str">
        <f t="shared" si="141"/>
        <v>MKT.EX.PLV._.___.Palo Verde</v>
      </c>
      <c r="M1516" s="1" t="str">
        <f t="shared" si="142"/>
        <v>FOT Summer June-Sept</v>
      </c>
      <c r="N1516" s="1">
        <f t="shared" si="143"/>
        <v>2928</v>
      </c>
      <c r="O1516" s="1">
        <f t="shared" si="144"/>
        <v>0</v>
      </c>
    </row>
    <row r="1517" spans="1:15" x14ac:dyDescent="0.25">
      <c r="A1517" s="1" t="s">
        <v>26</v>
      </c>
      <c r="B1517" s="1" t="s">
        <v>2</v>
      </c>
      <c r="C1517" s="1" t="s">
        <v>24</v>
      </c>
      <c r="D1517" s="1" t="s">
        <v>10</v>
      </c>
      <c r="E1517" s="1" t="s">
        <v>3</v>
      </c>
      <c r="F1517" s="3">
        <v>47027</v>
      </c>
      <c r="G1517" s="1">
        <v>0</v>
      </c>
      <c r="J1517" s="1">
        <f t="shared" si="139"/>
        <v>10</v>
      </c>
      <c r="K1517" s="1">
        <f t="shared" si="140"/>
        <v>2028</v>
      </c>
      <c r="L1517" s="1" t="str">
        <f t="shared" si="141"/>
        <v>MKT.EX.PLV._.___.Palo Verde</v>
      </c>
      <c r="M1517" s="1" t="str">
        <f t="shared" si="142"/>
        <v>FOT Other months</v>
      </c>
      <c r="N1517" s="1">
        <f t="shared" si="143"/>
        <v>0</v>
      </c>
      <c r="O1517" s="1">
        <f t="shared" si="144"/>
        <v>0</v>
      </c>
    </row>
    <row r="1518" spans="1:15" x14ac:dyDescent="0.25">
      <c r="A1518" s="1" t="s">
        <v>26</v>
      </c>
      <c r="B1518" s="1" t="s">
        <v>2</v>
      </c>
      <c r="C1518" s="1" t="s">
        <v>24</v>
      </c>
      <c r="D1518" s="1" t="s">
        <v>10</v>
      </c>
      <c r="E1518" s="1" t="s">
        <v>3</v>
      </c>
      <c r="F1518" s="3">
        <v>47058</v>
      </c>
      <c r="G1518" s="1">
        <v>0</v>
      </c>
      <c r="J1518" s="1">
        <f t="shared" si="139"/>
        <v>11</v>
      </c>
      <c r="K1518" s="1">
        <f t="shared" si="140"/>
        <v>2028</v>
      </c>
      <c r="L1518" s="1" t="str">
        <f t="shared" si="141"/>
        <v>MKT.EX.PLV._.___.Palo Verde</v>
      </c>
      <c r="M1518" s="1" t="str">
        <f t="shared" si="142"/>
        <v>FOT Other months</v>
      </c>
      <c r="N1518" s="1">
        <f t="shared" si="143"/>
        <v>0</v>
      </c>
      <c r="O1518" s="1">
        <f t="shared" si="144"/>
        <v>0</v>
      </c>
    </row>
    <row r="1519" spans="1:15" x14ac:dyDescent="0.25">
      <c r="A1519" s="1" t="s">
        <v>26</v>
      </c>
      <c r="B1519" s="1" t="s">
        <v>2</v>
      </c>
      <c r="C1519" s="1" t="s">
        <v>24</v>
      </c>
      <c r="D1519" s="1" t="s">
        <v>10</v>
      </c>
      <c r="E1519" s="1" t="s">
        <v>3</v>
      </c>
      <c r="F1519" s="3">
        <v>47088</v>
      </c>
      <c r="G1519" s="1">
        <v>0</v>
      </c>
      <c r="J1519" s="1">
        <f t="shared" si="139"/>
        <v>12</v>
      </c>
      <c r="K1519" s="1">
        <f t="shared" si="140"/>
        <v>2028</v>
      </c>
      <c r="L1519" s="1" t="str">
        <f t="shared" si="141"/>
        <v>MKT.EX.PLV._.___.Palo Verde-Wtr</v>
      </c>
      <c r="M1519" s="1" t="str">
        <f t="shared" si="142"/>
        <v>FOT Winter December-January</v>
      </c>
      <c r="N1519" s="1">
        <f t="shared" si="143"/>
        <v>1488</v>
      </c>
      <c r="O1519" s="1">
        <f t="shared" si="144"/>
        <v>0</v>
      </c>
    </row>
    <row r="1520" spans="1:15" x14ac:dyDescent="0.25">
      <c r="A1520" s="1" t="s">
        <v>26</v>
      </c>
      <c r="B1520" s="1" t="s">
        <v>2</v>
      </c>
      <c r="C1520" s="1" t="s">
        <v>24</v>
      </c>
      <c r="D1520" s="1" t="s">
        <v>10</v>
      </c>
      <c r="E1520" s="1" t="s">
        <v>3</v>
      </c>
      <c r="F1520" s="3">
        <v>47119</v>
      </c>
      <c r="G1520" s="1">
        <v>0</v>
      </c>
      <c r="J1520" s="1">
        <f t="shared" si="139"/>
        <v>1</v>
      </c>
      <c r="K1520" s="1">
        <f t="shared" si="140"/>
        <v>2029</v>
      </c>
      <c r="L1520" s="1" t="str">
        <f t="shared" si="141"/>
        <v>MKT.EX.PLV._.___.Palo Verde-Wtr</v>
      </c>
      <c r="M1520" s="1" t="str">
        <f t="shared" si="142"/>
        <v>FOT Winter December-January</v>
      </c>
      <c r="N1520" s="1">
        <f t="shared" si="143"/>
        <v>1488</v>
      </c>
      <c r="O1520" s="1">
        <f t="shared" si="144"/>
        <v>0</v>
      </c>
    </row>
    <row r="1521" spans="1:15" x14ac:dyDescent="0.25">
      <c r="A1521" s="1" t="s">
        <v>26</v>
      </c>
      <c r="B1521" s="1" t="s">
        <v>2</v>
      </c>
      <c r="C1521" s="1" t="s">
        <v>24</v>
      </c>
      <c r="D1521" s="1" t="s">
        <v>10</v>
      </c>
      <c r="E1521" s="1" t="s">
        <v>3</v>
      </c>
      <c r="F1521" s="3">
        <v>47150</v>
      </c>
      <c r="G1521" s="1">
        <v>0</v>
      </c>
      <c r="J1521" s="1">
        <f t="shared" si="139"/>
        <v>2</v>
      </c>
      <c r="K1521" s="1">
        <f t="shared" si="140"/>
        <v>2029</v>
      </c>
      <c r="L1521" s="1" t="str">
        <f t="shared" si="141"/>
        <v>MKT.EX.PLV._.___.Palo Verde</v>
      </c>
      <c r="M1521" s="1" t="str">
        <f t="shared" si="142"/>
        <v>FOT Other months</v>
      </c>
      <c r="N1521" s="1">
        <f t="shared" si="143"/>
        <v>0</v>
      </c>
      <c r="O1521" s="1">
        <f t="shared" si="144"/>
        <v>0</v>
      </c>
    </row>
    <row r="1522" spans="1:15" x14ac:dyDescent="0.25">
      <c r="A1522" s="1" t="s">
        <v>26</v>
      </c>
      <c r="B1522" s="1" t="s">
        <v>2</v>
      </c>
      <c r="C1522" s="1" t="s">
        <v>24</v>
      </c>
      <c r="D1522" s="1" t="s">
        <v>10</v>
      </c>
      <c r="E1522" s="1" t="s">
        <v>3</v>
      </c>
      <c r="F1522" s="3">
        <v>47178</v>
      </c>
      <c r="G1522" s="1">
        <v>0</v>
      </c>
      <c r="J1522" s="1">
        <f t="shared" si="139"/>
        <v>3</v>
      </c>
      <c r="K1522" s="1">
        <f t="shared" si="140"/>
        <v>2029</v>
      </c>
      <c r="L1522" s="1" t="str">
        <f t="shared" si="141"/>
        <v>MKT.EX.PLV._.___.Palo Verde</v>
      </c>
      <c r="M1522" s="1" t="str">
        <f t="shared" si="142"/>
        <v>FOT Other months</v>
      </c>
      <c r="N1522" s="1">
        <f t="shared" si="143"/>
        <v>0</v>
      </c>
      <c r="O1522" s="1">
        <f t="shared" si="144"/>
        <v>0</v>
      </c>
    </row>
    <row r="1523" spans="1:15" x14ac:dyDescent="0.25">
      <c r="A1523" s="1" t="s">
        <v>26</v>
      </c>
      <c r="B1523" s="1" t="s">
        <v>2</v>
      </c>
      <c r="C1523" s="1" t="s">
        <v>24</v>
      </c>
      <c r="D1523" s="1" t="s">
        <v>10</v>
      </c>
      <c r="E1523" s="1" t="s">
        <v>3</v>
      </c>
      <c r="F1523" s="3">
        <v>47209</v>
      </c>
      <c r="G1523" s="1">
        <v>0</v>
      </c>
      <c r="J1523" s="1">
        <f t="shared" si="139"/>
        <v>4</v>
      </c>
      <c r="K1523" s="1">
        <f t="shared" si="140"/>
        <v>2029</v>
      </c>
      <c r="L1523" s="1" t="str">
        <f t="shared" si="141"/>
        <v>MKT.EX.PLV._.___.Palo Verde</v>
      </c>
      <c r="M1523" s="1" t="str">
        <f t="shared" si="142"/>
        <v>FOT Other months</v>
      </c>
      <c r="N1523" s="1">
        <f t="shared" si="143"/>
        <v>0</v>
      </c>
      <c r="O1523" s="1">
        <f t="shared" si="144"/>
        <v>0</v>
      </c>
    </row>
    <row r="1524" spans="1:15" x14ac:dyDescent="0.25">
      <c r="A1524" s="1" t="s">
        <v>26</v>
      </c>
      <c r="B1524" s="1" t="s">
        <v>2</v>
      </c>
      <c r="C1524" s="1" t="s">
        <v>24</v>
      </c>
      <c r="D1524" s="1" t="s">
        <v>10</v>
      </c>
      <c r="E1524" s="1" t="s">
        <v>3</v>
      </c>
      <c r="F1524" s="3">
        <v>47239</v>
      </c>
      <c r="G1524" s="1">
        <v>0</v>
      </c>
      <c r="J1524" s="1">
        <f t="shared" si="139"/>
        <v>5</v>
      </c>
      <c r="K1524" s="1">
        <f t="shared" si="140"/>
        <v>2029</v>
      </c>
      <c r="L1524" s="1" t="str">
        <f t="shared" si="141"/>
        <v>MKT.EX.PLV._.___.Palo Verde</v>
      </c>
      <c r="M1524" s="1" t="str">
        <f t="shared" si="142"/>
        <v>FOT Other months</v>
      </c>
      <c r="N1524" s="1">
        <f t="shared" si="143"/>
        <v>0</v>
      </c>
      <c r="O1524" s="1">
        <f t="shared" si="144"/>
        <v>0</v>
      </c>
    </row>
    <row r="1525" spans="1:15" x14ac:dyDescent="0.25">
      <c r="A1525" s="1" t="s">
        <v>26</v>
      </c>
      <c r="B1525" s="1" t="s">
        <v>2</v>
      </c>
      <c r="C1525" s="1" t="s">
        <v>24</v>
      </c>
      <c r="D1525" s="1" t="s">
        <v>10</v>
      </c>
      <c r="E1525" s="1" t="s">
        <v>3</v>
      </c>
      <c r="F1525" s="3">
        <v>47270</v>
      </c>
      <c r="G1525" s="1">
        <v>0</v>
      </c>
      <c r="J1525" s="1">
        <f t="shared" si="139"/>
        <v>6</v>
      </c>
      <c r="K1525" s="1">
        <f t="shared" si="140"/>
        <v>2029</v>
      </c>
      <c r="L1525" s="1" t="str">
        <f t="shared" si="141"/>
        <v>MKT.EX.PLV._.___.Palo Verde</v>
      </c>
      <c r="M1525" s="1" t="str">
        <f t="shared" si="142"/>
        <v>FOT Summer June-Sept</v>
      </c>
      <c r="N1525" s="1">
        <f t="shared" si="143"/>
        <v>2928</v>
      </c>
      <c r="O1525" s="1">
        <f t="shared" si="144"/>
        <v>0</v>
      </c>
    </row>
    <row r="1526" spans="1:15" x14ac:dyDescent="0.25">
      <c r="A1526" s="1" t="s">
        <v>26</v>
      </c>
      <c r="B1526" s="1" t="s">
        <v>2</v>
      </c>
      <c r="C1526" s="1" t="s">
        <v>24</v>
      </c>
      <c r="D1526" s="1" t="s">
        <v>10</v>
      </c>
      <c r="E1526" s="1" t="s">
        <v>3</v>
      </c>
      <c r="F1526" s="3">
        <v>47300</v>
      </c>
      <c r="G1526" s="1">
        <v>0</v>
      </c>
      <c r="J1526" s="1">
        <f t="shared" si="139"/>
        <v>7</v>
      </c>
      <c r="K1526" s="1">
        <f t="shared" si="140"/>
        <v>2029</v>
      </c>
      <c r="L1526" s="1" t="str">
        <f t="shared" si="141"/>
        <v>MKT.EX.PLV._.___.Palo Verde</v>
      </c>
      <c r="M1526" s="1" t="str">
        <f t="shared" si="142"/>
        <v>FOT Summer June-Sept</v>
      </c>
      <c r="N1526" s="1">
        <f t="shared" si="143"/>
        <v>2928</v>
      </c>
      <c r="O1526" s="1">
        <f t="shared" si="144"/>
        <v>0</v>
      </c>
    </row>
    <row r="1527" spans="1:15" x14ac:dyDescent="0.25">
      <c r="A1527" s="1" t="s">
        <v>26</v>
      </c>
      <c r="B1527" s="1" t="s">
        <v>2</v>
      </c>
      <c r="C1527" s="1" t="s">
        <v>24</v>
      </c>
      <c r="D1527" s="1" t="s">
        <v>10</v>
      </c>
      <c r="E1527" s="1" t="s">
        <v>3</v>
      </c>
      <c r="F1527" s="3">
        <v>47331</v>
      </c>
      <c r="G1527" s="1">
        <v>0</v>
      </c>
      <c r="J1527" s="1">
        <f t="shared" si="139"/>
        <v>8</v>
      </c>
      <c r="K1527" s="1">
        <f t="shared" si="140"/>
        <v>2029</v>
      </c>
      <c r="L1527" s="1" t="str">
        <f t="shared" si="141"/>
        <v>MKT.EX.PLV._.___.Palo Verde</v>
      </c>
      <c r="M1527" s="1" t="str">
        <f t="shared" si="142"/>
        <v>FOT Summer June-Sept</v>
      </c>
      <c r="N1527" s="1">
        <f t="shared" si="143"/>
        <v>2928</v>
      </c>
      <c r="O1527" s="1">
        <f t="shared" si="144"/>
        <v>0</v>
      </c>
    </row>
    <row r="1528" spans="1:15" x14ac:dyDescent="0.25">
      <c r="A1528" s="1" t="s">
        <v>26</v>
      </c>
      <c r="B1528" s="1" t="s">
        <v>2</v>
      </c>
      <c r="C1528" s="1" t="s">
        <v>24</v>
      </c>
      <c r="D1528" s="1" t="s">
        <v>10</v>
      </c>
      <c r="E1528" s="1" t="s">
        <v>3</v>
      </c>
      <c r="F1528" s="3">
        <v>47362</v>
      </c>
      <c r="G1528" s="1">
        <v>0</v>
      </c>
      <c r="J1528" s="1">
        <f t="shared" si="139"/>
        <v>9</v>
      </c>
      <c r="K1528" s="1">
        <f t="shared" si="140"/>
        <v>2029</v>
      </c>
      <c r="L1528" s="1" t="str">
        <f t="shared" si="141"/>
        <v>MKT.EX.PLV._.___.Palo Verde</v>
      </c>
      <c r="M1528" s="1" t="str">
        <f t="shared" si="142"/>
        <v>FOT Summer June-Sept</v>
      </c>
      <c r="N1528" s="1">
        <f t="shared" si="143"/>
        <v>2928</v>
      </c>
      <c r="O1528" s="1">
        <f t="shared" si="144"/>
        <v>0</v>
      </c>
    </row>
    <row r="1529" spans="1:15" x14ac:dyDescent="0.25">
      <c r="A1529" s="1" t="s">
        <v>26</v>
      </c>
      <c r="B1529" s="1" t="s">
        <v>2</v>
      </c>
      <c r="C1529" s="1" t="s">
        <v>24</v>
      </c>
      <c r="D1529" s="1" t="s">
        <v>10</v>
      </c>
      <c r="E1529" s="1" t="s">
        <v>3</v>
      </c>
      <c r="F1529" s="3">
        <v>47392</v>
      </c>
      <c r="G1529" s="1">
        <v>0</v>
      </c>
      <c r="J1529" s="1">
        <f t="shared" si="139"/>
        <v>10</v>
      </c>
      <c r="K1529" s="1">
        <f t="shared" si="140"/>
        <v>2029</v>
      </c>
      <c r="L1529" s="1" t="str">
        <f t="shared" si="141"/>
        <v>MKT.EX.PLV._.___.Palo Verde</v>
      </c>
      <c r="M1529" s="1" t="str">
        <f t="shared" si="142"/>
        <v>FOT Other months</v>
      </c>
      <c r="N1529" s="1">
        <f t="shared" si="143"/>
        <v>0</v>
      </c>
      <c r="O1529" s="1">
        <f t="shared" si="144"/>
        <v>0</v>
      </c>
    </row>
    <row r="1530" spans="1:15" x14ac:dyDescent="0.25">
      <c r="A1530" s="1" t="s">
        <v>26</v>
      </c>
      <c r="B1530" s="1" t="s">
        <v>2</v>
      </c>
      <c r="C1530" s="1" t="s">
        <v>24</v>
      </c>
      <c r="D1530" s="1" t="s">
        <v>10</v>
      </c>
      <c r="E1530" s="1" t="s">
        <v>3</v>
      </c>
      <c r="F1530" s="3">
        <v>47423</v>
      </c>
      <c r="G1530" s="1">
        <v>0</v>
      </c>
      <c r="J1530" s="1">
        <f t="shared" si="139"/>
        <v>11</v>
      </c>
      <c r="K1530" s="1">
        <f t="shared" si="140"/>
        <v>2029</v>
      </c>
      <c r="L1530" s="1" t="str">
        <f t="shared" si="141"/>
        <v>MKT.EX.PLV._.___.Palo Verde</v>
      </c>
      <c r="M1530" s="1" t="str">
        <f t="shared" si="142"/>
        <v>FOT Other months</v>
      </c>
      <c r="N1530" s="1">
        <f t="shared" si="143"/>
        <v>0</v>
      </c>
      <c r="O1530" s="1">
        <f t="shared" si="144"/>
        <v>0</v>
      </c>
    </row>
    <row r="1531" spans="1:15" x14ac:dyDescent="0.25">
      <c r="A1531" s="1" t="s">
        <v>26</v>
      </c>
      <c r="B1531" s="1" t="s">
        <v>2</v>
      </c>
      <c r="C1531" s="1" t="s">
        <v>24</v>
      </c>
      <c r="D1531" s="1" t="s">
        <v>10</v>
      </c>
      <c r="E1531" s="1" t="s">
        <v>3</v>
      </c>
      <c r="F1531" s="3">
        <v>47453</v>
      </c>
      <c r="G1531" s="1">
        <v>0</v>
      </c>
      <c r="J1531" s="1">
        <f t="shared" si="139"/>
        <v>12</v>
      </c>
      <c r="K1531" s="1">
        <f t="shared" si="140"/>
        <v>2029</v>
      </c>
      <c r="L1531" s="1" t="str">
        <f t="shared" si="141"/>
        <v>MKT.EX.PLV._.___.Palo Verde-Wtr</v>
      </c>
      <c r="M1531" s="1" t="str">
        <f t="shared" si="142"/>
        <v>FOT Winter December-January</v>
      </c>
      <c r="N1531" s="1">
        <f t="shared" si="143"/>
        <v>1488</v>
      </c>
      <c r="O1531" s="1">
        <f t="shared" si="144"/>
        <v>0</v>
      </c>
    </row>
    <row r="1532" spans="1:15" x14ac:dyDescent="0.25">
      <c r="A1532" s="1" t="s">
        <v>26</v>
      </c>
      <c r="B1532" s="1" t="s">
        <v>2</v>
      </c>
      <c r="C1532" s="1" t="s">
        <v>24</v>
      </c>
      <c r="D1532" s="1" t="s">
        <v>10</v>
      </c>
      <c r="E1532" s="1" t="s">
        <v>3</v>
      </c>
      <c r="F1532" s="3">
        <v>47484</v>
      </c>
      <c r="G1532" s="1">
        <v>0</v>
      </c>
      <c r="J1532" s="1">
        <f t="shared" si="139"/>
        <v>1</v>
      </c>
      <c r="K1532" s="1">
        <f t="shared" si="140"/>
        <v>2030</v>
      </c>
      <c r="L1532" s="1" t="str">
        <f t="shared" si="141"/>
        <v>MKT.EX.PLV._.___.Palo Verde-Wtr</v>
      </c>
      <c r="M1532" s="1" t="str">
        <f t="shared" si="142"/>
        <v>FOT Winter December-January</v>
      </c>
      <c r="N1532" s="1">
        <f t="shared" si="143"/>
        <v>1488</v>
      </c>
      <c r="O1532" s="1">
        <f t="shared" si="144"/>
        <v>0</v>
      </c>
    </row>
    <row r="1533" spans="1:15" x14ac:dyDescent="0.25">
      <c r="A1533" s="1" t="s">
        <v>26</v>
      </c>
      <c r="B1533" s="1" t="s">
        <v>2</v>
      </c>
      <c r="C1533" s="1" t="s">
        <v>24</v>
      </c>
      <c r="D1533" s="1" t="s">
        <v>10</v>
      </c>
      <c r="E1533" s="1" t="s">
        <v>3</v>
      </c>
      <c r="F1533" s="3">
        <v>47515</v>
      </c>
      <c r="G1533" s="1">
        <v>0</v>
      </c>
      <c r="J1533" s="1">
        <f t="shared" si="139"/>
        <v>2</v>
      </c>
      <c r="K1533" s="1">
        <f t="shared" si="140"/>
        <v>2030</v>
      </c>
      <c r="L1533" s="1" t="str">
        <f t="shared" si="141"/>
        <v>MKT.EX.PLV._.___.Palo Verde</v>
      </c>
      <c r="M1533" s="1" t="str">
        <f t="shared" si="142"/>
        <v>FOT Other months</v>
      </c>
      <c r="N1533" s="1">
        <f t="shared" si="143"/>
        <v>0</v>
      </c>
      <c r="O1533" s="1">
        <f t="shared" si="144"/>
        <v>0</v>
      </c>
    </row>
    <row r="1534" spans="1:15" x14ac:dyDescent="0.25">
      <c r="A1534" s="1" t="s">
        <v>26</v>
      </c>
      <c r="B1534" s="1" t="s">
        <v>2</v>
      </c>
      <c r="C1534" s="1" t="s">
        <v>24</v>
      </c>
      <c r="D1534" s="1" t="s">
        <v>10</v>
      </c>
      <c r="E1534" s="1" t="s">
        <v>3</v>
      </c>
      <c r="F1534" s="3">
        <v>47543</v>
      </c>
      <c r="G1534" s="1">
        <v>0</v>
      </c>
      <c r="J1534" s="1">
        <f t="shared" si="139"/>
        <v>3</v>
      </c>
      <c r="K1534" s="1">
        <f t="shared" si="140"/>
        <v>2030</v>
      </c>
      <c r="L1534" s="1" t="str">
        <f t="shared" si="141"/>
        <v>MKT.EX.PLV._.___.Palo Verde</v>
      </c>
      <c r="M1534" s="1" t="str">
        <f t="shared" si="142"/>
        <v>FOT Other months</v>
      </c>
      <c r="N1534" s="1">
        <f t="shared" si="143"/>
        <v>0</v>
      </c>
      <c r="O1534" s="1">
        <f t="shared" si="144"/>
        <v>0</v>
      </c>
    </row>
    <row r="1535" spans="1:15" x14ac:dyDescent="0.25">
      <c r="A1535" s="1" t="s">
        <v>26</v>
      </c>
      <c r="B1535" s="1" t="s">
        <v>2</v>
      </c>
      <c r="C1535" s="1" t="s">
        <v>24</v>
      </c>
      <c r="D1535" s="1" t="s">
        <v>10</v>
      </c>
      <c r="E1535" s="1" t="s">
        <v>3</v>
      </c>
      <c r="F1535" s="3">
        <v>47574</v>
      </c>
      <c r="G1535" s="1">
        <v>0</v>
      </c>
      <c r="J1535" s="1">
        <f t="shared" si="139"/>
        <v>4</v>
      </c>
      <c r="K1535" s="1">
        <f t="shared" si="140"/>
        <v>2030</v>
      </c>
      <c r="L1535" s="1" t="str">
        <f t="shared" si="141"/>
        <v>MKT.EX.PLV._.___.Palo Verde</v>
      </c>
      <c r="M1535" s="1" t="str">
        <f t="shared" si="142"/>
        <v>FOT Other months</v>
      </c>
      <c r="N1535" s="1">
        <f t="shared" si="143"/>
        <v>0</v>
      </c>
      <c r="O1535" s="1">
        <f t="shared" si="144"/>
        <v>0</v>
      </c>
    </row>
    <row r="1536" spans="1:15" x14ac:dyDescent="0.25">
      <c r="A1536" s="1" t="s">
        <v>26</v>
      </c>
      <c r="B1536" s="1" t="s">
        <v>2</v>
      </c>
      <c r="C1536" s="1" t="s">
        <v>24</v>
      </c>
      <c r="D1536" s="1" t="s">
        <v>10</v>
      </c>
      <c r="E1536" s="1" t="s">
        <v>3</v>
      </c>
      <c r="F1536" s="3">
        <v>47604</v>
      </c>
      <c r="G1536" s="1">
        <v>0</v>
      </c>
      <c r="J1536" s="1">
        <f t="shared" si="139"/>
        <v>5</v>
      </c>
      <c r="K1536" s="1">
        <f t="shared" si="140"/>
        <v>2030</v>
      </c>
      <c r="L1536" s="1" t="str">
        <f t="shared" si="141"/>
        <v>MKT.EX.PLV._.___.Palo Verde</v>
      </c>
      <c r="M1536" s="1" t="str">
        <f t="shared" si="142"/>
        <v>FOT Other months</v>
      </c>
      <c r="N1536" s="1">
        <f t="shared" si="143"/>
        <v>0</v>
      </c>
      <c r="O1536" s="1">
        <f t="shared" si="144"/>
        <v>0</v>
      </c>
    </row>
    <row r="1537" spans="1:15" x14ac:dyDescent="0.25">
      <c r="A1537" s="1" t="s">
        <v>26</v>
      </c>
      <c r="B1537" s="1" t="s">
        <v>2</v>
      </c>
      <c r="C1537" s="1" t="s">
        <v>24</v>
      </c>
      <c r="D1537" s="1" t="s">
        <v>10</v>
      </c>
      <c r="E1537" s="1" t="s">
        <v>3</v>
      </c>
      <c r="F1537" s="3">
        <v>47635</v>
      </c>
      <c r="G1537" s="1">
        <v>0</v>
      </c>
      <c r="J1537" s="1">
        <f t="shared" si="139"/>
        <v>6</v>
      </c>
      <c r="K1537" s="1">
        <f t="shared" si="140"/>
        <v>2030</v>
      </c>
      <c r="L1537" s="1" t="str">
        <f t="shared" si="141"/>
        <v>MKT.EX.PLV._.___.Palo Verde</v>
      </c>
      <c r="M1537" s="1" t="str">
        <f t="shared" si="142"/>
        <v>FOT Summer June-Sept</v>
      </c>
      <c r="N1537" s="1">
        <f t="shared" si="143"/>
        <v>2928</v>
      </c>
      <c r="O1537" s="1">
        <f t="shared" si="144"/>
        <v>0</v>
      </c>
    </row>
    <row r="1538" spans="1:15" x14ac:dyDescent="0.25">
      <c r="A1538" s="1" t="s">
        <v>26</v>
      </c>
      <c r="B1538" s="1" t="s">
        <v>2</v>
      </c>
      <c r="C1538" s="1" t="s">
        <v>24</v>
      </c>
      <c r="D1538" s="1" t="s">
        <v>10</v>
      </c>
      <c r="E1538" s="1" t="s">
        <v>3</v>
      </c>
      <c r="F1538" s="3">
        <v>47665</v>
      </c>
      <c r="G1538" s="1">
        <v>0</v>
      </c>
      <c r="J1538" s="1">
        <f t="shared" ref="J1538:J1601" si="145">MONTH(F1538)</f>
        <v>7</v>
      </c>
      <c r="K1538" s="1">
        <f t="shared" ref="K1538:K1601" si="146">YEAR(F1538)</f>
        <v>2030</v>
      </c>
      <c r="L1538" s="1" t="str">
        <f t="shared" ref="L1538:L1601" si="147">D1538&amp;INDEX($U$1:$W$4,MATCH($M1538,$U$1:$U$4,0),MATCH(L$1,$U$1:$W$1,0))</f>
        <v>MKT.EX.PLV._.___.Palo Verde</v>
      </c>
      <c r="M1538" s="1" t="str">
        <f t="shared" ref="M1538:M1601" si="148">INDEX($Q$1:$S$13,MATCH($J1538,$Q$1:$Q$13,0),MATCH(M$1,$Q$1:$S$1,0))</f>
        <v>FOT Summer June-Sept</v>
      </c>
      <c r="N1538" s="1">
        <f t="shared" ref="N1538:N1601" si="149">INDEX($U$1:$W$4,MATCH($M1538,$U$1:$U$4,0),MATCH(N$1,$U$1:$W$1,0))</f>
        <v>2928</v>
      </c>
      <c r="O1538" s="1">
        <f t="shared" ref="O1538:O1601" si="150">IF(N1538=0,0,(G1538*1000)/N1538)</f>
        <v>0</v>
      </c>
    </row>
    <row r="1539" spans="1:15" x14ac:dyDescent="0.25">
      <c r="A1539" s="1" t="s">
        <v>26</v>
      </c>
      <c r="B1539" s="1" t="s">
        <v>2</v>
      </c>
      <c r="C1539" s="1" t="s">
        <v>24</v>
      </c>
      <c r="D1539" s="1" t="s">
        <v>10</v>
      </c>
      <c r="E1539" s="1" t="s">
        <v>3</v>
      </c>
      <c r="F1539" s="3">
        <v>47696</v>
      </c>
      <c r="G1539" s="1">
        <v>0</v>
      </c>
      <c r="J1539" s="1">
        <f t="shared" si="145"/>
        <v>8</v>
      </c>
      <c r="K1539" s="1">
        <f t="shared" si="146"/>
        <v>2030</v>
      </c>
      <c r="L1539" s="1" t="str">
        <f t="shared" si="147"/>
        <v>MKT.EX.PLV._.___.Palo Verde</v>
      </c>
      <c r="M1539" s="1" t="str">
        <f t="shared" si="148"/>
        <v>FOT Summer June-Sept</v>
      </c>
      <c r="N1539" s="1">
        <f t="shared" si="149"/>
        <v>2928</v>
      </c>
      <c r="O1539" s="1">
        <f t="shared" si="150"/>
        <v>0</v>
      </c>
    </row>
    <row r="1540" spans="1:15" x14ac:dyDescent="0.25">
      <c r="A1540" s="1" t="s">
        <v>26</v>
      </c>
      <c r="B1540" s="1" t="s">
        <v>2</v>
      </c>
      <c r="C1540" s="1" t="s">
        <v>24</v>
      </c>
      <c r="D1540" s="1" t="s">
        <v>10</v>
      </c>
      <c r="E1540" s="1" t="s">
        <v>3</v>
      </c>
      <c r="F1540" s="3">
        <v>47727</v>
      </c>
      <c r="G1540" s="1">
        <v>0</v>
      </c>
      <c r="J1540" s="1">
        <f t="shared" si="145"/>
        <v>9</v>
      </c>
      <c r="K1540" s="1">
        <f t="shared" si="146"/>
        <v>2030</v>
      </c>
      <c r="L1540" s="1" t="str">
        <f t="shared" si="147"/>
        <v>MKT.EX.PLV._.___.Palo Verde</v>
      </c>
      <c r="M1540" s="1" t="str">
        <f t="shared" si="148"/>
        <v>FOT Summer June-Sept</v>
      </c>
      <c r="N1540" s="1">
        <f t="shared" si="149"/>
        <v>2928</v>
      </c>
      <c r="O1540" s="1">
        <f t="shared" si="150"/>
        <v>0</v>
      </c>
    </row>
    <row r="1541" spans="1:15" x14ac:dyDescent="0.25">
      <c r="A1541" s="1" t="s">
        <v>26</v>
      </c>
      <c r="B1541" s="1" t="s">
        <v>2</v>
      </c>
      <c r="C1541" s="1" t="s">
        <v>24</v>
      </c>
      <c r="D1541" s="1" t="s">
        <v>10</v>
      </c>
      <c r="E1541" s="1" t="s">
        <v>3</v>
      </c>
      <c r="F1541" s="3">
        <v>47757</v>
      </c>
      <c r="G1541" s="1">
        <v>0</v>
      </c>
      <c r="J1541" s="1">
        <f t="shared" si="145"/>
        <v>10</v>
      </c>
      <c r="K1541" s="1">
        <f t="shared" si="146"/>
        <v>2030</v>
      </c>
      <c r="L1541" s="1" t="str">
        <f t="shared" si="147"/>
        <v>MKT.EX.PLV._.___.Palo Verde</v>
      </c>
      <c r="M1541" s="1" t="str">
        <f t="shared" si="148"/>
        <v>FOT Other months</v>
      </c>
      <c r="N1541" s="1">
        <f t="shared" si="149"/>
        <v>0</v>
      </c>
      <c r="O1541" s="1">
        <f t="shared" si="150"/>
        <v>0</v>
      </c>
    </row>
    <row r="1542" spans="1:15" x14ac:dyDescent="0.25">
      <c r="A1542" s="1" t="s">
        <v>26</v>
      </c>
      <c r="B1542" s="1" t="s">
        <v>2</v>
      </c>
      <c r="C1542" s="1" t="s">
        <v>24</v>
      </c>
      <c r="D1542" s="1" t="s">
        <v>10</v>
      </c>
      <c r="E1542" s="1" t="s">
        <v>3</v>
      </c>
      <c r="F1542" s="3">
        <v>47788</v>
      </c>
      <c r="G1542" s="1">
        <v>0</v>
      </c>
      <c r="J1542" s="1">
        <f t="shared" si="145"/>
        <v>11</v>
      </c>
      <c r="K1542" s="1">
        <f t="shared" si="146"/>
        <v>2030</v>
      </c>
      <c r="L1542" s="1" t="str">
        <f t="shared" si="147"/>
        <v>MKT.EX.PLV._.___.Palo Verde</v>
      </c>
      <c r="M1542" s="1" t="str">
        <f t="shared" si="148"/>
        <v>FOT Other months</v>
      </c>
      <c r="N1542" s="1">
        <f t="shared" si="149"/>
        <v>0</v>
      </c>
      <c r="O1542" s="1">
        <f t="shared" si="150"/>
        <v>0</v>
      </c>
    </row>
    <row r="1543" spans="1:15" x14ac:dyDescent="0.25">
      <c r="A1543" s="1" t="s">
        <v>26</v>
      </c>
      <c r="B1543" s="1" t="s">
        <v>2</v>
      </c>
      <c r="C1543" s="1" t="s">
        <v>24</v>
      </c>
      <c r="D1543" s="1" t="s">
        <v>10</v>
      </c>
      <c r="E1543" s="1" t="s">
        <v>3</v>
      </c>
      <c r="F1543" s="3">
        <v>47818</v>
      </c>
      <c r="G1543" s="1">
        <v>0</v>
      </c>
      <c r="J1543" s="1">
        <f t="shared" si="145"/>
        <v>12</v>
      </c>
      <c r="K1543" s="1">
        <f t="shared" si="146"/>
        <v>2030</v>
      </c>
      <c r="L1543" s="1" t="str">
        <f t="shared" si="147"/>
        <v>MKT.EX.PLV._.___.Palo Verde-Wtr</v>
      </c>
      <c r="M1543" s="1" t="str">
        <f t="shared" si="148"/>
        <v>FOT Winter December-January</v>
      </c>
      <c r="N1543" s="1">
        <f t="shared" si="149"/>
        <v>1488</v>
      </c>
      <c r="O1543" s="1">
        <f t="shared" si="150"/>
        <v>0</v>
      </c>
    </row>
    <row r="1544" spans="1:15" x14ac:dyDescent="0.25">
      <c r="A1544" s="1" t="s">
        <v>26</v>
      </c>
      <c r="B1544" s="1" t="s">
        <v>2</v>
      </c>
      <c r="C1544" s="1" t="s">
        <v>24</v>
      </c>
      <c r="D1544" s="1" t="s">
        <v>10</v>
      </c>
      <c r="E1544" s="1" t="s">
        <v>3</v>
      </c>
      <c r="F1544" s="3">
        <v>47849</v>
      </c>
      <c r="G1544" s="1">
        <v>0</v>
      </c>
      <c r="J1544" s="1">
        <f t="shared" si="145"/>
        <v>1</v>
      </c>
      <c r="K1544" s="1">
        <f t="shared" si="146"/>
        <v>2031</v>
      </c>
      <c r="L1544" s="1" t="str">
        <f t="shared" si="147"/>
        <v>MKT.EX.PLV._.___.Palo Verde-Wtr</v>
      </c>
      <c r="M1544" s="1" t="str">
        <f t="shared" si="148"/>
        <v>FOT Winter December-January</v>
      </c>
      <c r="N1544" s="1">
        <f t="shared" si="149"/>
        <v>1488</v>
      </c>
      <c r="O1544" s="1">
        <f t="shared" si="150"/>
        <v>0</v>
      </c>
    </row>
    <row r="1545" spans="1:15" x14ac:dyDescent="0.25">
      <c r="A1545" s="1" t="s">
        <v>26</v>
      </c>
      <c r="B1545" s="1" t="s">
        <v>2</v>
      </c>
      <c r="C1545" s="1" t="s">
        <v>24</v>
      </c>
      <c r="D1545" s="1" t="s">
        <v>10</v>
      </c>
      <c r="E1545" s="1" t="s">
        <v>3</v>
      </c>
      <c r="F1545" s="3">
        <v>47880</v>
      </c>
      <c r="G1545" s="1">
        <v>0</v>
      </c>
      <c r="J1545" s="1">
        <f t="shared" si="145"/>
        <v>2</v>
      </c>
      <c r="K1545" s="1">
        <f t="shared" si="146"/>
        <v>2031</v>
      </c>
      <c r="L1545" s="1" t="str">
        <f t="shared" si="147"/>
        <v>MKT.EX.PLV._.___.Palo Verde</v>
      </c>
      <c r="M1545" s="1" t="str">
        <f t="shared" si="148"/>
        <v>FOT Other months</v>
      </c>
      <c r="N1545" s="1">
        <f t="shared" si="149"/>
        <v>0</v>
      </c>
      <c r="O1545" s="1">
        <f t="shared" si="150"/>
        <v>0</v>
      </c>
    </row>
    <row r="1546" spans="1:15" x14ac:dyDescent="0.25">
      <c r="A1546" s="1" t="s">
        <v>26</v>
      </c>
      <c r="B1546" s="1" t="s">
        <v>2</v>
      </c>
      <c r="C1546" s="1" t="s">
        <v>24</v>
      </c>
      <c r="D1546" s="1" t="s">
        <v>10</v>
      </c>
      <c r="E1546" s="1" t="s">
        <v>3</v>
      </c>
      <c r="F1546" s="3">
        <v>47908</v>
      </c>
      <c r="G1546" s="1">
        <v>0</v>
      </c>
      <c r="J1546" s="1">
        <f t="shared" si="145"/>
        <v>3</v>
      </c>
      <c r="K1546" s="1">
        <f t="shared" si="146"/>
        <v>2031</v>
      </c>
      <c r="L1546" s="1" t="str">
        <f t="shared" si="147"/>
        <v>MKT.EX.PLV._.___.Palo Verde</v>
      </c>
      <c r="M1546" s="1" t="str">
        <f t="shared" si="148"/>
        <v>FOT Other months</v>
      </c>
      <c r="N1546" s="1">
        <f t="shared" si="149"/>
        <v>0</v>
      </c>
      <c r="O1546" s="1">
        <f t="shared" si="150"/>
        <v>0</v>
      </c>
    </row>
    <row r="1547" spans="1:15" x14ac:dyDescent="0.25">
      <c r="A1547" s="1" t="s">
        <v>26</v>
      </c>
      <c r="B1547" s="1" t="s">
        <v>2</v>
      </c>
      <c r="C1547" s="1" t="s">
        <v>24</v>
      </c>
      <c r="D1547" s="1" t="s">
        <v>10</v>
      </c>
      <c r="E1547" s="1" t="s">
        <v>3</v>
      </c>
      <c r="F1547" s="3">
        <v>47939</v>
      </c>
      <c r="G1547" s="1">
        <v>0</v>
      </c>
      <c r="J1547" s="1">
        <f t="shared" si="145"/>
        <v>4</v>
      </c>
      <c r="K1547" s="1">
        <f t="shared" si="146"/>
        <v>2031</v>
      </c>
      <c r="L1547" s="1" t="str">
        <f t="shared" si="147"/>
        <v>MKT.EX.PLV._.___.Palo Verde</v>
      </c>
      <c r="M1547" s="1" t="str">
        <f t="shared" si="148"/>
        <v>FOT Other months</v>
      </c>
      <c r="N1547" s="1">
        <f t="shared" si="149"/>
        <v>0</v>
      </c>
      <c r="O1547" s="1">
        <f t="shared" si="150"/>
        <v>0</v>
      </c>
    </row>
    <row r="1548" spans="1:15" x14ac:dyDescent="0.25">
      <c r="A1548" s="1" t="s">
        <v>26</v>
      </c>
      <c r="B1548" s="1" t="s">
        <v>2</v>
      </c>
      <c r="C1548" s="1" t="s">
        <v>24</v>
      </c>
      <c r="D1548" s="1" t="s">
        <v>10</v>
      </c>
      <c r="E1548" s="1" t="s">
        <v>3</v>
      </c>
      <c r="F1548" s="3">
        <v>47969</v>
      </c>
      <c r="G1548" s="1">
        <v>0</v>
      </c>
      <c r="J1548" s="1">
        <f t="shared" si="145"/>
        <v>5</v>
      </c>
      <c r="K1548" s="1">
        <f t="shared" si="146"/>
        <v>2031</v>
      </c>
      <c r="L1548" s="1" t="str">
        <f t="shared" si="147"/>
        <v>MKT.EX.PLV._.___.Palo Verde</v>
      </c>
      <c r="M1548" s="1" t="str">
        <f t="shared" si="148"/>
        <v>FOT Other months</v>
      </c>
      <c r="N1548" s="1">
        <f t="shared" si="149"/>
        <v>0</v>
      </c>
      <c r="O1548" s="1">
        <f t="shared" si="150"/>
        <v>0</v>
      </c>
    </row>
    <row r="1549" spans="1:15" x14ac:dyDescent="0.25">
      <c r="A1549" s="1" t="s">
        <v>26</v>
      </c>
      <c r="B1549" s="1" t="s">
        <v>2</v>
      </c>
      <c r="C1549" s="1" t="s">
        <v>24</v>
      </c>
      <c r="D1549" s="1" t="s">
        <v>10</v>
      </c>
      <c r="E1549" s="1" t="s">
        <v>3</v>
      </c>
      <c r="F1549" s="3">
        <v>48000</v>
      </c>
      <c r="G1549" s="1">
        <v>0</v>
      </c>
      <c r="J1549" s="1">
        <f t="shared" si="145"/>
        <v>6</v>
      </c>
      <c r="K1549" s="1">
        <f t="shared" si="146"/>
        <v>2031</v>
      </c>
      <c r="L1549" s="1" t="str">
        <f t="shared" si="147"/>
        <v>MKT.EX.PLV._.___.Palo Verde</v>
      </c>
      <c r="M1549" s="1" t="str">
        <f t="shared" si="148"/>
        <v>FOT Summer June-Sept</v>
      </c>
      <c r="N1549" s="1">
        <f t="shared" si="149"/>
        <v>2928</v>
      </c>
      <c r="O1549" s="1">
        <f t="shared" si="150"/>
        <v>0</v>
      </c>
    </row>
    <row r="1550" spans="1:15" x14ac:dyDescent="0.25">
      <c r="A1550" s="1" t="s">
        <v>26</v>
      </c>
      <c r="B1550" s="1" t="s">
        <v>2</v>
      </c>
      <c r="C1550" s="1" t="s">
        <v>24</v>
      </c>
      <c r="D1550" s="1" t="s">
        <v>10</v>
      </c>
      <c r="E1550" s="1" t="s">
        <v>3</v>
      </c>
      <c r="F1550" s="3">
        <v>48030</v>
      </c>
      <c r="G1550" s="1">
        <v>0</v>
      </c>
      <c r="J1550" s="1">
        <f t="shared" si="145"/>
        <v>7</v>
      </c>
      <c r="K1550" s="1">
        <f t="shared" si="146"/>
        <v>2031</v>
      </c>
      <c r="L1550" s="1" t="str">
        <f t="shared" si="147"/>
        <v>MKT.EX.PLV._.___.Palo Verde</v>
      </c>
      <c r="M1550" s="1" t="str">
        <f t="shared" si="148"/>
        <v>FOT Summer June-Sept</v>
      </c>
      <c r="N1550" s="1">
        <f t="shared" si="149"/>
        <v>2928</v>
      </c>
      <c r="O1550" s="1">
        <f t="shared" si="150"/>
        <v>0</v>
      </c>
    </row>
    <row r="1551" spans="1:15" x14ac:dyDescent="0.25">
      <c r="A1551" s="1" t="s">
        <v>26</v>
      </c>
      <c r="B1551" s="1" t="s">
        <v>2</v>
      </c>
      <c r="C1551" s="1" t="s">
        <v>24</v>
      </c>
      <c r="D1551" s="1" t="s">
        <v>10</v>
      </c>
      <c r="E1551" s="1" t="s">
        <v>3</v>
      </c>
      <c r="F1551" s="3">
        <v>48061</v>
      </c>
      <c r="G1551" s="1">
        <v>0</v>
      </c>
      <c r="J1551" s="1">
        <f t="shared" si="145"/>
        <v>8</v>
      </c>
      <c r="K1551" s="1">
        <f t="shared" si="146"/>
        <v>2031</v>
      </c>
      <c r="L1551" s="1" t="str">
        <f t="shared" si="147"/>
        <v>MKT.EX.PLV._.___.Palo Verde</v>
      </c>
      <c r="M1551" s="1" t="str">
        <f t="shared" si="148"/>
        <v>FOT Summer June-Sept</v>
      </c>
      <c r="N1551" s="1">
        <f t="shared" si="149"/>
        <v>2928</v>
      </c>
      <c r="O1551" s="1">
        <f t="shared" si="150"/>
        <v>0</v>
      </c>
    </row>
    <row r="1552" spans="1:15" x14ac:dyDescent="0.25">
      <c r="A1552" s="1" t="s">
        <v>26</v>
      </c>
      <c r="B1552" s="1" t="s">
        <v>2</v>
      </c>
      <c r="C1552" s="1" t="s">
        <v>24</v>
      </c>
      <c r="D1552" s="1" t="s">
        <v>10</v>
      </c>
      <c r="E1552" s="1" t="s">
        <v>3</v>
      </c>
      <c r="F1552" s="3">
        <v>48092</v>
      </c>
      <c r="G1552" s="1">
        <v>0</v>
      </c>
      <c r="J1552" s="1">
        <f t="shared" si="145"/>
        <v>9</v>
      </c>
      <c r="K1552" s="1">
        <f t="shared" si="146"/>
        <v>2031</v>
      </c>
      <c r="L1552" s="1" t="str">
        <f t="shared" si="147"/>
        <v>MKT.EX.PLV._.___.Palo Verde</v>
      </c>
      <c r="M1552" s="1" t="str">
        <f t="shared" si="148"/>
        <v>FOT Summer June-Sept</v>
      </c>
      <c r="N1552" s="1">
        <f t="shared" si="149"/>
        <v>2928</v>
      </c>
      <c r="O1552" s="1">
        <f t="shared" si="150"/>
        <v>0</v>
      </c>
    </row>
    <row r="1553" spans="1:15" x14ac:dyDescent="0.25">
      <c r="A1553" s="1" t="s">
        <v>26</v>
      </c>
      <c r="B1553" s="1" t="s">
        <v>2</v>
      </c>
      <c r="C1553" s="1" t="s">
        <v>24</v>
      </c>
      <c r="D1553" s="1" t="s">
        <v>10</v>
      </c>
      <c r="E1553" s="1" t="s">
        <v>3</v>
      </c>
      <c r="F1553" s="3">
        <v>48122</v>
      </c>
      <c r="G1553" s="1">
        <v>0</v>
      </c>
      <c r="J1553" s="1">
        <f t="shared" si="145"/>
        <v>10</v>
      </c>
      <c r="K1553" s="1">
        <f t="shared" si="146"/>
        <v>2031</v>
      </c>
      <c r="L1553" s="1" t="str">
        <f t="shared" si="147"/>
        <v>MKT.EX.PLV._.___.Palo Verde</v>
      </c>
      <c r="M1553" s="1" t="str">
        <f t="shared" si="148"/>
        <v>FOT Other months</v>
      </c>
      <c r="N1553" s="1">
        <f t="shared" si="149"/>
        <v>0</v>
      </c>
      <c r="O1553" s="1">
        <f t="shared" si="150"/>
        <v>0</v>
      </c>
    </row>
    <row r="1554" spans="1:15" x14ac:dyDescent="0.25">
      <c r="A1554" s="1" t="s">
        <v>26</v>
      </c>
      <c r="B1554" s="1" t="s">
        <v>2</v>
      </c>
      <c r="C1554" s="1" t="s">
        <v>24</v>
      </c>
      <c r="D1554" s="1" t="s">
        <v>10</v>
      </c>
      <c r="E1554" s="1" t="s">
        <v>3</v>
      </c>
      <c r="F1554" s="3">
        <v>48153</v>
      </c>
      <c r="G1554" s="1">
        <v>0</v>
      </c>
      <c r="J1554" s="1">
        <f t="shared" si="145"/>
        <v>11</v>
      </c>
      <c r="K1554" s="1">
        <f t="shared" si="146"/>
        <v>2031</v>
      </c>
      <c r="L1554" s="1" t="str">
        <f t="shared" si="147"/>
        <v>MKT.EX.PLV._.___.Palo Verde</v>
      </c>
      <c r="M1554" s="1" t="str">
        <f t="shared" si="148"/>
        <v>FOT Other months</v>
      </c>
      <c r="N1554" s="1">
        <f t="shared" si="149"/>
        <v>0</v>
      </c>
      <c r="O1554" s="1">
        <f t="shared" si="150"/>
        <v>0</v>
      </c>
    </row>
    <row r="1555" spans="1:15" x14ac:dyDescent="0.25">
      <c r="A1555" s="1" t="s">
        <v>26</v>
      </c>
      <c r="B1555" s="1" t="s">
        <v>2</v>
      </c>
      <c r="C1555" s="1" t="s">
        <v>24</v>
      </c>
      <c r="D1555" s="1" t="s">
        <v>10</v>
      </c>
      <c r="E1555" s="1" t="s">
        <v>3</v>
      </c>
      <c r="F1555" s="3">
        <v>48183</v>
      </c>
      <c r="G1555" s="1">
        <v>0</v>
      </c>
      <c r="J1555" s="1">
        <f t="shared" si="145"/>
        <v>12</v>
      </c>
      <c r="K1555" s="1">
        <f t="shared" si="146"/>
        <v>2031</v>
      </c>
      <c r="L1555" s="1" t="str">
        <f t="shared" si="147"/>
        <v>MKT.EX.PLV._.___.Palo Verde-Wtr</v>
      </c>
      <c r="M1555" s="1" t="str">
        <f t="shared" si="148"/>
        <v>FOT Winter December-January</v>
      </c>
      <c r="N1555" s="1">
        <f t="shared" si="149"/>
        <v>1488</v>
      </c>
      <c r="O1555" s="1">
        <f t="shared" si="150"/>
        <v>0</v>
      </c>
    </row>
    <row r="1556" spans="1:15" x14ac:dyDescent="0.25">
      <c r="A1556" s="1" t="s">
        <v>26</v>
      </c>
      <c r="B1556" s="1" t="s">
        <v>2</v>
      </c>
      <c r="C1556" s="1" t="s">
        <v>24</v>
      </c>
      <c r="D1556" s="1" t="s">
        <v>10</v>
      </c>
      <c r="E1556" s="1" t="s">
        <v>3</v>
      </c>
      <c r="F1556" s="3">
        <v>48214</v>
      </c>
      <c r="G1556" s="1">
        <v>0</v>
      </c>
      <c r="J1556" s="1">
        <f t="shared" si="145"/>
        <v>1</v>
      </c>
      <c r="K1556" s="1">
        <f t="shared" si="146"/>
        <v>2032</v>
      </c>
      <c r="L1556" s="1" t="str">
        <f t="shared" si="147"/>
        <v>MKT.EX.PLV._.___.Palo Verde-Wtr</v>
      </c>
      <c r="M1556" s="1" t="str">
        <f t="shared" si="148"/>
        <v>FOT Winter December-January</v>
      </c>
      <c r="N1556" s="1">
        <f t="shared" si="149"/>
        <v>1488</v>
      </c>
      <c r="O1556" s="1">
        <f t="shared" si="150"/>
        <v>0</v>
      </c>
    </row>
    <row r="1557" spans="1:15" x14ac:dyDescent="0.25">
      <c r="A1557" s="1" t="s">
        <v>26</v>
      </c>
      <c r="B1557" s="1" t="s">
        <v>2</v>
      </c>
      <c r="C1557" s="1" t="s">
        <v>24</v>
      </c>
      <c r="D1557" s="1" t="s">
        <v>10</v>
      </c>
      <c r="E1557" s="1" t="s">
        <v>3</v>
      </c>
      <c r="F1557" s="3">
        <v>48245</v>
      </c>
      <c r="G1557" s="1">
        <v>0</v>
      </c>
      <c r="J1557" s="1">
        <f t="shared" si="145"/>
        <v>2</v>
      </c>
      <c r="K1557" s="1">
        <f t="shared" si="146"/>
        <v>2032</v>
      </c>
      <c r="L1557" s="1" t="str">
        <f t="shared" si="147"/>
        <v>MKT.EX.PLV._.___.Palo Verde</v>
      </c>
      <c r="M1557" s="1" t="str">
        <f t="shared" si="148"/>
        <v>FOT Other months</v>
      </c>
      <c r="N1557" s="1">
        <f t="shared" si="149"/>
        <v>0</v>
      </c>
      <c r="O1557" s="1">
        <f t="shared" si="150"/>
        <v>0</v>
      </c>
    </row>
    <row r="1558" spans="1:15" x14ac:dyDescent="0.25">
      <c r="A1558" s="1" t="s">
        <v>26</v>
      </c>
      <c r="B1558" s="1" t="s">
        <v>2</v>
      </c>
      <c r="C1558" s="1" t="s">
        <v>24</v>
      </c>
      <c r="D1558" s="1" t="s">
        <v>10</v>
      </c>
      <c r="E1558" s="1" t="s">
        <v>3</v>
      </c>
      <c r="F1558" s="3">
        <v>48274</v>
      </c>
      <c r="G1558" s="1">
        <v>0</v>
      </c>
      <c r="J1558" s="1">
        <f t="shared" si="145"/>
        <v>3</v>
      </c>
      <c r="K1558" s="1">
        <f t="shared" si="146"/>
        <v>2032</v>
      </c>
      <c r="L1558" s="1" t="str">
        <f t="shared" si="147"/>
        <v>MKT.EX.PLV._.___.Palo Verde</v>
      </c>
      <c r="M1558" s="1" t="str">
        <f t="shared" si="148"/>
        <v>FOT Other months</v>
      </c>
      <c r="N1558" s="1">
        <f t="shared" si="149"/>
        <v>0</v>
      </c>
      <c r="O1558" s="1">
        <f t="shared" si="150"/>
        <v>0</v>
      </c>
    </row>
    <row r="1559" spans="1:15" x14ac:dyDescent="0.25">
      <c r="A1559" s="1" t="s">
        <v>26</v>
      </c>
      <c r="B1559" s="1" t="s">
        <v>2</v>
      </c>
      <c r="C1559" s="1" t="s">
        <v>24</v>
      </c>
      <c r="D1559" s="1" t="s">
        <v>10</v>
      </c>
      <c r="E1559" s="1" t="s">
        <v>3</v>
      </c>
      <c r="F1559" s="3">
        <v>48305</v>
      </c>
      <c r="G1559" s="1">
        <v>0</v>
      </c>
      <c r="J1559" s="1">
        <f t="shared" si="145"/>
        <v>4</v>
      </c>
      <c r="K1559" s="1">
        <f t="shared" si="146"/>
        <v>2032</v>
      </c>
      <c r="L1559" s="1" t="str">
        <f t="shared" si="147"/>
        <v>MKT.EX.PLV._.___.Palo Verde</v>
      </c>
      <c r="M1559" s="1" t="str">
        <f t="shared" si="148"/>
        <v>FOT Other months</v>
      </c>
      <c r="N1559" s="1">
        <f t="shared" si="149"/>
        <v>0</v>
      </c>
      <c r="O1559" s="1">
        <f t="shared" si="150"/>
        <v>0</v>
      </c>
    </row>
    <row r="1560" spans="1:15" x14ac:dyDescent="0.25">
      <c r="A1560" s="1" t="s">
        <v>26</v>
      </c>
      <c r="B1560" s="1" t="s">
        <v>2</v>
      </c>
      <c r="C1560" s="1" t="s">
        <v>24</v>
      </c>
      <c r="D1560" s="1" t="s">
        <v>10</v>
      </c>
      <c r="E1560" s="1" t="s">
        <v>3</v>
      </c>
      <c r="F1560" s="3">
        <v>48335</v>
      </c>
      <c r="G1560" s="1">
        <v>0</v>
      </c>
      <c r="J1560" s="1">
        <f t="shared" si="145"/>
        <v>5</v>
      </c>
      <c r="K1560" s="1">
        <f t="shared" si="146"/>
        <v>2032</v>
      </c>
      <c r="L1560" s="1" t="str">
        <f t="shared" si="147"/>
        <v>MKT.EX.PLV._.___.Palo Verde</v>
      </c>
      <c r="M1560" s="1" t="str">
        <f t="shared" si="148"/>
        <v>FOT Other months</v>
      </c>
      <c r="N1560" s="1">
        <f t="shared" si="149"/>
        <v>0</v>
      </c>
      <c r="O1560" s="1">
        <f t="shared" si="150"/>
        <v>0</v>
      </c>
    </row>
    <row r="1561" spans="1:15" x14ac:dyDescent="0.25">
      <c r="A1561" s="1" t="s">
        <v>26</v>
      </c>
      <c r="B1561" s="1" t="s">
        <v>2</v>
      </c>
      <c r="C1561" s="1" t="s">
        <v>24</v>
      </c>
      <c r="D1561" s="1" t="s">
        <v>10</v>
      </c>
      <c r="E1561" s="1" t="s">
        <v>3</v>
      </c>
      <c r="F1561" s="3">
        <v>48366</v>
      </c>
      <c r="G1561" s="1">
        <v>0</v>
      </c>
      <c r="J1561" s="1">
        <f t="shared" si="145"/>
        <v>6</v>
      </c>
      <c r="K1561" s="1">
        <f t="shared" si="146"/>
        <v>2032</v>
      </c>
      <c r="L1561" s="1" t="str">
        <f t="shared" si="147"/>
        <v>MKT.EX.PLV._.___.Palo Verde</v>
      </c>
      <c r="M1561" s="1" t="str">
        <f t="shared" si="148"/>
        <v>FOT Summer June-Sept</v>
      </c>
      <c r="N1561" s="1">
        <f t="shared" si="149"/>
        <v>2928</v>
      </c>
      <c r="O1561" s="1">
        <f t="shared" si="150"/>
        <v>0</v>
      </c>
    </row>
    <row r="1562" spans="1:15" x14ac:dyDescent="0.25">
      <c r="A1562" s="1" t="s">
        <v>26</v>
      </c>
      <c r="B1562" s="1" t="s">
        <v>2</v>
      </c>
      <c r="C1562" s="1" t="s">
        <v>24</v>
      </c>
      <c r="D1562" s="1" t="s">
        <v>10</v>
      </c>
      <c r="E1562" s="1" t="s">
        <v>3</v>
      </c>
      <c r="F1562" s="3">
        <v>48396</v>
      </c>
      <c r="G1562" s="1">
        <v>0</v>
      </c>
      <c r="J1562" s="1">
        <f t="shared" si="145"/>
        <v>7</v>
      </c>
      <c r="K1562" s="1">
        <f t="shared" si="146"/>
        <v>2032</v>
      </c>
      <c r="L1562" s="1" t="str">
        <f t="shared" si="147"/>
        <v>MKT.EX.PLV._.___.Palo Verde</v>
      </c>
      <c r="M1562" s="1" t="str">
        <f t="shared" si="148"/>
        <v>FOT Summer June-Sept</v>
      </c>
      <c r="N1562" s="1">
        <f t="shared" si="149"/>
        <v>2928</v>
      </c>
      <c r="O1562" s="1">
        <f t="shared" si="150"/>
        <v>0</v>
      </c>
    </row>
    <row r="1563" spans="1:15" x14ac:dyDescent="0.25">
      <c r="A1563" s="1" t="s">
        <v>26</v>
      </c>
      <c r="B1563" s="1" t="s">
        <v>2</v>
      </c>
      <c r="C1563" s="1" t="s">
        <v>24</v>
      </c>
      <c r="D1563" s="1" t="s">
        <v>10</v>
      </c>
      <c r="E1563" s="1" t="s">
        <v>3</v>
      </c>
      <c r="F1563" s="3">
        <v>48427</v>
      </c>
      <c r="G1563" s="1">
        <v>0</v>
      </c>
      <c r="J1563" s="1">
        <f t="shared" si="145"/>
        <v>8</v>
      </c>
      <c r="K1563" s="1">
        <f t="shared" si="146"/>
        <v>2032</v>
      </c>
      <c r="L1563" s="1" t="str">
        <f t="shared" si="147"/>
        <v>MKT.EX.PLV._.___.Palo Verde</v>
      </c>
      <c r="M1563" s="1" t="str">
        <f t="shared" si="148"/>
        <v>FOT Summer June-Sept</v>
      </c>
      <c r="N1563" s="1">
        <f t="shared" si="149"/>
        <v>2928</v>
      </c>
      <c r="O1563" s="1">
        <f t="shared" si="150"/>
        <v>0</v>
      </c>
    </row>
    <row r="1564" spans="1:15" x14ac:dyDescent="0.25">
      <c r="A1564" s="1" t="s">
        <v>26</v>
      </c>
      <c r="B1564" s="1" t="s">
        <v>2</v>
      </c>
      <c r="C1564" s="1" t="s">
        <v>24</v>
      </c>
      <c r="D1564" s="1" t="s">
        <v>10</v>
      </c>
      <c r="E1564" s="1" t="s">
        <v>3</v>
      </c>
      <c r="F1564" s="3">
        <v>48458</v>
      </c>
      <c r="G1564" s="1">
        <v>0</v>
      </c>
      <c r="J1564" s="1">
        <f t="shared" si="145"/>
        <v>9</v>
      </c>
      <c r="K1564" s="1">
        <f t="shared" si="146"/>
        <v>2032</v>
      </c>
      <c r="L1564" s="1" t="str">
        <f t="shared" si="147"/>
        <v>MKT.EX.PLV._.___.Palo Verde</v>
      </c>
      <c r="M1564" s="1" t="str">
        <f t="shared" si="148"/>
        <v>FOT Summer June-Sept</v>
      </c>
      <c r="N1564" s="1">
        <f t="shared" si="149"/>
        <v>2928</v>
      </c>
      <c r="O1564" s="1">
        <f t="shared" si="150"/>
        <v>0</v>
      </c>
    </row>
    <row r="1565" spans="1:15" x14ac:dyDescent="0.25">
      <c r="A1565" s="1" t="s">
        <v>26</v>
      </c>
      <c r="B1565" s="1" t="s">
        <v>2</v>
      </c>
      <c r="C1565" s="1" t="s">
        <v>24</v>
      </c>
      <c r="D1565" s="1" t="s">
        <v>10</v>
      </c>
      <c r="E1565" s="1" t="s">
        <v>3</v>
      </c>
      <c r="F1565" s="3">
        <v>48488</v>
      </c>
      <c r="G1565" s="1">
        <v>0</v>
      </c>
      <c r="J1565" s="1">
        <f t="shared" si="145"/>
        <v>10</v>
      </c>
      <c r="K1565" s="1">
        <f t="shared" si="146"/>
        <v>2032</v>
      </c>
      <c r="L1565" s="1" t="str">
        <f t="shared" si="147"/>
        <v>MKT.EX.PLV._.___.Palo Verde</v>
      </c>
      <c r="M1565" s="1" t="str">
        <f t="shared" si="148"/>
        <v>FOT Other months</v>
      </c>
      <c r="N1565" s="1">
        <f t="shared" si="149"/>
        <v>0</v>
      </c>
      <c r="O1565" s="1">
        <f t="shared" si="150"/>
        <v>0</v>
      </c>
    </row>
    <row r="1566" spans="1:15" x14ac:dyDescent="0.25">
      <c r="A1566" s="1" t="s">
        <v>26</v>
      </c>
      <c r="B1566" s="1" t="s">
        <v>2</v>
      </c>
      <c r="C1566" s="1" t="s">
        <v>24</v>
      </c>
      <c r="D1566" s="1" t="s">
        <v>10</v>
      </c>
      <c r="E1566" s="1" t="s">
        <v>3</v>
      </c>
      <c r="F1566" s="3">
        <v>48519</v>
      </c>
      <c r="G1566" s="1">
        <v>0</v>
      </c>
      <c r="J1566" s="1">
        <f t="shared" si="145"/>
        <v>11</v>
      </c>
      <c r="K1566" s="1">
        <f t="shared" si="146"/>
        <v>2032</v>
      </c>
      <c r="L1566" s="1" t="str">
        <f t="shared" si="147"/>
        <v>MKT.EX.PLV._.___.Palo Verde</v>
      </c>
      <c r="M1566" s="1" t="str">
        <f t="shared" si="148"/>
        <v>FOT Other months</v>
      </c>
      <c r="N1566" s="1">
        <f t="shared" si="149"/>
        <v>0</v>
      </c>
      <c r="O1566" s="1">
        <f t="shared" si="150"/>
        <v>0</v>
      </c>
    </row>
    <row r="1567" spans="1:15" x14ac:dyDescent="0.25">
      <c r="A1567" s="1" t="s">
        <v>26</v>
      </c>
      <c r="B1567" s="1" t="s">
        <v>2</v>
      </c>
      <c r="C1567" s="1" t="s">
        <v>24</v>
      </c>
      <c r="D1567" s="1" t="s">
        <v>10</v>
      </c>
      <c r="E1567" s="1" t="s">
        <v>3</v>
      </c>
      <c r="F1567" s="3">
        <v>48549</v>
      </c>
      <c r="G1567" s="1">
        <v>0</v>
      </c>
      <c r="J1567" s="1">
        <f t="shared" si="145"/>
        <v>12</v>
      </c>
      <c r="K1567" s="1">
        <f t="shared" si="146"/>
        <v>2032</v>
      </c>
      <c r="L1567" s="1" t="str">
        <f t="shared" si="147"/>
        <v>MKT.EX.PLV._.___.Palo Verde-Wtr</v>
      </c>
      <c r="M1567" s="1" t="str">
        <f t="shared" si="148"/>
        <v>FOT Winter December-January</v>
      </c>
      <c r="N1567" s="1">
        <f t="shared" si="149"/>
        <v>1488</v>
      </c>
      <c r="O1567" s="1">
        <f t="shared" si="150"/>
        <v>0</v>
      </c>
    </row>
    <row r="1568" spans="1:15" x14ac:dyDescent="0.25">
      <c r="A1568" s="1" t="s">
        <v>26</v>
      </c>
      <c r="B1568" s="1" t="s">
        <v>2</v>
      </c>
      <c r="C1568" s="1" t="s">
        <v>24</v>
      </c>
      <c r="D1568" s="1" t="s">
        <v>10</v>
      </c>
      <c r="E1568" s="1" t="s">
        <v>3</v>
      </c>
      <c r="F1568" s="3">
        <v>48580</v>
      </c>
      <c r="G1568" s="1">
        <v>0</v>
      </c>
      <c r="J1568" s="1">
        <f t="shared" si="145"/>
        <v>1</v>
      </c>
      <c r="K1568" s="1">
        <f t="shared" si="146"/>
        <v>2033</v>
      </c>
      <c r="L1568" s="1" t="str">
        <f t="shared" si="147"/>
        <v>MKT.EX.PLV._.___.Palo Verde-Wtr</v>
      </c>
      <c r="M1568" s="1" t="str">
        <f t="shared" si="148"/>
        <v>FOT Winter December-January</v>
      </c>
      <c r="N1568" s="1">
        <f t="shared" si="149"/>
        <v>1488</v>
      </c>
      <c r="O1568" s="1">
        <f t="shared" si="150"/>
        <v>0</v>
      </c>
    </row>
    <row r="1569" spans="1:15" x14ac:dyDescent="0.25">
      <c r="A1569" s="1" t="s">
        <v>26</v>
      </c>
      <c r="B1569" s="1" t="s">
        <v>2</v>
      </c>
      <c r="C1569" s="1" t="s">
        <v>24</v>
      </c>
      <c r="D1569" s="1" t="s">
        <v>10</v>
      </c>
      <c r="E1569" s="1" t="s">
        <v>3</v>
      </c>
      <c r="F1569" s="3">
        <v>48611</v>
      </c>
      <c r="G1569" s="1">
        <v>0</v>
      </c>
      <c r="J1569" s="1">
        <f t="shared" si="145"/>
        <v>2</v>
      </c>
      <c r="K1569" s="1">
        <f t="shared" si="146"/>
        <v>2033</v>
      </c>
      <c r="L1569" s="1" t="str">
        <f t="shared" si="147"/>
        <v>MKT.EX.PLV._.___.Palo Verde</v>
      </c>
      <c r="M1569" s="1" t="str">
        <f t="shared" si="148"/>
        <v>FOT Other months</v>
      </c>
      <c r="N1569" s="1">
        <f t="shared" si="149"/>
        <v>0</v>
      </c>
      <c r="O1569" s="1">
        <f t="shared" si="150"/>
        <v>0</v>
      </c>
    </row>
    <row r="1570" spans="1:15" x14ac:dyDescent="0.25">
      <c r="A1570" s="1" t="s">
        <v>26</v>
      </c>
      <c r="B1570" s="1" t="s">
        <v>2</v>
      </c>
      <c r="C1570" s="1" t="s">
        <v>24</v>
      </c>
      <c r="D1570" s="1" t="s">
        <v>10</v>
      </c>
      <c r="E1570" s="1" t="s">
        <v>3</v>
      </c>
      <c r="F1570" s="3">
        <v>48639</v>
      </c>
      <c r="G1570" s="1">
        <v>0</v>
      </c>
      <c r="J1570" s="1">
        <f t="shared" si="145"/>
        <v>3</v>
      </c>
      <c r="K1570" s="1">
        <f t="shared" si="146"/>
        <v>2033</v>
      </c>
      <c r="L1570" s="1" t="str">
        <f t="shared" si="147"/>
        <v>MKT.EX.PLV._.___.Palo Verde</v>
      </c>
      <c r="M1570" s="1" t="str">
        <f t="shared" si="148"/>
        <v>FOT Other months</v>
      </c>
      <c r="N1570" s="1">
        <f t="shared" si="149"/>
        <v>0</v>
      </c>
      <c r="O1570" s="1">
        <f t="shared" si="150"/>
        <v>0</v>
      </c>
    </row>
    <row r="1571" spans="1:15" x14ac:dyDescent="0.25">
      <c r="A1571" s="1" t="s">
        <v>26</v>
      </c>
      <c r="B1571" s="1" t="s">
        <v>2</v>
      </c>
      <c r="C1571" s="1" t="s">
        <v>24</v>
      </c>
      <c r="D1571" s="1" t="s">
        <v>10</v>
      </c>
      <c r="E1571" s="1" t="s">
        <v>3</v>
      </c>
      <c r="F1571" s="3">
        <v>48670</v>
      </c>
      <c r="G1571" s="1">
        <v>0</v>
      </c>
      <c r="J1571" s="1">
        <f t="shared" si="145"/>
        <v>4</v>
      </c>
      <c r="K1571" s="1">
        <f t="shared" si="146"/>
        <v>2033</v>
      </c>
      <c r="L1571" s="1" t="str">
        <f t="shared" si="147"/>
        <v>MKT.EX.PLV._.___.Palo Verde</v>
      </c>
      <c r="M1571" s="1" t="str">
        <f t="shared" si="148"/>
        <v>FOT Other months</v>
      </c>
      <c r="N1571" s="1">
        <f t="shared" si="149"/>
        <v>0</v>
      </c>
      <c r="O1571" s="1">
        <f t="shared" si="150"/>
        <v>0</v>
      </c>
    </row>
    <row r="1572" spans="1:15" x14ac:dyDescent="0.25">
      <c r="A1572" s="1" t="s">
        <v>26</v>
      </c>
      <c r="B1572" s="1" t="s">
        <v>2</v>
      </c>
      <c r="C1572" s="1" t="s">
        <v>24</v>
      </c>
      <c r="D1572" s="1" t="s">
        <v>10</v>
      </c>
      <c r="E1572" s="1" t="s">
        <v>3</v>
      </c>
      <c r="F1572" s="3">
        <v>48700</v>
      </c>
      <c r="G1572" s="1">
        <v>0</v>
      </c>
      <c r="J1572" s="1">
        <f t="shared" si="145"/>
        <v>5</v>
      </c>
      <c r="K1572" s="1">
        <f t="shared" si="146"/>
        <v>2033</v>
      </c>
      <c r="L1572" s="1" t="str">
        <f t="shared" si="147"/>
        <v>MKT.EX.PLV._.___.Palo Verde</v>
      </c>
      <c r="M1572" s="1" t="str">
        <f t="shared" si="148"/>
        <v>FOT Other months</v>
      </c>
      <c r="N1572" s="1">
        <f t="shared" si="149"/>
        <v>0</v>
      </c>
      <c r="O1572" s="1">
        <f t="shared" si="150"/>
        <v>0</v>
      </c>
    </row>
    <row r="1573" spans="1:15" x14ac:dyDescent="0.25">
      <c r="A1573" s="1" t="s">
        <v>26</v>
      </c>
      <c r="B1573" s="1" t="s">
        <v>2</v>
      </c>
      <c r="C1573" s="1" t="s">
        <v>24</v>
      </c>
      <c r="D1573" s="1" t="s">
        <v>10</v>
      </c>
      <c r="E1573" s="1" t="s">
        <v>3</v>
      </c>
      <c r="F1573" s="3">
        <v>48731</v>
      </c>
      <c r="G1573" s="1">
        <v>0</v>
      </c>
      <c r="J1573" s="1">
        <f t="shared" si="145"/>
        <v>6</v>
      </c>
      <c r="K1573" s="1">
        <f t="shared" si="146"/>
        <v>2033</v>
      </c>
      <c r="L1573" s="1" t="str">
        <f t="shared" si="147"/>
        <v>MKT.EX.PLV._.___.Palo Verde</v>
      </c>
      <c r="M1573" s="1" t="str">
        <f t="shared" si="148"/>
        <v>FOT Summer June-Sept</v>
      </c>
      <c r="N1573" s="1">
        <f t="shared" si="149"/>
        <v>2928</v>
      </c>
      <c r="O1573" s="1">
        <f t="shared" si="150"/>
        <v>0</v>
      </c>
    </row>
    <row r="1574" spans="1:15" x14ac:dyDescent="0.25">
      <c r="A1574" s="1" t="s">
        <v>26</v>
      </c>
      <c r="B1574" s="1" t="s">
        <v>2</v>
      </c>
      <c r="C1574" s="1" t="s">
        <v>24</v>
      </c>
      <c r="D1574" s="1" t="s">
        <v>10</v>
      </c>
      <c r="E1574" s="1" t="s">
        <v>3</v>
      </c>
      <c r="F1574" s="3">
        <v>48761</v>
      </c>
      <c r="G1574" s="1">
        <v>0</v>
      </c>
      <c r="J1574" s="1">
        <f t="shared" si="145"/>
        <v>7</v>
      </c>
      <c r="K1574" s="1">
        <f t="shared" si="146"/>
        <v>2033</v>
      </c>
      <c r="L1574" s="1" t="str">
        <f t="shared" si="147"/>
        <v>MKT.EX.PLV._.___.Palo Verde</v>
      </c>
      <c r="M1574" s="1" t="str">
        <f t="shared" si="148"/>
        <v>FOT Summer June-Sept</v>
      </c>
      <c r="N1574" s="1">
        <f t="shared" si="149"/>
        <v>2928</v>
      </c>
      <c r="O1574" s="1">
        <f t="shared" si="150"/>
        <v>0</v>
      </c>
    </row>
    <row r="1575" spans="1:15" x14ac:dyDescent="0.25">
      <c r="A1575" s="1" t="s">
        <v>26</v>
      </c>
      <c r="B1575" s="1" t="s">
        <v>2</v>
      </c>
      <c r="C1575" s="1" t="s">
        <v>24</v>
      </c>
      <c r="D1575" s="1" t="s">
        <v>10</v>
      </c>
      <c r="E1575" s="1" t="s">
        <v>3</v>
      </c>
      <c r="F1575" s="3">
        <v>48792</v>
      </c>
      <c r="G1575" s="1">
        <v>0</v>
      </c>
      <c r="J1575" s="1">
        <f t="shared" si="145"/>
        <v>8</v>
      </c>
      <c r="K1575" s="1">
        <f t="shared" si="146"/>
        <v>2033</v>
      </c>
      <c r="L1575" s="1" t="str">
        <f t="shared" si="147"/>
        <v>MKT.EX.PLV._.___.Palo Verde</v>
      </c>
      <c r="M1575" s="1" t="str">
        <f t="shared" si="148"/>
        <v>FOT Summer June-Sept</v>
      </c>
      <c r="N1575" s="1">
        <f t="shared" si="149"/>
        <v>2928</v>
      </c>
      <c r="O1575" s="1">
        <f t="shared" si="150"/>
        <v>0</v>
      </c>
    </row>
    <row r="1576" spans="1:15" x14ac:dyDescent="0.25">
      <c r="A1576" s="1" t="s">
        <v>26</v>
      </c>
      <c r="B1576" s="1" t="s">
        <v>2</v>
      </c>
      <c r="C1576" s="1" t="s">
        <v>24</v>
      </c>
      <c r="D1576" s="1" t="s">
        <v>10</v>
      </c>
      <c r="E1576" s="1" t="s">
        <v>3</v>
      </c>
      <c r="F1576" s="3">
        <v>48823</v>
      </c>
      <c r="G1576" s="1">
        <v>0</v>
      </c>
      <c r="J1576" s="1">
        <f t="shared" si="145"/>
        <v>9</v>
      </c>
      <c r="K1576" s="1">
        <f t="shared" si="146"/>
        <v>2033</v>
      </c>
      <c r="L1576" s="1" t="str">
        <f t="shared" si="147"/>
        <v>MKT.EX.PLV._.___.Palo Verde</v>
      </c>
      <c r="M1576" s="1" t="str">
        <f t="shared" si="148"/>
        <v>FOT Summer June-Sept</v>
      </c>
      <c r="N1576" s="1">
        <f t="shared" si="149"/>
        <v>2928</v>
      </c>
      <c r="O1576" s="1">
        <f t="shared" si="150"/>
        <v>0</v>
      </c>
    </row>
    <row r="1577" spans="1:15" x14ac:dyDescent="0.25">
      <c r="A1577" s="1" t="s">
        <v>26</v>
      </c>
      <c r="B1577" s="1" t="s">
        <v>2</v>
      </c>
      <c r="C1577" s="1" t="s">
        <v>24</v>
      </c>
      <c r="D1577" s="1" t="s">
        <v>10</v>
      </c>
      <c r="E1577" s="1" t="s">
        <v>3</v>
      </c>
      <c r="F1577" s="3">
        <v>48853</v>
      </c>
      <c r="G1577" s="1">
        <v>0</v>
      </c>
      <c r="J1577" s="1">
        <f t="shared" si="145"/>
        <v>10</v>
      </c>
      <c r="K1577" s="1">
        <f t="shared" si="146"/>
        <v>2033</v>
      </c>
      <c r="L1577" s="1" t="str">
        <f t="shared" si="147"/>
        <v>MKT.EX.PLV._.___.Palo Verde</v>
      </c>
      <c r="M1577" s="1" t="str">
        <f t="shared" si="148"/>
        <v>FOT Other months</v>
      </c>
      <c r="N1577" s="1">
        <f t="shared" si="149"/>
        <v>0</v>
      </c>
      <c r="O1577" s="1">
        <f t="shared" si="150"/>
        <v>0</v>
      </c>
    </row>
    <row r="1578" spans="1:15" x14ac:dyDescent="0.25">
      <c r="A1578" s="1" t="s">
        <v>26</v>
      </c>
      <c r="B1578" s="1" t="s">
        <v>2</v>
      </c>
      <c r="C1578" s="1" t="s">
        <v>24</v>
      </c>
      <c r="D1578" s="1" t="s">
        <v>10</v>
      </c>
      <c r="E1578" s="1" t="s">
        <v>3</v>
      </c>
      <c r="F1578" s="3">
        <v>48884</v>
      </c>
      <c r="G1578" s="1">
        <v>0</v>
      </c>
      <c r="J1578" s="1">
        <f t="shared" si="145"/>
        <v>11</v>
      </c>
      <c r="K1578" s="1">
        <f t="shared" si="146"/>
        <v>2033</v>
      </c>
      <c r="L1578" s="1" t="str">
        <f t="shared" si="147"/>
        <v>MKT.EX.PLV._.___.Palo Verde</v>
      </c>
      <c r="M1578" s="1" t="str">
        <f t="shared" si="148"/>
        <v>FOT Other months</v>
      </c>
      <c r="N1578" s="1">
        <f t="shared" si="149"/>
        <v>0</v>
      </c>
      <c r="O1578" s="1">
        <f t="shared" si="150"/>
        <v>0</v>
      </c>
    </row>
    <row r="1579" spans="1:15" x14ac:dyDescent="0.25">
      <c r="A1579" s="1" t="s">
        <v>26</v>
      </c>
      <c r="B1579" s="1" t="s">
        <v>2</v>
      </c>
      <c r="C1579" s="1" t="s">
        <v>24</v>
      </c>
      <c r="D1579" s="1" t="s">
        <v>10</v>
      </c>
      <c r="E1579" s="1" t="s">
        <v>3</v>
      </c>
      <c r="F1579" s="3">
        <v>48914</v>
      </c>
      <c r="G1579" s="1">
        <v>0</v>
      </c>
      <c r="J1579" s="1">
        <f t="shared" si="145"/>
        <v>12</v>
      </c>
      <c r="K1579" s="1">
        <f t="shared" si="146"/>
        <v>2033</v>
      </c>
      <c r="L1579" s="1" t="str">
        <f t="shared" si="147"/>
        <v>MKT.EX.PLV._.___.Palo Verde-Wtr</v>
      </c>
      <c r="M1579" s="1" t="str">
        <f t="shared" si="148"/>
        <v>FOT Winter December-January</v>
      </c>
      <c r="N1579" s="1">
        <f t="shared" si="149"/>
        <v>1488</v>
      </c>
      <c r="O1579" s="1">
        <f t="shared" si="150"/>
        <v>0</v>
      </c>
    </row>
    <row r="1580" spans="1:15" x14ac:dyDescent="0.25">
      <c r="A1580" s="1" t="s">
        <v>26</v>
      </c>
      <c r="B1580" s="1" t="s">
        <v>2</v>
      </c>
      <c r="C1580" s="1" t="s">
        <v>24</v>
      </c>
      <c r="D1580" s="1" t="s">
        <v>10</v>
      </c>
      <c r="E1580" s="1" t="s">
        <v>3</v>
      </c>
      <c r="F1580" s="3">
        <v>48945</v>
      </c>
      <c r="G1580" s="1">
        <v>0</v>
      </c>
      <c r="J1580" s="1">
        <f t="shared" si="145"/>
        <v>1</v>
      </c>
      <c r="K1580" s="1">
        <f t="shared" si="146"/>
        <v>2034</v>
      </c>
      <c r="L1580" s="1" t="str">
        <f t="shared" si="147"/>
        <v>MKT.EX.PLV._.___.Palo Verde-Wtr</v>
      </c>
      <c r="M1580" s="1" t="str">
        <f t="shared" si="148"/>
        <v>FOT Winter December-January</v>
      </c>
      <c r="N1580" s="1">
        <f t="shared" si="149"/>
        <v>1488</v>
      </c>
      <c r="O1580" s="1">
        <f t="shared" si="150"/>
        <v>0</v>
      </c>
    </row>
    <row r="1581" spans="1:15" x14ac:dyDescent="0.25">
      <c r="A1581" s="1" t="s">
        <v>26</v>
      </c>
      <c r="B1581" s="1" t="s">
        <v>2</v>
      </c>
      <c r="C1581" s="1" t="s">
        <v>24</v>
      </c>
      <c r="D1581" s="1" t="s">
        <v>10</v>
      </c>
      <c r="E1581" s="1" t="s">
        <v>3</v>
      </c>
      <c r="F1581" s="3">
        <v>48976</v>
      </c>
      <c r="G1581" s="1">
        <v>0</v>
      </c>
      <c r="J1581" s="1">
        <f t="shared" si="145"/>
        <v>2</v>
      </c>
      <c r="K1581" s="1">
        <f t="shared" si="146"/>
        <v>2034</v>
      </c>
      <c r="L1581" s="1" t="str">
        <f t="shared" si="147"/>
        <v>MKT.EX.PLV._.___.Palo Verde</v>
      </c>
      <c r="M1581" s="1" t="str">
        <f t="shared" si="148"/>
        <v>FOT Other months</v>
      </c>
      <c r="N1581" s="1">
        <f t="shared" si="149"/>
        <v>0</v>
      </c>
      <c r="O1581" s="1">
        <f t="shared" si="150"/>
        <v>0</v>
      </c>
    </row>
    <row r="1582" spans="1:15" x14ac:dyDescent="0.25">
      <c r="A1582" s="1" t="s">
        <v>26</v>
      </c>
      <c r="B1582" s="1" t="s">
        <v>2</v>
      </c>
      <c r="C1582" s="1" t="s">
        <v>24</v>
      </c>
      <c r="D1582" s="1" t="s">
        <v>10</v>
      </c>
      <c r="E1582" s="1" t="s">
        <v>3</v>
      </c>
      <c r="F1582" s="3">
        <v>49004</v>
      </c>
      <c r="G1582" s="1">
        <v>0</v>
      </c>
      <c r="J1582" s="1">
        <f t="shared" si="145"/>
        <v>3</v>
      </c>
      <c r="K1582" s="1">
        <f t="shared" si="146"/>
        <v>2034</v>
      </c>
      <c r="L1582" s="1" t="str">
        <f t="shared" si="147"/>
        <v>MKT.EX.PLV._.___.Palo Verde</v>
      </c>
      <c r="M1582" s="1" t="str">
        <f t="shared" si="148"/>
        <v>FOT Other months</v>
      </c>
      <c r="N1582" s="1">
        <f t="shared" si="149"/>
        <v>0</v>
      </c>
      <c r="O1582" s="1">
        <f t="shared" si="150"/>
        <v>0</v>
      </c>
    </row>
    <row r="1583" spans="1:15" x14ac:dyDescent="0.25">
      <c r="A1583" s="1" t="s">
        <v>26</v>
      </c>
      <c r="B1583" s="1" t="s">
        <v>2</v>
      </c>
      <c r="C1583" s="1" t="s">
        <v>24</v>
      </c>
      <c r="D1583" s="1" t="s">
        <v>10</v>
      </c>
      <c r="E1583" s="1" t="s">
        <v>3</v>
      </c>
      <c r="F1583" s="3">
        <v>49035</v>
      </c>
      <c r="G1583" s="1">
        <v>0</v>
      </c>
      <c r="J1583" s="1">
        <f t="shared" si="145"/>
        <v>4</v>
      </c>
      <c r="K1583" s="1">
        <f t="shared" si="146"/>
        <v>2034</v>
      </c>
      <c r="L1583" s="1" t="str">
        <f t="shared" si="147"/>
        <v>MKT.EX.PLV._.___.Palo Verde</v>
      </c>
      <c r="M1583" s="1" t="str">
        <f t="shared" si="148"/>
        <v>FOT Other months</v>
      </c>
      <c r="N1583" s="1">
        <f t="shared" si="149"/>
        <v>0</v>
      </c>
      <c r="O1583" s="1">
        <f t="shared" si="150"/>
        <v>0</v>
      </c>
    </row>
    <row r="1584" spans="1:15" x14ac:dyDescent="0.25">
      <c r="A1584" s="1" t="s">
        <v>26</v>
      </c>
      <c r="B1584" s="1" t="s">
        <v>2</v>
      </c>
      <c r="C1584" s="1" t="s">
        <v>24</v>
      </c>
      <c r="D1584" s="1" t="s">
        <v>10</v>
      </c>
      <c r="E1584" s="1" t="s">
        <v>3</v>
      </c>
      <c r="F1584" s="3">
        <v>49065</v>
      </c>
      <c r="G1584" s="1">
        <v>0</v>
      </c>
      <c r="J1584" s="1">
        <f t="shared" si="145"/>
        <v>5</v>
      </c>
      <c r="K1584" s="1">
        <f t="shared" si="146"/>
        <v>2034</v>
      </c>
      <c r="L1584" s="1" t="str">
        <f t="shared" si="147"/>
        <v>MKT.EX.PLV._.___.Palo Verde</v>
      </c>
      <c r="M1584" s="1" t="str">
        <f t="shared" si="148"/>
        <v>FOT Other months</v>
      </c>
      <c r="N1584" s="1">
        <f t="shared" si="149"/>
        <v>0</v>
      </c>
      <c r="O1584" s="1">
        <f t="shared" si="150"/>
        <v>0</v>
      </c>
    </row>
    <row r="1585" spans="1:15" x14ac:dyDescent="0.25">
      <c r="A1585" s="1" t="s">
        <v>26</v>
      </c>
      <c r="B1585" s="1" t="s">
        <v>2</v>
      </c>
      <c r="C1585" s="1" t="s">
        <v>24</v>
      </c>
      <c r="D1585" s="1" t="s">
        <v>10</v>
      </c>
      <c r="E1585" s="1" t="s">
        <v>3</v>
      </c>
      <c r="F1585" s="3">
        <v>49096</v>
      </c>
      <c r="G1585" s="1">
        <v>0</v>
      </c>
      <c r="J1585" s="1">
        <f t="shared" si="145"/>
        <v>6</v>
      </c>
      <c r="K1585" s="1">
        <f t="shared" si="146"/>
        <v>2034</v>
      </c>
      <c r="L1585" s="1" t="str">
        <f t="shared" si="147"/>
        <v>MKT.EX.PLV._.___.Palo Verde</v>
      </c>
      <c r="M1585" s="1" t="str">
        <f t="shared" si="148"/>
        <v>FOT Summer June-Sept</v>
      </c>
      <c r="N1585" s="1">
        <f t="shared" si="149"/>
        <v>2928</v>
      </c>
      <c r="O1585" s="1">
        <f t="shared" si="150"/>
        <v>0</v>
      </c>
    </row>
    <row r="1586" spans="1:15" x14ac:dyDescent="0.25">
      <c r="A1586" s="1" t="s">
        <v>26</v>
      </c>
      <c r="B1586" s="1" t="s">
        <v>2</v>
      </c>
      <c r="C1586" s="1" t="s">
        <v>24</v>
      </c>
      <c r="D1586" s="1" t="s">
        <v>10</v>
      </c>
      <c r="E1586" s="1" t="s">
        <v>3</v>
      </c>
      <c r="F1586" s="3">
        <v>49126</v>
      </c>
      <c r="G1586" s="1">
        <v>0</v>
      </c>
      <c r="J1586" s="1">
        <f t="shared" si="145"/>
        <v>7</v>
      </c>
      <c r="K1586" s="1">
        <f t="shared" si="146"/>
        <v>2034</v>
      </c>
      <c r="L1586" s="1" t="str">
        <f t="shared" si="147"/>
        <v>MKT.EX.PLV._.___.Palo Verde</v>
      </c>
      <c r="M1586" s="1" t="str">
        <f t="shared" si="148"/>
        <v>FOT Summer June-Sept</v>
      </c>
      <c r="N1586" s="1">
        <f t="shared" si="149"/>
        <v>2928</v>
      </c>
      <c r="O1586" s="1">
        <f t="shared" si="150"/>
        <v>0</v>
      </c>
    </row>
    <row r="1587" spans="1:15" x14ac:dyDescent="0.25">
      <c r="A1587" s="1" t="s">
        <v>26</v>
      </c>
      <c r="B1587" s="1" t="s">
        <v>2</v>
      </c>
      <c r="C1587" s="1" t="s">
        <v>24</v>
      </c>
      <c r="D1587" s="1" t="s">
        <v>10</v>
      </c>
      <c r="E1587" s="1" t="s">
        <v>3</v>
      </c>
      <c r="F1587" s="3">
        <v>49157</v>
      </c>
      <c r="G1587" s="1">
        <v>0</v>
      </c>
      <c r="J1587" s="1">
        <f t="shared" si="145"/>
        <v>8</v>
      </c>
      <c r="K1587" s="1">
        <f t="shared" si="146"/>
        <v>2034</v>
      </c>
      <c r="L1587" s="1" t="str">
        <f t="shared" si="147"/>
        <v>MKT.EX.PLV._.___.Palo Verde</v>
      </c>
      <c r="M1587" s="1" t="str">
        <f t="shared" si="148"/>
        <v>FOT Summer June-Sept</v>
      </c>
      <c r="N1587" s="1">
        <f t="shared" si="149"/>
        <v>2928</v>
      </c>
      <c r="O1587" s="1">
        <f t="shared" si="150"/>
        <v>0</v>
      </c>
    </row>
    <row r="1588" spans="1:15" x14ac:dyDescent="0.25">
      <c r="A1588" s="1" t="s">
        <v>26</v>
      </c>
      <c r="B1588" s="1" t="s">
        <v>2</v>
      </c>
      <c r="C1588" s="1" t="s">
        <v>24</v>
      </c>
      <c r="D1588" s="1" t="s">
        <v>10</v>
      </c>
      <c r="E1588" s="1" t="s">
        <v>3</v>
      </c>
      <c r="F1588" s="3">
        <v>49188</v>
      </c>
      <c r="G1588" s="1">
        <v>0</v>
      </c>
      <c r="J1588" s="1">
        <f t="shared" si="145"/>
        <v>9</v>
      </c>
      <c r="K1588" s="1">
        <f t="shared" si="146"/>
        <v>2034</v>
      </c>
      <c r="L1588" s="1" t="str">
        <f t="shared" si="147"/>
        <v>MKT.EX.PLV._.___.Palo Verde</v>
      </c>
      <c r="M1588" s="1" t="str">
        <f t="shared" si="148"/>
        <v>FOT Summer June-Sept</v>
      </c>
      <c r="N1588" s="1">
        <f t="shared" si="149"/>
        <v>2928</v>
      </c>
      <c r="O1588" s="1">
        <f t="shared" si="150"/>
        <v>0</v>
      </c>
    </row>
    <row r="1589" spans="1:15" x14ac:dyDescent="0.25">
      <c r="A1589" s="1" t="s">
        <v>26</v>
      </c>
      <c r="B1589" s="1" t="s">
        <v>2</v>
      </c>
      <c r="C1589" s="1" t="s">
        <v>24</v>
      </c>
      <c r="D1589" s="1" t="s">
        <v>10</v>
      </c>
      <c r="E1589" s="1" t="s">
        <v>3</v>
      </c>
      <c r="F1589" s="3">
        <v>49218</v>
      </c>
      <c r="G1589" s="1">
        <v>0</v>
      </c>
      <c r="J1589" s="1">
        <f t="shared" si="145"/>
        <v>10</v>
      </c>
      <c r="K1589" s="1">
        <f t="shared" si="146"/>
        <v>2034</v>
      </c>
      <c r="L1589" s="1" t="str">
        <f t="shared" si="147"/>
        <v>MKT.EX.PLV._.___.Palo Verde</v>
      </c>
      <c r="M1589" s="1" t="str">
        <f t="shared" si="148"/>
        <v>FOT Other months</v>
      </c>
      <c r="N1589" s="1">
        <f t="shared" si="149"/>
        <v>0</v>
      </c>
      <c r="O1589" s="1">
        <f t="shared" si="150"/>
        <v>0</v>
      </c>
    </row>
    <row r="1590" spans="1:15" x14ac:dyDescent="0.25">
      <c r="A1590" s="1" t="s">
        <v>26</v>
      </c>
      <c r="B1590" s="1" t="s">
        <v>2</v>
      </c>
      <c r="C1590" s="1" t="s">
        <v>24</v>
      </c>
      <c r="D1590" s="1" t="s">
        <v>10</v>
      </c>
      <c r="E1590" s="1" t="s">
        <v>3</v>
      </c>
      <c r="F1590" s="3">
        <v>49249</v>
      </c>
      <c r="G1590" s="1">
        <v>0</v>
      </c>
      <c r="J1590" s="1">
        <f t="shared" si="145"/>
        <v>11</v>
      </c>
      <c r="K1590" s="1">
        <f t="shared" si="146"/>
        <v>2034</v>
      </c>
      <c r="L1590" s="1" t="str">
        <f t="shared" si="147"/>
        <v>MKT.EX.PLV._.___.Palo Verde</v>
      </c>
      <c r="M1590" s="1" t="str">
        <f t="shared" si="148"/>
        <v>FOT Other months</v>
      </c>
      <c r="N1590" s="1">
        <f t="shared" si="149"/>
        <v>0</v>
      </c>
      <c r="O1590" s="1">
        <f t="shared" si="150"/>
        <v>0</v>
      </c>
    </row>
    <row r="1591" spans="1:15" x14ac:dyDescent="0.25">
      <c r="A1591" s="1" t="s">
        <v>26</v>
      </c>
      <c r="B1591" s="1" t="s">
        <v>2</v>
      </c>
      <c r="C1591" s="1" t="s">
        <v>24</v>
      </c>
      <c r="D1591" s="1" t="s">
        <v>10</v>
      </c>
      <c r="E1591" s="1" t="s">
        <v>3</v>
      </c>
      <c r="F1591" s="3">
        <v>49279</v>
      </c>
      <c r="G1591" s="1">
        <v>0</v>
      </c>
      <c r="J1591" s="1">
        <f t="shared" si="145"/>
        <v>12</v>
      </c>
      <c r="K1591" s="1">
        <f t="shared" si="146"/>
        <v>2034</v>
      </c>
      <c r="L1591" s="1" t="str">
        <f t="shared" si="147"/>
        <v>MKT.EX.PLV._.___.Palo Verde-Wtr</v>
      </c>
      <c r="M1591" s="1" t="str">
        <f t="shared" si="148"/>
        <v>FOT Winter December-January</v>
      </c>
      <c r="N1591" s="1">
        <f t="shared" si="149"/>
        <v>1488</v>
      </c>
      <c r="O1591" s="1">
        <f t="shared" si="150"/>
        <v>0</v>
      </c>
    </row>
    <row r="1592" spans="1:15" x14ac:dyDescent="0.25">
      <c r="A1592" s="1" t="s">
        <v>26</v>
      </c>
      <c r="B1592" s="1" t="s">
        <v>2</v>
      </c>
      <c r="C1592" s="1" t="s">
        <v>24</v>
      </c>
      <c r="D1592" s="1" t="s">
        <v>10</v>
      </c>
      <c r="E1592" s="1" t="s">
        <v>3</v>
      </c>
      <c r="F1592" s="3">
        <v>49310</v>
      </c>
      <c r="G1592" s="1">
        <v>0</v>
      </c>
      <c r="J1592" s="1">
        <f t="shared" si="145"/>
        <v>1</v>
      </c>
      <c r="K1592" s="1">
        <f t="shared" si="146"/>
        <v>2035</v>
      </c>
      <c r="L1592" s="1" t="str">
        <f t="shared" si="147"/>
        <v>MKT.EX.PLV._.___.Palo Verde-Wtr</v>
      </c>
      <c r="M1592" s="1" t="str">
        <f t="shared" si="148"/>
        <v>FOT Winter December-January</v>
      </c>
      <c r="N1592" s="1">
        <f t="shared" si="149"/>
        <v>1488</v>
      </c>
      <c r="O1592" s="1">
        <f t="shared" si="150"/>
        <v>0</v>
      </c>
    </row>
    <row r="1593" spans="1:15" x14ac:dyDescent="0.25">
      <c r="A1593" s="1" t="s">
        <v>26</v>
      </c>
      <c r="B1593" s="1" t="s">
        <v>2</v>
      </c>
      <c r="C1593" s="1" t="s">
        <v>24</v>
      </c>
      <c r="D1593" s="1" t="s">
        <v>10</v>
      </c>
      <c r="E1593" s="1" t="s">
        <v>3</v>
      </c>
      <c r="F1593" s="3">
        <v>49341</v>
      </c>
      <c r="G1593" s="1">
        <v>0</v>
      </c>
      <c r="J1593" s="1">
        <f t="shared" si="145"/>
        <v>2</v>
      </c>
      <c r="K1593" s="1">
        <f t="shared" si="146"/>
        <v>2035</v>
      </c>
      <c r="L1593" s="1" t="str">
        <f t="shared" si="147"/>
        <v>MKT.EX.PLV._.___.Palo Verde</v>
      </c>
      <c r="M1593" s="1" t="str">
        <f t="shared" si="148"/>
        <v>FOT Other months</v>
      </c>
      <c r="N1593" s="1">
        <f t="shared" si="149"/>
        <v>0</v>
      </c>
      <c r="O1593" s="1">
        <f t="shared" si="150"/>
        <v>0</v>
      </c>
    </row>
    <row r="1594" spans="1:15" x14ac:dyDescent="0.25">
      <c r="A1594" s="1" t="s">
        <v>26</v>
      </c>
      <c r="B1594" s="1" t="s">
        <v>2</v>
      </c>
      <c r="C1594" s="1" t="s">
        <v>24</v>
      </c>
      <c r="D1594" s="1" t="s">
        <v>10</v>
      </c>
      <c r="E1594" s="1" t="s">
        <v>3</v>
      </c>
      <c r="F1594" s="3">
        <v>49369</v>
      </c>
      <c r="G1594" s="1">
        <v>0</v>
      </c>
      <c r="J1594" s="1">
        <f t="shared" si="145"/>
        <v>3</v>
      </c>
      <c r="K1594" s="1">
        <f t="shared" si="146"/>
        <v>2035</v>
      </c>
      <c r="L1594" s="1" t="str">
        <f t="shared" si="147"/>
        <v>MKT.EX.PLV._.___.Palo Verde</v>
      </c>
      <c r="M1594" s="1" t="str">
        <f t="shared" si="148"/>
        <v>FOT Other months</v>
      </c>
      <c r="N1594" s="1">
        <f t="shared" si="149"/>
        <v>0</v>
      </c>
      <c r="O1594" s="1">
        <f t="shared" si="150"/>
        <v>0</v>
      </c>
    </row>
    <row r="1595" spans="1:15" x14ac:dyDescent="0.25">
      <c r="A1595" s="1" t="s">
        <v>26</v>
      </c>
      <c r="B1595" s="1" t="s">
        <v>2</v>
      </c>
      <c r="C1595" s="1" t="s">
        <v>24</v>
      </c>
      <c r="D1595" s="1" t="s">
        <v>10</v>
      </c>
      <c r="E1595" s="1" t="s">
        <v>3</v>
      </c>
      <c r="F1595" s="3">
        <v>49400</v>
      </c>
      <c r="G1595" s="1">
        <v>0</v>
      </c>
      <c r="J1595" s="1">
        <f t="shared" si="145"/>
        <v>4</v>
      </c>
      <c r="K1595" s="1">
        <f t="shared" si="146"/>
        <v>2035</v>
      </c>
      <c r="L1595" s="1" t="str">
        <f t="shared" si="147"/>
        <v>MKT.EX.PLV._.___.Palo Verde</v>
      </c>
      <c r="M1595" s="1" t="str">
        <f t="shared" si="148"/>
        <v>FOT Other months</v>
      </c>
      <c r="N1595" s="1">
        <f t="shared" si="149"/>
        <v>0</v>
      </c>
      <c r="O1595" s="1">
        <f t="shared" si="150"/>
        <v>0</v>
      </c>
    </row>
    <row r="1596" spans="1:15" x14ac:dyDescent="0.25">
      <c r="A1596" s="1" t="s">
        <v>26</v>
      </c>
      <c r="B1596" s="1" t="s">
        <v>2</v>
      </c>
      <c r="C1596" s="1" t="s">
        <v>24</v>
      </c>
      <c r="D1596" s="1" t="s">
        <v>10</v>
      </c>
      <c r="E1596" s="1" t="s">
        <v>3</v>
      </c>
      <c r="F1596" s="3">
        <v>49430</v>
      </c>
      <c r="G1596" s="1">
        <v>0</v>
      </c>
      <c r="J1596" s="1">
        <f t="shared" si="145"/>
        <v>5</v>
      </c>
      <c r="K1596" s="1">
        <f t="shared" si="146"/>
        <v>2035</v>
      </c>
      <c r="L1596" s="1" t="str">
        <f t="shared" si="147"/>
        <v>MKT.EX.PLV._.___.Palo Verde</v>
      </c>
      <c r="M1596" s="1" t="str">
        <f t="shared" si="148"/>
        <v>FOT Other months</v>
      </c>
      <c r="N1596" s="1">
        <f t="shared" si="149"/>
        <v>0</v>
      </c>
      <c r="O1596" s="1">
        <f t="shared" si="150"/>
        <v>0</v>
      </c>
    </row>
    <row r="1597" spans="1:15" x14ac:dyDescent="0.25">
      <c r="A1597" s="1" t="s">
        <v>26</v>
      </c>
      <c r="B1597" s="1" t="s">
        <v>2</v>
      </c>
      <c r="C1597" s="1" t="s">
        <v>24</v>
      </c>
      <c r="D1597" s="1" t="s">
        <v>10</v>
      </c>
      <c r="E1597" s="1" t="s">
        <v>3</v>
      </c>
      <c r="F1597" s="3">
        <v>49461</v>
      </c>
      <c r="G1597" s="1">
        <v>0</v>
      </c>
      <c r="J1597" s="1">
        <f t="shared" si="145"/>
        <v>6</v>
      </c>
      <c r="K1597" s="1">
        <f t="shared" si="146"/>
        <v>2035</v>
      </c>
      <c r="L1597" s="1" t="str">
        <f t="shared" si="147"/>
        <v>MKT.EX.PLV._.___.Palo Verde</v>
      </c>
      <c r="M1597" s="1" t="str">
        <f t="shared" si="148"/>
        <v>FOT Summer June-Sept</v>
      </c>
      <c r="N1597" s="1">
        <f t="shared" si="149"/>
        <v>2928</v>
      </c>
      <c r="O1597" s="1">
        <f t="shared" si="150"/>
        <v>0</v>
      </c>
    </row>
    <row r="1598" spans="1:15" x14ac:dyDescent="0.25">
      <c r="A1598" s="1" t="s">
        <v>26</v>
      </c>
      <c r="B1598" s="1" t="s">
        <v>2</v>
      </c>
      <c r="C1598" s="1" t="s">
        <v>24</v>
      </c>
      <c r="D1598" s="1" t="s">
        <v>10</v>
      </c>
      <c r="E1598" s="1" t="s">
        <v>3</v>
      </c>
      <c r="F1598" s="3">
        <v>49491</v>
      </c>
      <c r="G1598" s="1">
        <v>0</v>
      </c>
      <c r="J1598" s="1">
        <f t="shared" si="145"/>
        <v>7</v>
      </c>
      <c r="K1598" s="1">
        <f t="shared" si="146"/>
        <v>2035</v>
      </c>
      <c r="L1598" s="1" t="str">
        <f t="shared" si="147"/>
        <v>MKT.EX.PLV._.___.Palo Verde</v>
      </c>
      <c r="M1598" s="1" t="str">
        <f t="shared" si="148"/>
        <v>FOT Summer June-Sept</v>
      </c>
      <c r="N1598" s="1">
        <f t="shared" si="149"/>
        <v>2928</v>
      </c>
      <c r="O1598" s="1">
        <f t="shared" si="150"/>
        <v>0</v>
      </c>
    </row>
    <row r="1599" spans="1:15" x14ac:dyDescent="0.25">
      <c r="A1599" s="1" t="s">
        <v>26</v>
      </c>
      <c r="B1599" s="1" t="s">
        <v>2</v>
      </c>
      <c r="C1599" s="1" t="s">
        <v>24</v>
      </c>
      <c r="D1599" s="1" t="s">
        <v>10</v>
      </c>
      <c r="E1599" s="1" t="s">
        <v>3</v>
      </c>
      <c r="F1599" s="3">
        <v>49522</v>
      </c>
      <c r="G1599" s="1">
        <v>0</v>
      </c>
      <c r="J1599" s="1">
        <f t="shared" si="145"/>
        <v>8</v>
      </c>
      <c r="K1599" s="1">
        <f t="shared" si="146"/>
        <v>2035</v>
      </c>
      <c r="L1599" s="1" t="str">
        <f t="shared" si="147"/>
        <v>MKT.EX.PLV._.___.Palo Verde</v>
      </c>
      <c r="M1599" s="1" t="str">
        <f t="shared" si="148"/>
        <v>FOT Summer June-Sept</v>
      </c>
      <c r="N1599" s="1">
        <f t="shared" si="149"/>
        <v>2928</v>
      </c>
      <c r="O1599" s="1">
        <f t="shared" si="150"/>
        <v>0</v>
      </c>
    </row>
    <row r="1600" spans="1:15" x14ac:dyDescent="0.25">
      <c r="A1600" s="1" t="s">
        <v>26</v>
      </c>
      <c r="B1600" s="1" t="s">
        <v>2</v>
      </c>
      <c r="C1600" s="1" t="s">
        <v>24</v>
      </c>
      <c r="D1600" s="1" t="s">
        <v>10</v>
      </c>
      <c r="E1600" s="1" t="s">
        <v>3</v>
      </c>
      <c r="F1600" s="3">
        <v>49553</v>
      </c>
      <c r="G1600" s="1">
        <v>0</v>
      </c>
      <c r="J1600" s="1">
        <f t="shared" si="145"/>
        <v>9</v>
      </c>
      <c r="K1600" s="1">
        <f t="shared" si="146"/>
        <v>2035</v>
      </c>
      <c r="L1600" s="1" t="str">
        <f t="shared" si="147"/>
        <v>MKT.EX.PLV._.___.Palo Verde</v>
      </c>
      <c r="M1600" s="1" t="str">
        <f t="shared" si="148"/>
        <v>FOT Summer June-Sept</v>
      </c>
      <c r="N1600" s="1">
        <f t="shared" si="149"/>
        <v>2928</v>
      </c>
      <c r="O1600" s="1">
        <f t="shared" si="150"/>
        <v>0</v>
      </c>
    </row>
    <row r="1601" spans="1:15" x14ac:dyDescent="0.25">
      <c r="A1601" s="1" t="s">
        <v>26</v>
      </c>
      <c r="B1601" s="1" t="s">
        <v>2</v>
      </c>
      <c r="C1601" s="1" t="s">
        <v>24</v>
      </c>
      <c r="D1601" s="1" t="s">
        <v>10</v>
      </c>
      <c r="E1601" s="1" t="s">
        <v>3</v>
      </c>
      <c r="F1601" s="3">
        <v>49583</v>
      </c>
      <c r="G1601" s="1">
        <v>0</v>
      </c>
      <c r="J1601" s="1">
        <f t="shared" si="145"/>
        <v>10</v>
      </c>
      <c r="K1601" s="1">
        <f t="shared" si="146"/>
        <v>2035</v>
      </c>
      <c r="L1601" s="1" t="str">
        <f t="shared" si="147"/>
        <v>MKT.EX.PLV._.___.Palo Verde</v>
      </c>
      <c r="M1601" s="1" t="str">
        <f t="shared" si="148"/>
        <v>FOT Other months</v>
      </c>
      <c r="N1601" s="1">
        <f t="shared" si="149"/>
        <v>0</v>
      </c>
      <c r="O1601" s="1">
        <f t="shared" si="150"/>
        <v>0</v>
      </c>
    </row>
    <row r="1602" spans="1:15" x14ac:dyDescent="0.25">
      <c r="A1602" s="1" t="s">
        <v>26</v>
      </c>
      <c r="B1602" s="1" t="s">
        <v>2</v>
      </c>
      <c r="C1602" s="1" t="s">
        <v>24</v>
      </c>
      <c r="D1602" s="1" t="s">
        <v>10</v>
      </c>
      <c r="E1602" s="1" t="s">
        <v>3</v>
      </c>
      <c r="F1602" s="3">
        <v>49614</v>
      </c>
      <c r="G1602" s="1">
        <v>0</v>
      </c>
      <c r="J1602" s="1">
        <f t="shared" ref="J1602:J1665" si="151">MONTH(F1602)</f>
        <v>11</v>
      </c>
      <c r="K1602" s="1">
        <f t="shared" ref="K1602:K1665" si="152">YEAR(F1602)</f>
        <v>2035</v>
      </c>
      <c r="L1602" s="1" t="str">
        <f t="shared" ref="L1602:L1665" si="153">D1602&amp;INDEX($U$1:$W$4,MATCH($M1602,$U$1:$U$4,0),MATCH(L$1,$U$1:$W$1,0))</f>
        <v>MKT.EX.PLV._.___.Palo Verde</v>
      </c>
      <c r="M1602" s="1" t="str">
        <f t="shared" ref="M1602:M1665" si="154">INDEX($Q$1:$S$13,MATCH($J1602,$Q$1:$Q$13,0),MATCH(M$1,$Q$1:$S$1,0))</f>
        <v>FOT Other months</v>
      </c>
      <c r="N1602" s="1">
        <f t="shared" ref="N1602:N1665" si="155">INDEX($U$1:$W$4,MATCH($M1602,$U$1:$U$4,0),MATCH(N$1,$U$1:$W$1,0))</f>
        <v>0</v>
      </c>
      <c r="O1602" s="1">
        <f t="shared" ref="O1602:O1665" si="156">IF(N1602=0,0,(G1602*1000)/N1602)</f>
        <v>0</v>
      </c>
    </row>
    <row r="1603" spans="1:15" x14ac:dyDescent="0.25">
      <c r="A1603" s="1" t="s">
        <v>26</v>
      </c>
      <c r="B1603" s="1" t="s">
        <v>2</v>
      </c>
      <c r="C1603" s="1" t="s">
        <v>24</v>
      </c>
      <c r="D1603" s="1" t="s">
        <v>10</v>
      </c>
      <c r="E1603" s="1" t="s">
        <v>3</v>
      </c>
      <c r="F1603" s="3">
        <v>49644</v>
      </c>
      <c r="G1603" s="1">
        <v>0</v>
      </c>
      <c r="J1603" s="1">
        <f t="shared" si="151"/>
        <v>12</v>
      </c>
      <c r="K1603" s="1">
        <f t="shared" si="152"/>
        <v>2035</v>
      </c>
      <c r="L1603" s="1" t="str">
        <f t="shared" si="153"/>
        <v>MKT.EX.PLV._.___.Palo Verde-Wtr</v>
      </c>
      <c r="M1603" s="1" t="str">
        <f t="shared" si="154"/>
        <v>FOT Winter December-January</v>
      </c>
      <c r="N1603" s="1">
        <f t="shared" si="155"/>
        <v>1488</v>
      </c>
      <c r="O1603" s="1">
        <f t="shared" si="156"/>
        <v>0</v>
      </c>
    </row>
    <row r="1604" spans="1:15" x14ac:dyDescent="0.25">
      <c r="A1604" s="1" t="s">
        <v>26</v>
      </c>
      <c r="B1604" s="1" t="s">
        <v>2</v>
      </c>
      <c r="C1604" s="1" t="s">
        <v>24</v>
      </c>
      <c r="D1604" s="1" t="s">
        <v>10</v>
      </c>
      <c r="E1604" s="1" t="s">
        <v>3</v>
      </c>
      <c r="F1604" s="3">
        <v>49675</v>
      </c>
      <c r="G1604" s="1">
        <v>0</v>
      </c>
      <c r="J1604" s="1">
        <f t="shared" si="151"/>
        <v>1</v>
      </c>
      <c r="K1604" s="1">
        <f t="shared" si="152"/>
        <v>2036</v>
      </c>
      <c r="L1604" s="1" t="str">
        <f t="shared" si="153"/>
        <v>MKT.EX.PLV._.___.Palo Verde-Wtr</v>
      </c>
      <c r="M1604" s="1" t="str">
        <f t="shared" si="154"/>
        <v>FOT Winter December-January</v>
      </c>
      <c r="N1604" s="1">
        <f t="shared" si="155"/>
        <v>1488</v>
      </c>
      <c r="O1604" s="1">
        <f t="shared" si="156"/>
        <v>0</v>
      </c>
    </row>
    <row r="1605" spans="1:15" x14ac:dyDescent="0.25">
      <c r="A1605" s="1" t="s">
        <v>26</v>
      </c>
      <c r="B1605" s="1" t="s">
        <v>2</v>
      </c>
      <c r="C1605" s="1" t="s">
        <v>24</v>
      </c>
      <c r="D1605" s="1" t="s">
        <v>10</v>
      </c>
      <c r="E1605" s="1" t="s">
        <v>3</v>
      </c>
      <c r="F1605" s="3">
        <v>49706</v>
      </c>
      <c r="G1605" s="1">
        <v>0</v>
      </c>
      <c r="J1605" s="1">
        <f t="shared" si="151"/>
        <v>2</v>
      </c>
      <c r="K1605" s="1">
        <f t="shared" si="152"/>
        <v>2036</v>
      </c>
      <c r="L1605" s="1" t="str">
        <f t="shared" si="153"/>
        <v>MKT.EX.PLV._.___.Palo Verde</v>
      </c>
      <c r="M1605" s="1" t="str">
        <f t="shared" si="154"/>
        <v>FOT Other months</v>
      </c>
      <c r="N1605" s="1">
        <f t="shared" si="155"/>
        <v>0</v>
      </c>
      <c r="O1605" s="1">
        <f t="shared" si="156"/>
        <v>0</v>
      </c>
    </row>
    <row r="1606" spans="1:15" x14ac:dyDescent="0.25">
      <c r="A1606" s="1" t="s">
        <v>26</v>
      </c>
      <c r="B1606" s="1" t="s">
        <v>2</v>
      </c>
      <c r="C1606" s="1" t="s">
        <v>24</v>
      </c>
      <c r="D1606" s="1" t="s">
        <v>10</v>
      </c>
      <c r="E1606" s="1" t="s">
        <v>3</v>
      </c>
      <c r="F1606" s="3">
        <v>49735</v>
      </c>
      <c r="G1606" s="1">
        <v>0</v>
      </c>
      <c r="J1606" s="1">
        <f t="shared" si="151"/>
        <v>3</v>
      </c>
      <c r="K1606" s="1">
        <f t="shared" si="152"/>
        <v>2036</v>
      </c>
      <c r="L1606" s="1" t="str">
        <f t="shared" si="153"/>
        <v>MKT.EX.PLV._.___.Palo Verde</v>
      </c>
      <c r="M1606" s="1" t="str">
        <f t="shared" si="154"/>
        <v>FOT Other months</v>
      </c>
      <c r="N1606" s="1">
        <f t="shared" si="155"/>
        <v>0</v>
      </c>
      <c r="O1606" s="1">
        <f t="shared" si="156"/>
        <v>0</v>
      </c>
    </row>
    <row r="1607" spans="1:15" x14ac:dyDescent="0.25">
      <c r="A1607" s="1" t="s">
        <v>26</v>
      </c>
      <c r="B1607" s="1" t="s">
        <v>2</v>
      </c>
      <c r="C1607" s="1" t="s">
        <v>24</v>
      </c>
      <c r="D1607" s="1" t="s">
        <v>10</v>
      </c>
      <c r="E1607" s="1" t="s">
        <v>3</v>
      </c>
      <c r="F1607" s="3">
        <v>49766</v>
      </c>
      <c r="G1607" s="1">
        <v>0</v>
      </c>
      <c r="J1607" s="1">
        <f t="shared" si="151"/>
        <v>4</v>
      </c>
      <c r="K1607" s="1">
        <f t="shared" si="152"/>
        <v>2036</v>
      </c>
      <c r="L1607" s="1" t="str">
        <f t="shared" si="153"/>
        <v>MKT.EX.PLV._.___.Palo Verde</v>
      </c>
      <c r="M1607" s="1" t="str">
        <f t="shared" si="154"/>
        <v>FOT Other months</v>
      </c>
      <c r="N1607" s="1">
        <f t="shared" si="155"/>
        <v>0</v>
      </c>
      <c r="O1607" s="1">
        <f t="shared" si="156"/>
        <v>0</v>
      </c>
    </row>
    <row r="1608" spans="1:15" x14ac:dyDescent="0.25">
      <c r="A1608" s="1" t="s">
        <v>26</v>
      </c>
      <c r="B1608" s="1" t="s">
        <v>2</v>
      </c>
      <c r="C1608" s="1" t="s">
        <v>24</v>
      </c>
      <c r="D1608" s="1" t="s">
        <v>10</v>
      </c>
      <c r="E1608" s="1" t="s">
        <v>3</v>
      </c>
      <c r="F1608" s="3">
        <v>49796</v>
      </c>
      <c r="G1608" s="1">
        <v>0</v>
      </c>
      <c r="J1608" s="1">
        <f t="shared" si="151"/>
        <v>5</v>
      </c>
      <c r="K1608" s="1">
        <f t="shared" si="152"/>
        <v>2036</v>
      </c>
      <c r="L1608" s="1" t="str">
        <f t="shared" si="153"/>
        <v>MKT.EX.PLV._.___.Palo Verde</v>
      </c>
      <c r="M1608" s="1" t="str">
        <f t="shared" si="154"/>
        <v>FOT Other months</v>
      </c>
      <c r="N1608" s="1">
        <f t="shared" si="155"/>
        <v>0</v>
      </c>
      <c r="O1608" s="1">
        <f t="shared" si="156"/>
        <v>0</v>
      </c>
    </row>
    <row r="1609" spans="1:15" x14ac:dyDescent="0.25">
      <c r="A1609" s="1" t="s">
        <v>26</v>
      </c>
      <c r="B1609" s="1" t="s">
        <v>2</v>
      </c>
      <c r="C1609" s="1" t="s">
        <v>24</v>
      </c>
      <c r="D1609" s="1" t="s">
        <v>10</v>
      </c>
      <c r="E1609" s="1" t="s">
        <v>3</v>
      </c>
      <c r="F1609" s="3">
        <v>49827</v>
      </c>
      <c r="G1609" s="1">
        <v>0</v>
      </c>
      <c r="J1609" s="1">
        <f t="shared" si="151"/>
        <v>6</v>
      </c>
      <c r="K1609" s="1">
        <f t="shared" si="152"/>
        <v>2036</v>
      </c>
      <c r="L1609" s="1" t="str">
        <f t="shared" si="153"/>
        <v>MKT.EX.PLV._.___.Palo Verde</v>
      </c>
      <c r="M1609" s="1" t="str">
        <f t="shared" si="154"/>
        <v>FOT Summer June-Sept</v>
      </c>
      <c r="N1609" s="1">
        <f t="shared" si="155"/>
        <v>2928</v>
      </c>
      <c r="O1609" s="1">
        <f t="shared" si="156"/>
        <v>0</v>
      </c>
    </row>
    <row r="1610" spans="1:15" x14ac:dyDescent="0.25">
      <c r="A1610" s="1" t="s">
        <v>26</v>
      </c>
      <c r="B1610" s="1" t="s">
        <v>2</v>
      </c>
      <c r="C1610" s="1" t="s">
        <v>24</v>
      </c>
      <c r="D1610" s="1" t="s">
        <v>10</v>
      </c>
      <c r="E1610" s="1" t="s">
        <v>3</v>
      </c>
      <c r="F1610" s="3">
        <v>49857</v>
      </c>
      <c r="G1610" s="1">
        <v>0</v>
      </c>
      <c r="J1610" s="1">
        <f t="shared" si="151"/>
        <v>7</v>
      </c>
      <c r="K1610" s="1">
        <f t="shared" si="152"/>
        <v>2036</v>
      </c>
      <c r="L1610" s="1" t="str">
        <f t="shared" si="153"/>
        <v>MKT.EX.PLV._.___.Palo Verde</v>
      </c>
      <c r="M1610" s="1" t="str">
        <f t="shared" si="154"/>
        <v>FOT Summer June-Sept</v>
      </c>
      <c r="N1610" s="1">
        <f t="shared" si="155"/>
        <v>2928</v>
      </c>
      <c r="O1610" s="1">
        <f t="shared" si="156"/>
        <v>0</v>
      </c>
    </row>
    <row r="1611" spans="1:15" x14ac:dyDescent="0.25">
      <c r="A1611" s="1" t="s">
        <v>26</v>
      </c>
      <c r="B1611" s="1" t="s">
        <v>2</v>
      </c>
      <c r="C1611" s="1" t="s">
        <v>24</v>
      </c>
      <c r="D1611" s="1" t="s">
        <v>10</v>
      </c>
      <c r="E1611" s="1" t="s">
        <v>3</v>
      </c>
      <c r="F1611" s="3">
        <v>49888</v>
      </c>
      <c r="G1611" s="1">
        <v>0</v>
      </c>
      <c r="J1611" s="1">
        <f t="shared" si="151"/>
        <v>8</v>
      </c>
      <c r="K1611" s="1">
        <f t="shared" si="152"/>
        <v>2036</v>
      </c>
      <c r="L1611" s="1" t="str">
        <f t="shared" si="153"/>
        <v>MKT.EX.PLV._.___.Palo Verde</v>
      </c>
      <c r="M1611" s="1" t="str">
        <f t="shared" si="154"/>
        <v>FOT Summer June-Sept</v>
      </c>
      <c r="N1611" s="1">
        <f t="shared" si="155"/>
        <v>2928</v>
      </c>
      <c r="O1611" s="1">
        <f t="shared" si="156"/>
        <v>0</v>
      </c>
    </row>
    <row r="1612" spans="1:15" x14ac:dyDescent="0.25">
      <c r="A1612" s="1" t="s">
        <v>26</v>
      </c>
      <c r="B1612" s="1" t="s">
        <v>2</v>
      </c>
      <c r="C1612" s="1" t="s">
        <v>24</v>
      </c>
      <c r="D1612" s="1" t="s">
        <v>10</v>
      </c>
      <c r="E1612" s="1" t="s">
        <v>3</v>
      </c>
      <c r="F1612" s="3">
        <v>49919</v>
      </c>
      <c r="G1612" s="1">
        <v>0</v>
      </c>
      <c r="J1612" s="1">
        <f t="shared" si="151"/>
        <v>9</v>
      </c>
      <c r="K1612" s="1">
        <f t="shared" si="152"/>
        <v>2036</v>
      </c>
      <c r="L1612" s="1" t="str">
        <f t="shared" si="153"/>
        <v>MKT.EX.PLV._.___.Palo Verde</v>
      </c>
      <c r="M1612" s="1" t="str">
        <f t="shared" si="154"/>
        <v>FOT Summer June-Sept</v>
      </c>
      <c r="N1612" s="1">
        <f t="shared" si="155"/>
        <v>2928</v>
      </c>
      <c r="O1612" s="1">
        <f t="shared" si="156"/>
        <v>0</v>
      </c>
    </row>
    <row r="1613" spans="1:15" x14ac:dyDescent="0.25">
      <c r="A1613" s="1" t="s">
        <v>26</v>
      </c>
      <c r="B1613" s="1" t="s">
        <v>2</v>
      </c>
      <c r="C1613" s="1" t="s">
        <v>24</v>
      </c>
      <c r="D1613" s="1" t="s">
        <v>10</v>
      </c>
      <c r="E1613" s="1" t="s">
        <v>3</v>
      </c>
      <c r="F1613" s="3">
        <v>49949</v>
      </c>
      <c r="G1613" s="1">
        <v>0</v>
      </c>
      <c r="J1613" s="1">
        <f t="shared" si="151"/>
        <v>10</v>
      </c>
      <c r="K1613" s="1">
        <f t="shared" si="152"/>
        <v>2036</v>
      </c>
      <c r="L1613" s="1" t="str">
        <f t="shared" si="153"/>
        <v>MKT.EX.PLV._.___.Palo Verde</v>
      </c>
      <c r="M1613" s="1" t="str">
        <f t="shared" si="154"/>
        <v>FOT Other months</v>
      </c>
      <c r="N1613" s="1">
        <f t="shared" si="155"/>
        <v>0</v>
      </c>
      <c r="O1613" s="1">
        <f t="shared" si="156"/>
        <v>0</v>
      </c>
    </row>
    <row r="1614" spans="1:15" x14ac:dyDescent="0.25">
      <c r="A1614" s="1" t="s">
        <v>26</v>
      </c>
      <c r="B1614" s="1" t="s">
        <v>2</v>
      </c>
      <c r="C1614" s="1" t="s">
        <v>24</v>
      </c>
      <c r="D1614" s="1" t="s">
        <v>10</v>
      </c>
      <c r="E1614" s="1" t="s">
        <v>3</v>
      </c>
      <c r="F1614" s="3">
        <v>49980</v>
      </c>
      <c r="G1614" s="1">
        <v>0</v>
      </c>
      <c r="J1614" s="1">
        <f t="shared" si="151"/>
        <v>11</v>
      </c>
      <c r="K1614" s="1">
        <f t="shared" si="152"/>
        <v>2036</v>
      </c>
      <c r="L1614" s="1" t="str">
        <f t="shared" si="153"/>
        <v>MKT.EX.PLV._.___.Palo Verde</v>
      </c>
      <c r="M1614" s="1" t="str">
        <f t="shared" si="154"/>
        <v>FOT Other months</v>
      </c>
      <c r="N1614" s="1">
        <f t="shared" si="155"/>
        <v>0</v>
      </c>
      <c r="O1614" s="1">
        <f t="shared" si="156"/>
        <v>0</v>
      </c>
    </row>
    <row r="1615" spans="1:15" x14ac:dyDescent="0.25">
      <c r="A1615" s="1" t="s">
        <v>26</v>
      </c>
      <c r="B1615" s="1" t="s">
        <v>2</v>
      </c>
      <c r="C1615" s="1" t="s">
        <v>24</v>
      </c>
      <c r="D1615" s="1" t="s">
        <v>10</v>
      </c>
      <c r="E1615" s="1" t="s">
        <v>3</v>
      </c>
      <c r="F1615" s="3">
        <v>50010</v>
      </c>
      <c r="G1615" s="1">
        <v>0</v>
      </c>
      <c r="J1615" s="1">
        <f t="shared" si="151"/>
        <v>12</v>
      </c>
      <c r="K1615" s="1">
        <f t="shared" si="152"/>
        <v>2036</v>
      </c>
      <c r="L1615" s="1" t="str">
        <f t="shared" si="153"/>
        <v>MKT.EX.PLV._.___.Palo Verde-Wtr</v>
      </c>
      <c r="M1615" s="1" t="str">
        <f t="shared" si="154"/>
        <v>FOT Winter December-January</v>
      </c>
      <c r="N1615" s="1">
        <f t="shared" si="155"/>
        <v>1488</v>
      </c>
      <c r="O1615" s="1">
        <f t="shared" si="156"/>
        <v>0</v>
      </c>
    </row>
    <row r="1616" spans="1:15" x14ac:dyDescent="0.25">
      <c r="A1616" s="1" t="s">
        <v>26</v>
      </c>
      <c r="B1616" s="1" t="s">
        <v>2</v>
      </c>
      <c r="C1616" s="1" t="s">
        <v>24</v>
      </c>
      <c r="D1616" s="1" t="s">
        <v>10</v>
      </c>
      <c r="E1616" s="1" t="s">
        <v>3</v>
      </c>
      <c r="F1616" s="3">
        <v>50041</v>
      </c>
      <c r="G1616" s="1">
        <v>0</v>
      </c>
      <c r="J1616" s="1">
        <f t="shared" si="151"/>
        <v>1</v>
      </c>
      <c r="K1616" s="1">
        <f t="shared" si="152"/>
        <v>2037</v>
      </c>
      <c r="L1616" s="1" t="str">
        <f t="shared" si="153"/>
        <v>MKT.EX.PLV._.___.Palo Verde-Wtr</v>
      </c>
      <c r="M1616" s="1" t="str">
        <f t="shared" si="154"/>
        <v>FOT Winter December-January</v>
      </c>
      <c r="N1616" s="1">
        <f t="shared" si="155"/>
        <v>1488</v>
      </c>
      <c r="O1616" s="1">
        <f t="shared" si="156"/>
        <v>0</v>
      </c>
    </row>
    <row r="1617" spans="1:15" x14ac:dyDescent="0.25">
      <c r="A1617" s="1" t="s">
        <v>26</v>
      </c>
      <c r="B1617" s="1" t="s">
        <v>2</v>
      </c>
      <c r="C1617" s="1" t="s">
        <v>24</v>
      </c>
      <c r="D1617" s="1" t="s">
        <v>10</v>
      </c>
      <c r="E1617" s="1" t="s">
        <v>3</v>
      </c>
      <c r="F1617" s="3">
        <v>50072</v>
      </c>
      <c r="G1617" s="1">
        <v>0</v>
      </c>
      <c r="J1617" s="1">
        <f t="shared" si="151"/>
        <v>2</v>
      </c>
      <c r="K1617" s="1">
        <f t="shared" si="152"/>
        <v>2037</v>
      </c>
      <c r="L1617" s="1" t="str">
        <f t="shared" si="153"/>
        <v>MKT.EX.PLV._.___.Palo Verde</v>
      </c>
      <c r="M1617" s="1" t="str">
        <f t="shared" si="154"/>
        <v>FOT Other months</v>
      </c>
      <c r="N1617" s="1">
        <f t="shared" si="155"/>
        <v>0</v>
      </c>
      <c r="O1617" s="1">
        <f t="shared" si="156"/>
        <v>0</v>
      </c>
    </row>
    <row r="1618" spans="1:15" x14ac:dyDescent="0.25">
      <c r="A1618" s="1" t="s">
        <v>26</v>
      </c>
      <c r="B1618" s="1" t="s">
        <v>2</v>
      </c>
      <c r="C1618" s="1" t="s">
        <v>24</v>
      </c>
      <c r="D1618" s="1" t="s">
        <v>10</v>
      </c>
      <c r="E1618" s="1" t="s">
        <v>3</v>
      </c>
      <c r="F1618" s="3">
        <v>50100</v>
      </c>
      <c r="G1618" s="1">
        <v>0</v>
      </c>
      <c r="J1618" s="1">
        <f t="shared" si="151"/>
        <v>3</v>
      </c>
      <c r="K1618" s="1">
        <f t="shared" si="152"/>
        <v>2037</v>
      </c>
      <c r="L1618" s="1" t="str">
        <f t="shared" si="153"/>
        <v>MKT.EX.PLV._.___.Palo Verde</v>
      </c>
      <c r="M1618" s="1" t="str">
        <f t="shared" si="154"/>
        <v>FOT Other months</v>
      </c>
      <c r="N1618" s="1">
        <f t="shared" si="155"/>
        <v>0</v>
      </c>
      <c r="O1618" s="1">
        <f t="shared" si="156"/>
        <v>0</v>
      </c>
    </row>
    <row r="1619" spans="1:15" x14ac:dyDescent="0.25">
      <c r="A1619" s="1" t="s">
        <v>26</v>
      </c>
      <c r="B1619" s="1" t="s">
        <v>2</v>
      </c>
      <c r="C1619" s="1" t="s">
        <v>24</v>
      </c>
      <c r="D1619" s="1" t="s">
        <v>10</v>
      </c>
      <c r="E1619" s="1" t="s">
        <v>3</v>
      </c>
      <c r="F1619" s="3">
        <v>50131</v>
      </c>
      <c r="G1619" s="1">
        <v>0</v>
      </c>
      <c r="J1619" s="1">
        <f t="shared" si="151"/>
        <v>4</v>
      </c>
      <c r="K1619" s="1">
        <f t="shared" si="152"/>
        <v>2037</v>
      </c>
      <c r="L1619" s="1" t="str">
        <f t="shared" si="153"/>
        <v>MKT.EX.PLV._.___.Palo Verde</v>
      </c>
      <c r="M1619" s="1" t="str">
        <f t="shared" si="154"/>
        <v>FOT Other months</v>
      </c>
      <c r="N1619" s="1">
        <f t="shared" si="155"/>
        <v>0</v>
      </c>
      <c r="O1619" s="1">
        <f t="shared" si="156"/>
        <v>0</v>
      </c>
    </row>
    <row r="1620" spans="1:15" x14ac:dyDescent="0.25">
      <c r="A1620" s="1" t="s">
        <v>26</v>
      </c>
      <c r="B1620" s="1" t="s">
        <v>2</v>
      </c>
      <c r="C1620" s="1" t="s">
        <v>24</v>
      </c>
      <c r="D1620" s="1" t="s">
        <v>10</v>
      </c>
      <c r="E1620" s="1" t="s">
        <v>3</v>
      </c>
      <c r="F1620" s="3">
        <v>50161</v>
      </c>
      <c r="G1620" s="1">
        <v>0</v>
      </c>
      <c r="J1620" s="1">
        <f t="shared" si="151"/>
        <v>5</v>
      </c>
      <c r="K1620" s="1">
        <f t="shared" si="152"/>
        <v>2037</v>
      </c>
      <c r="L1620" s="1" t="str">
        <f t="shared" si="153"/>
        <v>MKT.EX.PLV._.___.Palo Verde</v>
      </c>
      <c r="M1620" s="1" t="str">
        <f t="shared" si="154"/>
        <v>FOT Other months</v>
      </c>
      <c r="N1620" s="1">
        <f t="shared" si="155"/>
        <v>0</v>
      </c>
      <c r="O1620" s="1">
        <f t="shared" si="156"/>
        <v>0</v>
      </c>
    </row>
    <row r="1621" spans="1:15" x14ac:dyDescent="0.25">
      <c r="A1621" s="1" t="s">
        <v>26</v>
      </c>
      <c r="B1621" s="1" t="s">
        <v>2</v>
      </c>
      <c r="C1621" s="1" t="s">
        <v>24</v>
      </c>
      <c r="D1621" s="1" t="s">
        <v>10</v>
      </c>
      <c r="E1621" s="1" t="s">
        <v>3</v>
      </c>
      <c r="F1621" s="3">
        <v>50192</v>
      </c>
      <c r="G1621" s="1">
        <v>0</v>
      </c>
      <c r="J1621" s="1">
        <f t="shared" si="151"/>
        <v>6</v>
      </c>
      <c r="K1621" s="1">
        <f t="shared" si="152"/>
        <v>2037</v>
      </c>
      <c r="L1621" s="1" t="str">
        <f t="shared" si="153"/>
        <v>MKT.EX.PLV._.___.Palo Verde</v>
      </c>
      <c r="M1621" s="1" t="str">
        <f t="shared" si="154"/>
        <v>FOT Summer June-Sept</v>
      </c>
      <c r="N1621" s="1">
        <f t="shared" si="155"/>
        <v>2928</v>
      </c>
      <c r="O1621" s="1">
        <f t="shared" si="156"/>
        <v>0</v>
      </c>
    </row>
    <row r="1622" spans="1:15" x14ac:dyDescent="0.25">
      <c r="A1622" s="1" t="s">
        <v>26</v>
      </c>
      <c r="B1622" s="1" t="s">
        <v>2</v>
      </c>
      <c r="C1622" s="1" t="s">
        <v>24</v>
      </c>
      <c r="D1622" s="1" t="s">
        <v>10</v>
      </c>
      <c r="E1622" s="1" t="s">
        <v>3</v>
      </c>
      <c r="F1622" s="3">
        <v>50222</v>
      </c>
      <c r="G1622" s="1">
        <v>0</v>
      </c>
      <c r="J1622" s="1">
        <f t="shared" si="151"/>
        <v>7</v>
      </c>
      <c r="K1622" s="1">
        <f t="shared" si="152"/>
        <v>2037</v>
      </c>
      <c r="L1622" s="1" t="str">
        <f t="shared" si="153"/>
        <v>MKT.EX.PLV._.___.Palo Verde</v>
      </c>
      <c r="M1622" s="1" t="str">
        <f t="shared" si="154"/>
        <v>FOT Summer June-Sept</v>
      </c>
      <c r="N1622" s="1">
        <f t="shared" si="155"/>
        <v>2928</v>
      </c>
      <c r="O1622" s="1">
        <f t="shared" si="156"/>
        <v>0</v>
      </c>
    </row>
    <row r="1623" spans="1:15" x14ac:dyDescent="0.25">
      <c r="A1623" s="1" t="s">
        <v>26</v>
      </c>
      <c r="B1623" s="1" t="s">
        <v>2</v>
      </c>
      <c r="C1623" s="1" t="s">
        <v>24</v>
      </c>
      <c r="D1623" s="1" t="s">
        <v>10</v>
      </c>
      <c r="E1623" s="1" t="s">
        <v>3</v>
      </c>
      <c r="F1623" s="3">
        <v>50253</v>
      </c>
      <c r="G1623" s="1">
        <v>0</v>
      </c>
      <c r="J1623" s="1">
        <f t="shared" si="151"/>
        <v>8</v>
      </c>
      <c r="K1623" s="1">
        <f t="shared" si="152"/>
        <v>2037</v>
      </c>
      <c r="L1623" s="1" t="str">
        <f t="shared" si="153"/>
        <v>MKT.EX.PLV._.___.Palo Verde</v>
      </c>
      <c r="M1623" s="1" t="str">
        <f t="shared" si="154"/>
        <v>FOT Summer June-Sept</v>
      </c>
      <c r="N1623" s="1">
        <f t="shared" si="155"/>
        <v>2928</v>
      </c>
      <c r="O1623" s="1">
        <f t="shared" si="156"/>
        <v>0</v>
      </c>
    </row>
    <row r="1624" spans="1:15" x14ac:dyDescent="0.25">
      <c r="A1624" s="1" t="s">
        <v>26</v>
      </c>
      <c r="B1624" s="1" t="s">
        <v>2</v>
      </c>
      <c r="C1624" s="1" t="s">
        <v>24</v>
      </c>
      <c r="D1624" s="1" t="s">
        <v>10</v>
      </c>
      <c r="E1624" s="1" t="s">
        <v>3</v>
      </c>
      <c r="F1624" s="3">
        <v>50284</v>
      </c>
      <c r="G1624" s="1">
        <v>0</v>
      </c>
      <c r="J1624" s="1">
        <f t="shared" si="151"/>
        <v>9</v>
      </c>
      <c r="K1624" s="1">
        <f t="shared" si="152"/>
        <v>2037</v>
      </c>
      <c r="L1624" s="1" t="str">
        <f t="shared" si="153"/>
        <v>MKT.EX.PLV._.___.Palo Verde</v>
      </c>
      <c r="M1624" s="1" t="str">
        <f t="shared" si="154"/>
        <v>FOT Summer June-Sept</v>
      </c>
      <c r="N1624" s="1">
        <f t="shared" si="155"/>
        <v>2928</v>
      </c>
      <c r="O1624" s="1">
        <f t="shared" si="156"/>
        <v>0</v>
      </c>
    </row>
    <row r="1625" spans="1:15" x14ac:dyDescent="0.25">
      <c r="A1625" s="1" t="s">
        <v>26</v>
      </c>
      <c r="B1625" s="1" t="s">
        <v>2</v>
      </c>
      <c r="C1625" s="1" t="s">
        <v>24</v>
      </c>
      <c r="D1625" s="1" t="s">
        <v>10</v>
      </c>
      <c r="E1625" s="1" t="s">
        <v>3</v>
      </c>
      <c r="F1625" s="3">
        <v>50314</v>
      </c>
      <c r="G1625" s="1">
        <v>0</v>
      </c>
      <c r="J1625" s="1">
        <f t="shared" si="151"/>
        <v>10</v>
      </c>
      <c r="K1625" s="1">
        <f t="shared" si="152"/>
        <v>2037</v>
      </c>
      <c r="L1625" s="1" t="str">
        <f t="shared" si="153"/>
        <v>MKT.EX.PLV._.___.Palo Verde</v>
      </c>
      <c r="M1625" s="1" t="str">
        <f t="shared" si="154"/>
        <v>FOT Other months</v>
      </c>
      <c r="N1625" s="1">
        <f t="shared" si="155"/>
        <v>0</v>
      </c>
      <c r="O1625" s="1">
        <f t="shared" si="156"/>
        <v>0</v>
      </c>
    </row>
    <row r="1626" spans="1:15" x14ac:dyDescent="0.25">
      <c r="A1626" s="1" t="s">
        <v>26</v>
      </c>
      <c r="B1626" s="1" t="s">
        <v>2</v>
      </c>
      <c r="C1626" s="1" t="s">
        <v>24</v>
      </c>
      <c r="D1626" s="1" t="s">
        <v>10</v>
      </c>
      <c r="E1626" s="1" t="s">
        <v>3</v>
      </c>
      <c r="F1626" s="3">
        <v>50345</v>
      </c>
      <c r="G1626" s="1">
        <v>0</v>
      </c>
      <c r="J1626" s="1">
        <f t="shared" si="151"/>
        <v>11</v>
      </c>
      <c r="K1626" s="1">
        <f t="shared" si="152"/>
        <v>2037</v>
      </c>
      <c r="L1626" s="1" t="str">
        <f t="shared" si="153"/>
        <v>MKT.EX.PLV._.___.Palo Verde</v>
      </c>
      <c r="M1626" s="1" t="str">
        <f t="shared" si="154"/>
        <v>FOT Other months</v>
      </c>
      <c r="N1626" s="1">
        <f t="shared" si="155"/>
        <v>0</v>
      </c>
      <c r="O1626" s="1">
        <f t="shared" si="156"/>
        <v>0</v>
      </c>
    </row>
    <row r="1627" spans="1:15" x14ac:dyDescent="0.25">
      <c r="A1627" s="1" t="s">
        <v>26</v>
      </c>
      <c r="B1627" s="1" t="s">
        <v>2</v>
      </c>
      <c r="C1627" s="1" t="s">
        <v>24</v>
      </c>
      <c r="D1627" s="1" t="s">
        <v>10</v>
      </c>
      <c r="E1627" s="1" t="s">
        <v>3</v>
      </c>
      <c r="F1627" s="3">
        <v>50375</v>
      </c>
      <c r="G1627" s="1">
        <v>0</v>
      </c>
      <c r="J1627" s="1">
        <f t="shared" si="151"/>
        <v>12</v>
      </c>
      <c r="K1627" s="1">
        <f t="shared" si="152"/>
        <v>2037</v>
      </c>
      <c r="L1627" s="1" t="str">
        <f t="shared" si="153"/>
        <v>MKT.EX.PLV._.___.Palo Verde-Wtr</v>
      </c>
      <c r="M1627" s="1" t="str">
        <f t="shared" si="154"/>
        <v>FOT Winter December-January</v>
      </c>
      <c r="N1627" s="1">
        <f t="shared" si="155"/>
        <v>1488</v>
      </c>
      <c r="O1627" s="1">
        <f t="shared" si="156"/>
        <v>0</v>
      </c>
    </row>
    <row r="1628" spans="1:15" x14ac:dyDescent="0.25">
      <c r="A1628" s="1" t="s">
        <v>26</v>
      </c>
      <c r="B1628" s="1" t="s">
        <v>2</v>
      </c>
      <c r="C1628" s="1" t="s">
        <v>24</v>
      </c>
      <c r="D1628" s="1" t="s">
        <v>10</v>
      </c>
      <c r="E1628" s="1" t="s">
        <v>3</v>
      </c>
      <c r="F1628" s="3">
        <v>50406</v>
      </c>
      <c r="G1628" s="1">
        <v>0</v>
      </c>
      <c r="J1628" s="1">
        <f t="shared" si="151"/>
        <v>1</v>
      </c>
      <c r="K1628" s="1">
        <f t="shared" si="152"/>
        <v>2038</v>
      </c>
      <c r="L1628" s="1" t="str">
        <f t="shared" si="153"/>
        <v>MKT.EX.PLV._.___.Palo Verde-Wtr</v>
      </c>
      <c r="M1628" s="1" t="str">
        <f t="shared" si="154"/>
        <v>FOT Winter December-January</v>
      </c>
      <c r="N1628" s="1">
        <f t="shared" si="155"/>
        <v>1488</v>
      </c>
      <c r="O1628" s="1">
        <f t="shared" si="156"/>
        <v>0</v>
      </c>
    </row>
    <row r="1629" spans="1:15" x14ac:dyDescent="0.25">
      <c r="A1629" s="1" t="s">
        <v>26</v>
      </c>
      <c r="B1629" s="1" t="s">
        <v>2</v>
      </c>
      <c r="C1629" s="1" t="s">
        <v>24</v>
      </c>
      <c r="D1629" s="1" t="s">
        <v>10</v>
      </c>
      <c r="E1629" s="1" t="s">
        <v>3</v>
      </c>
      <c r="F1629" s="3">
        <v>50437</v>
      </c>
      <c r="G1629" s="1">
        <v>0</v>
      </c>
      <c r="J1629" s="1">
        <f t="shared" si="151"/>
        <v>2</v>
      </c>
      <c r="K1629" s="1">
        <f t="shared" si="152"/>
        <v>2038</v>
      </c>
      <c r="L1629" s="1" t="str">
        <f t="shared" si="153"/>
        <v>MKT.EX.PLV._.___.Palo Verde</v>
      </c>
      <c r="M1629" s="1" t="str">
        <f t="shared" si="154"/>
        <v>FOT Other months</v>
      </c>
      <c r="N1629" s="1">
        <f t="shared" si="155"/>
        <v>0</v>
      </c>
      <c r="O1629" s="1">
        <f t="shared" si="156"/>
        <v>0</v>
      </c>
    </row>
    <row r="1630" spans="1:15" x14ac:dyDescent="0.25">
      <c r="A1630" s="1" t="s">
        <v>26</v>
      </c>
      <c r="B1630" s="1" t="s">
        <v>2</v>
      </c>
      <c r="C1630" s="1" t="s">
        <v>24</v>
      </c>
      <c r="D1630" s="1" t="s">
        <v>10</v>
      </c>
      <c r="E1630" s="1" t="s">
        <v>3</v>
      </c>
      <c r="F1630" s="3">
        <v>50465</v>
      </c>
      <c r="G1630" s="1">
        <v>0</v>
      </c>
      <c r="J1630" s="1">
        <f t="shared" si="151"/>
        <v>3</v>
      </c>
      <c r="K1630" s="1">
        <f t="shared" si="152"/>
        <v>2038</v>
      </c>
      <c r="L1630" s="1" t="str">
        <f t="shared" si="153"/>
        <v>MKT.EX.PLV._.___.Palo Verde</v>
      </c>
      <c r="M1630" s="1" t="str">
        <f t="shared" si="154"/>
        <v>FOT Other months</v>
      </c>
      <c r="N1630" s="1">
        <f t="shared" si="155"/>
        <v>0</v>
      </c>
      <c r="O1630" s="1">
        <f t="shared" si="156"/>
        <v>0</v>
      </c>
    </row>
    <row r="1631" spans="1:15" x14ac:dyDescent="0.25">
      <c r="A1631" s="1" t="s">
        <v>26</v>
      </c>
      <c r="B1631" s="1" t="s">
        <v>2</v>
      </c>
      <c r="C1631" s="1" t="s">
        <v>24</v>
      </c>
      <c r="D1631" s="1" t="s">
        <v>10</v>
      </c>
      <c r="E1631" s="1" t="s">
        <v>3</v>
      </c>
      <c r="F1631" s="3">
        <v>50496</v>
      </c>
      <c r="G1631" s="1">
        <v>0</v>
      </c>
      <c r="J1631" s="1">
        <f t="shared" si="151"/>
        <v>4</v>
      </c>
      <c r="K1631" s="1">
        <f t="shared" si="152"/>
        <v>2038</v>
      </c>
      <c r="L1631" s="1" t="str">
        <f t="shared" si="153"/>
        <v>MKT.EX.PLV._.___.Palo Verde</v>
      </c>
      <c r="M1631" s="1" t="str">
        <f t="shared" si="154"/>
        <v>FOT Other months</v>
      </c>
      <c r="N1631" s="1">
        <f t="shared" si="155"/>
        <v>0</v>
      </c>
      <c r="O1631" s="1">
        <f t="shared" si="156"/>
        <v>0</v>
      </c>
    </row>
    <row r="1632" spans="1:15" x14ac:dyDescent="0.25">
      <c r="A1632" s="1" t="s">
        <v>26</v>
      </c>
      <c r="B1632" s="1" t="s">
        <v>2</v>
      </c>
      <c r="C1632" s="1" t="s">
        <v>24</v>
      </c>
      <c r="D1632" s="1" t="s">
        <v>10</v>
      </c>
      <c r="E1632" s="1" t="s">
        <v>3</v>
      </c>
      <c r="F1632" s="3">
        <v>50526</v>
      </c>
      <c r="G1632" s="1">
        <v>0</v>
      </c>
      <c r="J1632" s="1">
        <f t="shared" si="151"/>
        <v>5</v>
      </c>
      <c r="K1632" s="1">
        <f t="shared" si="152"/>
        <v>2038</v>
      </c>
      <c r="L1632" s="1" t="str">
        <f t="shared" si="153"/>
        <v>MKT.EX.PLV._.___.Palo Verde</v>
      </c>
      <c r="M1632" s="1" t="str">
        <f t="shared" si="154"/>
        <v>FOT Other months</v>
      </c>
      <c r="N1632" s="1">
        <f t="shared" si="155"/>
        <v>0</v>
      </c>
      <c r="O1632" s="1">
        <f t="shared" si="156"/>
        <v>0</v>
      </c>
    </row>
    <row r="1633" spans="1:15" x14ac:dyDescent="0.25">
      <c r="A1633" s="1" t="s">
        <v>26</v>
      </c>
      <c r="B1633" s="1" t="s">
        <v>2</v>
      </c>
      <c r="C1633" s="1" t="s">
        <v>24</v>
      </c>
      <c r="D1633" s="1" t="s">
        <v>10</v>
      </c>
      <c r="E1633" s="1" t="s">
        <v>3</v>
      </c>
      <c r="F1633" s="3">
        <v>50557</v>
      </c>
      <c r="G1633" s="1">
        <v>0</v>
      </c>
      <c r="J1633" s="1">
        <f t="shared" si="151"/>
        <v>6</v>
      </c>
      <c r="K1633" s="1">
        <f t="shared" si="152"/>
        <v>2038</v>
      </c>
      <c r="L1633" s="1" t="str">
        <f t="shared" si="153"/>
        <v>MKT.EX.PLV._.___.Palo Verde</v>
      </c>
      <c r="M1633" s="1" t="str">
        <f t="shared" si="154"/>
        <v>FOT Summer June-Sept</v>
      </c>
      <c r="N1633" s="1">
        <f t="shared" si="155"/>
        <v>2928</v>
      </c>
      <c r="O1633" s="1">
        <f t="shared" si="156"/>
        <v>0</v>
      </c>
    </row>
    <row r="1634" spans="1:15" x14ac:dyDescent="0.25">
      <c r="A1634" s="1" t="s">
        <v>26</v>
      </c>
      <c r="B1634" s="1" t="s">
        <v>2</v>
      </c>
      <c r="C1634" s="1" t="s">
        <v>24</v>
      </c>
      <c r="D1634" s="1" t="s">
        <v>10</v>
      </c>
      <c r="E1634" s="1" t="s">
        <v>3</v>
      </c>
      <c r="F1634" s="3">
        <v>50587</v>
      </c>
      <c r="G1634" s="1">
        <v>0</v>
      </c>
      <c r="J1634" s="1">
        <f t="shared" si="151"/>
        <v>7</v>
      </c>
      <c r="K1634" s="1">
        <f t="shared" si="152"/>
        <v>2038</v>
      </c>
      <c r="L1634" s="1" t="str">
        <f t="shared" si="153"/>
        <v>MKT.EX.PLV._.___.Palo Verde</v>
      </c>
      <c r="M1634" s="1" t="str">
        <f t="shared" si="154"/>
        <v>FOT Summer June-Sept</v>
      </c>
      <c r="N1634" s="1">
        <f t="shared" si="155"/>
        <v>2928</v>
      </c>
      <c r="O1634" s="1">
        <f t="shared" si="156"/>
        <v>0</v>
      </c>
    </row>
    <row r="1635" spans="1:15" x14ac:dyDescent="0.25">
      <c r="A1635" s="1" t="s">
        <v>26</v>
      </c>
      <c r="B1635" s="1" t="s">
        <v>2</v>
      </c>
      <c r="C1635" s="1" t="s">
        <v>24</v>
      </c>
      <c r="D1635" s="1" t="s">
        <v>10</v>
      </c>
      <c r="E1635" s="1" t="s">
        <v>3</v>
      </c>
      <c r="F1635" s="3">
        <v>50618</v>
      </c>
      <c r="G1635" s="1">
        <v>0</v>
      </c>
      <c r="J1635" s="1">
        <f t="shared" si="151"/>
        <v>8</v>
      </c>
      <c r="K1635" s="1">
        <f t="shared" si="152"/>
        <v>2038</v>
      </c>
      <c r="L1635" s="1" t="str">
        <f t="shared" si="153"/>
        <v>MKT.EX.PLV._.___.Palo Verde</v>
      </c>
      <c r="M1635" s="1" t="str">
        <f t="shared" si="154"/>
        <v>FOT Summer June-Sept</v>
      </c>
      <c r="N1635" s="1">
        <f t="shared" si="155"/>
        <v>2928</v>
      </c>
      <c r="O1635" s="1">
        <f t="shared" si="156"/>
        <v>0</v>
      </c>
    </row>
    <row r="1636" spans="1:15" x14ac:dyDescent="0.25">
      <c r="A1636" s="1" t="s">
        <v>26</v>
      </c>
      <c r="B1636" s="1" t="s">
        <v>2</v>
      </c>
      <c r="C1636" s="1" t="s">
        <v>24</v>
      </c>
      <c r="D1636" s="1" t="s">
        <v>10</v>
      </c>
      <c r="E1636" s="1" t="s">
        <v>3</v>
      </c>
      <c r="F1636" s="3">
        <v>50649</v>
      </c>
      <c r="G1636" s="1">
        <v>0</v>
      </c>
      <c r="J1636" s="1">
        <f t="shared" si="151"/>
        <v>9</v>
      </c>
      <c r="K1636" s="1">
        <f t="shared" si="152"/>
        <v>2038</v>
      </c>
      <c r="L1636" s="1" t="str">
        <f t="shared" si="153"/>
        <v>MKT.EX.PLV._.___.Palo Verde</v>
      </c>
      <c r="M1636" s="1" t="str">
        <f t="shared" si="154"/>
        <v>FOT Summer June-Sept</v>
      </c>
      <c r="N1636" s="1">
        <f t="shared" si="155"/>
        <v>2928</v>
      </c>
      <c r="O1636" s="1">
        <f t="shared" si="156"/>
        <v>0</v>
      </c>
    </row>
    <row r="1637" spans="1:15" x14ac:dyDescent="0.25">
      <c r="A1637" s="1" t="s">
        <v>26</v>
      </c>
      <c r="B1637" s="1" t="s">
        <v>2</v>
      </c>
      <c r="C1637" s="1" t="s">
        <v>24</v>
      </c>
      <c r="D1637" s="1" t="s">
        <v>10</v>
      </c>
      <c r="E1637" s="1" t="s">
        <v>3</v>
      </c>
      <c r="F1637" s="3">
        <v>50679</v>
      </c>
      <c r="G1637" s="1">
        <v>0</v>
      </c>
      <c r="J1637" s="1">
        <f t="shared" si="151"/>
        <v>10</v>
      </c>
      <c r="K1637" s="1">
        <f t="shared" si="152"/>
        <v>2038</v>
      </c>
      <c r="L1637" s="1" t="str">
        <f t="shared" si="153"/>
        <v>MKT.EX.PLV._.___.Palo Verde</v>
      </c>
      <c r="M1637" s="1" t="str">
        <f t="shared" si="154"/>
        <v>FOT Other months</v>
      </c>
      <c r="N1637" s="1">
        <f t="shared" si="155"/>
        <v>0</v>
      </c>
      <c r="O1637" s="1">
        <f t="shared" si="156"/>
        <v>0</v>
      </c>
    </row>
    <row r="1638" spans="1:15" x14ac:dyDescent="0.25">
      <c r="A1638" s="1" t="s">
        <v>26</v>
      </c>
      <c r="B1638" s="1" t="s">
        <v>2</v>
      </c>
      <c r="C1638" s="1" t="s">
        <v>24</v>
      </c>
      <c r="D1638" s="1" t="s">
        <v>10</v>
      </c>
      <c r="E1638" s="1" t="s">
        <v>3</v>
      </c>
      <c r="F1638" s="3">
        <v>50710</v>
      </c>
      <c r="G1638" s="1">
        <v>0</v>
      </c>
      <c r="J1638" s="1">
        <f t="shared" si="151"/>
        <v>11</v>
      </c>
      <c r="K1638" s="1">
        <f t="shared" si="152"/>
        <v>2038</v>
      </c>
      <c r="L1638" s="1" t="str">
        <f t="shared" si="153"/>
        <v>MKT.EX.PLV._.___.Palo Verde</v>
      </c>
      <c r="M1638" s="1" t="str">
        <f t="shared" si="154"/>
        <v>FOT Other months</v>
      </c>
      <c r="N1638" s="1">
        <f t="shared" si="155"/>
        <v>0</v>
      </c>
      <c r="O1638" s="1">
        <f t="shared" si="156"/>
        <v>0</v>
      </c>
    </row>
    <row r="1639" spans="1:15" x14ac:dyDescent="0.25">
      <c r="A1639" s="1" t="s">
        <v>26</v>
      </c>
      <c r="B1639" s="1" t="s">
        <v>2</v>
      </c>
      <c r="C1639" s="1" t="s">
        <v>24</v>
      </c>
      <c r="D1639" s="1" t="s">
        <v>10</v>
      </c>
      <c r="E1639" s="1" t="s">
        <v>3</v>
      </c>
      <c r="F1639" s="3">
        <v>50740</v>
      </c>
      <c r="G1639" s="1">
        <v>0</v>
      </c>
      <c r="J1639" s="1">
        <f t="shared" si="151"/>
        <v>12</v>
      </c>
      <c r="K1639" s="1">
        <f t="shared" si="152"/>
        <v>2038</v>
      </c>
      <c r="L1639" s="1" t="str">
        <f t="shared" si="153"/>
        <v>MKT.EX.PLV._.___.Palo Verde-Wtr</v>
      </c>
      <c r="M1639" s="1" t="str">
        <f t="shared" si="154"/>
        <v>FOT Winter December-January</v>
      </c>
      <c r="N1639" s="1">
        <f t="shared" si="155"/>
        <v>1488</v>
      </c>
      <c r="O1639" s="1">
        <f t="shared" si="156"/>
        <v>0</v>
      </c>
    </row>
    <row r="1640" spans="1:15" x14ac:dyDescent="0.25">
      <c r="A1640" s="1" t="s">
        <v>26</v>
      </c>
      <c r="B1640" s="1" t="s">
        <v>2</v>
      </c>
      <c r="C1640" s="1" t="s">
        <v>24</v>
      </c>
      <c r="D1640" s="1" t="s">
        <v>10</v>
      </c>
      <c r="E1640" s="1" t="s">
        <v>3</v>
      </c>
      <c r="F1640" s="3">
        <v>50771</v>
      </c>
      <c r="G1640" s="1">
        <v>0</v>
      </c>
      <c r="J1640" s="1">
        <f t="shared" si="151"/>
        <v>1</v>
      </c>
      <c r="K1640" s="1">
        <f t="shared" si="152"/>
        <v>2039</v>
      </c>
      <c r="L1640" s="1" t="str">
        <f t="shared" si="153"/>
        <v>MKT.EX.PLV._.___.Palo Verde-Wtr</v>
      </c>
      <c r="M1640" s="1" t="str">
        <f t="shared" si="154"/>
        <v>FOT Winter December-January</v>
      </c>
      <c r="N1640" s="1">
        <f t="shared" si="155"/>
        <v>1488</v>
      </c>
      <c r="O1640" s="1">
        <f t="shared" si="156"/>
        <v>0</v>
      </c>
    </row>
    <row r="1641" spans="1:15" x14ac:dyDescent="0.25">
      <c r="A1641" s="1" t="s">
        <v>26</v>
      </c>
      <c r="B1641" s="1" t="s">
        <v>2</v>
      </c>
      <c r="C1641" s="1" t="s">
        <v>24</v>
      </c>
      <c r="D1641" s="1" t="s">
        <v>10</v>
      </c>
      <c r="E1641" s="1" t="s">
        <v>3</v>
      </c>
      <c r="F1641" s="3">
        <v>50802</v>
      </c>
      <c r="G1641" s="1">
        <v>0</v>
      </c>
      <c r="J1641" s="1">
        <f t="shared" si="151"/>
        <v>2</v>
      </c>
      <c r="K1641" s="1">
        <f t="shared" si="152"/>
        <v>2039</v>
      </c>
      <c r="L1641" s="1" t="str">
        <f t="shared" si="153"/>
        <v>MKT.EX.PLV._.___.Palo Verde</v>
      </c>
      <c r="M1641" s="1" t="str">
        <f t="shared" si="154"/>
        <v>FOT Other months</v>
      </c>
      <c r="N1641" s="1">
        <f t="shared" si="155"/>
        <v>0</v>
      </c>
      <c r="O1641" s="1">
        <f t="shared" si="156"/>
        <v>0</v>
      </c>
    </row>
    <row r="1642" spans="1:15" x14ac:dyDescent="0.25">
      <c r="A1642" s="1" t="s">
        <v>26</v>
      </c>
      <c r="B1642" s="1" t="s">
        <v>2</v>
      </c>
      <c r="C1642" s="1" t="s">
        <v>24</v>
      </c>
      <c r="D1642" s="1" t="s">
        <v>10</v>
      </c>
      <c r="E1642" s="1" t="s">
        <v>3</v>
      </c>
      <c r="F1642" s="3">
        <v>50830</v>
      </c>
      <c r="G1642" s="1">
        <v>0</v>
      </c>
      <c r="J1642" s="1">
        <f t="shared" si="151"/>
        <v>3</v>
      </c>
      <c r="K1642" s="1">
        <f t="shared" si="152"/>
        <v>2039</v>
      </c>
      <c r="L1642" s="1" t="str">
        <f t="shared" si="153"/>
        <v>MKT.EX.PLV._.___.Palo Verde</v>
      </c>
      <c r="M1642" s="1" t="str">
        <f t="shared" si="154"/>
        <v>FOT Other months</v>
      </c>
      <c r="N1642" s="1">
        <f t="shared" si="155"/>
        <v>0</v>
      </c>
      <c r="O1642" s="1">
        <f t="shared" si="156"/>
        <v>0</v>
      </c>
    </row>
    <row r="1643" spans="1:15" x14ac:dyDescent="0.25">
      <c r="A1643" s="1" t="s">
        <v>26</v>
      </c>
      <c r="B1643" s="1" t="s">
        <v>2</v>
      </c>
      <c r="C1643" s="1" t="s">
        <v>24</v>
      </c>
      <c r="D1643" s="1" t="s">
        <v>10</v>
      </c>
      <c r="E1643" s="1" t="s">
        <v>3</v>
      </c>
      <c r="F1643" s="3">
        <v>50861</v>
      </c>
      <c r="G1643" s="1">
        <v>0</v>
      </c>
      <c r="J1643" s="1">
        <f t="shared" si="151"/>
        <v>4</v>
      </c>
      <c r="K1643" s="1">
        <f t="shared" si="152"/>
        <v>2039</v>
      </c>
      <c r="L1643" s="1" t="str">
        <f t="shared" si="153"/>
        <v>MKT.EX.PLV._.___.Palo Verde</v>
      </c>
      <c r="M1643" s="1" t="str">
        <f t="shared" si="154"/>
        <v>FOT Other months</v>
      </c>
      <c r="N1643" s="1">
        <f t="shared" si="155"/>
        <v>0</v>
      </c>
      <c r="O1643" s="1">
        <f t="shared" si="156"/>
        <v>0</v>
      </c>
    </row>
    <row r="1644" spans="1:15" x14ac:dyDescent="0.25">
      <c r="A1644" s="1" t="s">
        <v>26</v>
      </c>
      <c r="B1644" s="1" t="s">
        <v>2</v>
      </c>
      <c r="C1644" s="1" t="s">
        <v>24</v>
      </c>
      <c r="D1644" s="1" t="s">
        <v>10</v>
      </c>
      <c r="E1644" s="1" t="s">
        <v>3</v>
      </c>
      <c r="F1644" s="3">
        <v>50891</v>
      </c>
      <c r="G1644" s="1">
        <v>0</v>
      </c>
      <c r="J1644" s="1">
        <f t="shared" si="151"/>
        <v>5</v>
      </c>
      <c r="K1644" s="1">
        <f t="shared" si="152"/>
        <v>2039</v>
      </c>
      <c r="L1644" s="1" t="str">
        <f t="shared" si="153"/>
        <v>MKT.EX.PLV._.___.Palo Verde</v>
      </c>
      <c r="M1644" s="1" t="str">
        <f t="shared" si="154"/>
        <v>FOT Other months</v>
      </c>
      <c r="N1644" s="1">
        <f t="shared" si="155"/>
        <v>0</v>
      </c>
      <c r="O1644" s="1">
        <f t="shared" si="156"/>
        <v>0</v>
      </c>
    </row>
    <row r="1645" spans="1:15" x14ac:dyDescent="0.25">
      <c r="A1645" s="1" t="s">
        <v>26</v>
      </c>
      <c r="B1645" s="1" t="s">
        <v>2</v>
      </c>
      <c r="C1645" s="1" t="s">
        <v>24</v>
      </c>
      <c r="D1645" s="1" t="s">
        <v>10</v>
      </c>
      <c r="E1645" s="1" t="s">
        <v>3</v>
      </c>
      <c r="F1645" s="3">
        <v>50922</v>
      </c>
      <c r="G1645" s="1">
        <v>0</v>
      </c>
      <c r="J1645" s="1">
        <f t="shared" si="151"/>
        <v>6</v>
      </c>
      <c r="K1645" s="1">
        <f t="shared" si="152"/>
        <v>2039</v>
      </c>
      <c r="L1645" s="1" t="str">
        <f t="shared" si="153"/>
        <v>MKT.EX.PLV._.___.Palo Verde</v>
      </c>
      <c r="M1645" s="1" t="str">
        <f t="shared" si="154"/>
        <v>FOT Summer June-Sept</v>
      </c>
      <c r="N1645" s="1">
        <f t="shared" si="155"/>
        <v>2928</v>
      </c>
      <c r="O1645" s="1">
        <f t="shared" si="156"/>
        <v>0</v>
      </c>
    </row>
    <row r="1646" spans="1:15" x14ac:dyDescent="0.25">
      <c r="A1646" s="1" t="s">
        <v>26</v>
      </c>
      <c r="B1646" s="1" t="s">
        <v>2</v>
      </c>
      <c r="C1646" s="1" t="s">
        <v>24</v>
      </c>
      <c r="D1646" s="1" t="s">
        <v>10</v>
      </c>
      <c r="E1646" s="1" t="s">
        <v>3</v>
      </c>
      <c r="F1646" s="3">
        <v>50952</v>
      </c>
      <c r="G1646" s="1">
        <v>0</v>
      </c>
      <c r="J1646" s="1">
        <f t="shared" si="151"/>
        <v>7</v>
      </c>
      <c r="K1646" s="1">
        <f t="shared" si="152"/>
        <v>2039</v>
      </c>
      <c r="L1646" s="1" t="str">
        <f t="shared" si="153"/>
        <v>MKT.EX.PLV._.___.Palo Verde</v>
      </c>
      <c r="M1646" s="1" t="str">
        <f t="shared" si="154"/>
        <v>FOT Summer June-Sept</v>
      </c>
      <c r="N1646" s="1">
        <f t="shared" si="155"/>
        <v>2928</v>
      </c>
      <c r="O1646" s="1">
        <f t="shared" si="156"/>
        <v>0</v>
      </c>
    </row>
    <row r="1647" spans="1:15" x14ac:dyDescent="0.25">
      <c r="A1647" s="1" t="s">
        <v>26</v>
      </c>
      <c r="B1647" s="1" t="s">
        <v>2</v>
      </c>
      <c r="C1647" s="1" t="s">
        <v>24</v>
      </c>
      <c r="D1647" s="1" t="s">
        <v>10</v>
      </c>
      <c r="E1647" s="1" t="s">
        <v>3</v>
      </c>
      <c r="F1647" s="3">
        <v>50983</v>
      </c>
      <c r="G1647" s="1">
        <v>0</v>
      </c>
      <c r="J1647" s="1">
        <f t="shared" si="151"/>
        <v>8</v>
      </c>
      <c r="K1647" s="1">
        <f t="shared" si="152"/>
        <v>2039</v>
      </c>
      <c r="L1647" s="1" t="str">
        <f t="shared" si="153"/>
        <v>MKT.EX.PLV._.___.Palo Verde</v>
      </c>
      <c r="M1647" s="1" t="str">
        <f t="shared" si="154"/>
        <v>FOT Summer June-Sept</v>
      </c>
      <c r="N1647" s="1">
        <f t="shared" si="155"/>
        <v>2928</v>
      </c>
      <c r="O1647" s="1">
        <f t="shared" si="156"/>
        <v>0</v>
      </c>
    </row>
    <row r="1648" spans="1:15" x14ac:dyDescent="0.25">
      <c r="A1648" s="1" t="s">
        <v>26</v>
      </c>
      <c r="B1648" s="1" t="s">
        <v>2</v>
      </c>
      <c r="C1648" s="1" t="s">
        <v>24</v>
      </c>
      <c r="D1648" s="1" t="s">
        <v>10</v>
      </c>
      <c r="E1648" s="1" t="s">
        <v>3</v>
      </c>
      <c r="F1648" s="3">
        <v>51014</v>
      </c>
      <c r="G1648" s="1">
        <v>0</v>
      </c>
      <c r="J1648" s="1">
        <f t="shared" si="151"/>
        <v>9</v>
      </c>
      <c r="K1648" s="1">
        <f t="shared" si="152"/>
        <v>2039</v>
      </c>
      <c r="L1648" s="1" t="str">
        <f t="shared" si="153"/>
        <v>MKT.EX.PLV._.___.Palo Verde</v>
      </c>
      <c r="M1648" s="1" t="str">
        <f t="shared" si="154"/>
        <v>FOT Summer June-Sept</v>
      </c>
      <c r="N1648" s="1">
        <f t="shared" si="155"/>
        <v>2928</v>
      </c>
      <c r="O1648" s="1">
        <f t="shared" si="156"/>
        <v>0</v>
      </c>
    </row>
    <row r="1649" spans="1:15" x14ac:dyDescent="0.25">
      <c r="A1649" s="1" t="s">
        <v>26</v>
      </c>
      <c r="B1649" s="1" t="s">
        <v>2</v>
      </c>
      <c r="C1649" s="1" t="s">
        <v>24</v>
      </c>
      <c r="D1649" s="1" t="s">
        <v>10</v>
      </c>
      <c r="E1649" s="1" t="s">
        <v>3</v>
      </c>
      <c r="F1649" s="3">
        <v>51044</v>
      </c>
      <c r="G1649" s="1">
        <v>0</v>
      </c>
      <c r="J1649" s="1">
        <f t="shared" si="151"/>
        <v>10</v>
      </c>
      <c r="K1649" s="1">
        <f t="shared" si="152"/>
        <v>2039</v>
      </c>
      <c r="L1649" s="1" t="str">
        <f t="shared" si="153"/>
        <v>MKT.EX.PLV._.___.Palo Verde</v>
      </c>
      <c r="M1649" s="1" t="str">
        <f t="shared" si="154"/>
        <v>FOT Other months</v>
      </c>
      <c r="N1649" s="1">
        <f t="shared" si="155"/>
        <v>0</v>
      </c>
      <c r="O1649" s="1">
        <f t="shared" si="156"/>
        <v>0</v>
      </c>
    </row>
    <row r="1650" spans="1:15" x14ac:dyDescent="0.25">
      <c r="A1650" s="1" t="s">
        <v>26</v>
      </c>
      <c r="B1650" s="1" t="s">
        <v>2</v>
      </c>
      <c r="C1650" s="1" t="s">
        <v>24</v>
      </c>
      <c r="D1650" s="1" t="s">
        <v>10</v>
      </c>
      <c r="E1650" s="1" t="s">
        <v>3</v>
      </c>
      <c r="F1650" s="3">
        <v>51075</v>
      </c>
      <c r="G1650" s="1">
        <v>0</v>
      </c>
      <c r="J1650" s="1">
        <f t="shared" si="151"/>
        <v>11</v>
      </c>
      <c r="K1650" s="1">
        <f t="shared" si="152"/>
        <v>2039</v>
      </c>
      <c r="L1650" s="1" t="str">
        <f t="shared" si="153"/>
        <v>MKT.EX.PLV._.___.Palo Verde</v>
      </c>
      <c r="M1650" s="1" t="str">
        <f t="shared" si="154"/>
        <v>FOT Other months</v>
      </c>
      <c r="N1650" s="1">
        <f t="shared" si="155"/>
        <v>0</v>
      </c>
      <c r="O1650" s="1">
        <f t="shared" si="156"/>
        <v>0</v>
      </c>
    </row>
    <row r="1651" spans="1:15" x14ac:dyDescent="0.25">
      <c r="A1651" s="1" t="s">
        <v>26</v>
      </c>
      <c r="B1651" s="1" t="s">
        <v>2</v>
      </c>
      <c r="C1651" s="1" t="s">
        <v>24</v>
      </c>
      <c r="D1651" s="1" t="s">
        <v>10</v>
      </c>
      <c r="E1651" s="1" t="s">
        <v>3</v>
      </c>
      <c r="F1651" s="3">
        <v>51105</v>
      </c>
      <c r="G1651" s="1">
        <v>0</v>
      </c>
      <c r="J1651" s="1">
        <f t="shared" si="151"/>
        <v>12</v>
      </c>
      <c r="K1651" s="1">
        <f t="shared" si="152"/>
        <v>2039</v>
      </c>
      <c r="L1651" s="1" t="str">
        <f t="shared" si="153"/>
        <v>MKT.EX.PLV._.___.Palo Verde-Wtr</v>
      </c>
      <c r="M1651" s="1" t="str">
        <f t="shared" si="154"/>
        <v>FOT Winter December-January</v>
      </c>
      <c r="N1651" s="1">
        <f t="shared" si="155"/>
        <v>1488</v>
      </c>
      <c r="O1651" s="1">
        <f t="shared" si="156"/>
        <v>0</v>
      </c>
    </row>
    <row r="1652" spans="1:15" x14ac:dyDescent="0.25">
      <c r="A1652" s="1" t="s">
        <v>26</v>
      </c>
      <c r="B1652" s="1" t="s">
        <v>2</v>
      </c>
      <c r="C1652" s="1" t="s">
        <v>24</v>
      </c>
      <c r="D1652" s="1" t="s">
        <v>10</v>
      </c>
      <c r="E1652" s="1" t="s">
        <v>3</v>
      </c>
      <c r="F1652" s="3">
        <v>51136</v>
      </c>
      <c r="G1652" s="1">
        <v>0</v>
      </c>
      <c r="J1652" s="1">
        <f t="shared" si="151"/>
        <v>1</v>
      </c>
      <c r="K1652" s="1">
        <f t="shared" si="152"/>
        <v>2040</v>
      </c>
      <c r="L1652" s="1" t="str">
        <f t="shared" si="153"/>
        <v>MKT.EX.PLV._.___.Palo Verde-Wtr</v>
      </c>
      <c r="M1652" s="1" t="str">
        <f t="shared" si="154"/>
        <v>FOT Winter December-January</v>
      </c>
      <c r="N1652" s="1">
        <f t="shared" si="155"/>
        <v>1488</v>
      </c>
      <c r="O1652" s="1">
        <f t="shared" si="156"/>
        <v>0</v>
      </c>
    </row>
    <row r="1653" spans="1:15" x14ac:dyDescent="0.25">
      <c r="A1653" s="1" t="s">
        <v>26</v>
      </c>
      <c r="B1653" s="1" t="s">
        <v>2</v>
      </c>
      <c r="C1653" s="1" t="s">
        <v>24</v>
      </c>
      <c r="D1653" s="1" t="s">
        <v>10</v>
      </c>
      <c r="E1653" s="1" t="s">
        <v>3</v>
      </c>
      <c r="F1653" s="3">
        <v>51167</v>
      </c>
      <c r="G1653" s="1">
        <v>0</v>
      </c>
      <c r="J1653" s="1">
        <f t="shared" si="151"/>
        <v>2</v>
      </c>
      <c r="K1653" s="1">
        <f t="shared" si="152"/>
        <v>2040</v>
      </c>
      <c r="L1653" s="1" t="str">
        <f t="shared" si="153"/>
        <v>MKT.EX.PLV._.___.Palo Verde</v>
      </c>
      <c r="M1653" s="1" t="str">
        <f t="shared" si="154"/>
        <v>FOT Other months</v>
      </c>
      <c r="N1653" s="1">
        <f t="shared" si="155"/>
        <v>0</v>
      </c>
      <c r="O1653" s="1">
        <f t="shared" si="156"/>
        <v>0</v>
      </c>
    </row>
    <row r="1654" spans="1:15" x14ac:dyDescent="0.25">
      <c r="A1654" s="1" t="s">
        <v>26</v>
      </c>
      <c r="B1654" s="1" t="s">
        <v>2</v>
      </c>
      <c r="C1654" s="1" t="s">
        <v>24</v>
      </c>
      <c r="D1654" s="1" t="s">
        <v>10</v>
      </c>
      <c r="E1654" s="1" t="s">
        <v>3</v>
      </c>
      <c r="F1654" s="3">
        <v>51196</v>
      </c>
      <c r="G1654" s="1">
        <v>0</v>
      </c>
      <c r="J1654" s="1">
        <f t="shared" si="151"/>
        <v>3</v>
      </c>
      <c r="K1654" s="1">
        <f t="shared" si="152"/>
        <v>2040</v>
      </c>
      <c r="L1654" s="1" t="str">
        <f t="shared" si="153"/>
        <v>MKT.EX.PLV._.___.Palo Verde</v>
      </c>
      <c r="M1654" s="1" t="str">
        <f t="shared" si="154"/>
        <v>FOT Other months</v>
      </c>
      <c r="N1654" s="1">
        <f t="shared" si="155"/>
        <v>0</v>
      </c>
      <c r="O1654" s="1">
        <f t="shared" si="156"/>
        <v>0</v>
      </c>
    </row>
    <row r="1655" spans="1:15" x14ac:dyDescent="0.25">
      <c r="A1655" s="1" t="s">
        <v>26</v>
      </c>
      <c r="B1655" s="1" t="s">
        <v>2</v>
      </c>
      <c r="C1655" s="1" t="s">
        <v>24</v>
      </c>
      <c r="D1655" s="1" t="s">
        <v>10</v>
      </c>
      <c r="E1655" s="1" t="s">
        <v>3</v>
      </c>
      <c r="F1655" s="3">
        <v>51227</v>
      </c>
      <c r="G1655" s="1">
        <v>0</v>
      </c>
      <c r="J1655" s="1">
        <f t="shared" si="151"/>
        <v>4</v>
      </c>
      <c r="K1655" s="1">
        <f t="shared" si="152"/>
        <v>2040</v>
      </c>
      <c r="L1655" s="1" t="str">
        <f t="shared" si="153"/>
        <v>MKT.EX.PLV._.___.Palo Verde</v>
      </c>
      <c r="M1655" s="1" t="str">
        <f t="shared" si="154"/>
        <v>FOT Other months</v>
      </c>
      <c r="N1655" s="1">
        <f t="shared" si="155"/>
        <v>0</v>
      </c>
      <c r="O1655" s="1">
        <f t="shared" si="156"/>
        <v>0</v>
      </c>
    </row>
    <row r="1656" spans="1:15" x14ac:dyDescent="0.25">
      <c r="A1656" s="1" t="s">
        <v>26</v>
      </c>
      <c r="B1656" s="1" t="s">
        <v>2</v>
      </c>
      <c r="C1656" s="1" t="s">
        <v>24</v>
      </c>
      <c r="D1656" s="1" t="s">
        <v>10</v>
      </c>
      <c r="E1656" s="1" t="s">
        <v>3</v>
      </c>
      <c r="F1656" s="3">
        <v>51257</v>
      </c>
      <c r="G1656" s="1">
        <v>0</v>
      </c>
      <c r="J1656" s="1">
        <f t="shared" si="151"/>
        <v>5</v>
      </c>
      <c r="K1656" s="1">
        <f t="shared" si="152"/>
        <v>2040</v>
      </c>
      <c r="L1656" s="1" t="str">
        <f t="shared" si="153"/>
        <v>MKT.EX.PLV._.___.Palo Verde</v>
      </c>
      <c r="M1656" s="1" t="str">
        <f t="shared" si="154"/>
        <v>FOT Other months</v>
      </c>
      <c r="N1656" s="1">
        <f t="shared" si="155"/>
        <v>0</v>
      </c>
      <c r="O1656" s="1">
        <f t="shared" si="156"/>
        <v>0</v>
      </c>
    </row>
    <row r="1657" spans="1:15" x14ac:dyDescent="0.25">
      <c r="A1657" s="1" t="s">
        <v>26</v>
      </c>
      <c r="B1657" s="1" t="s">
        <v>2</v>
      </c>
      <c r="C1657" s="1" t="s">
        <v>24</v>
      </c>
      <c r="D1657" s="1" t="s">
        <v>10</v>
      </c>
      <c r="E1657" s="1" t="s">
        <v>3</v>
      </c>
      <c r="F1657" s="3">
        <v>51288</v>
      </c>
      <c r="G1657" s="1">
        <v>0</v>
      </c>
      <c r="J1657" s="1">
        <f t="shared" si="151"/>
        <v>6</v>
      </c>
      <c r="K1657" s="1">
        <f t="shared" si="152"/>
        <v>2040</v>
      </c>
      <c r="L1657" s="1" t="str">
        <f t="shared" si="153"/>
        <v>MKT.EX.PLV._.___.Palo Verde</v>
      </c>
      <c r="M1657" s="1" t="str">
        <f t="shared" si="154"/>
        <v>FOT Summer June-Sept</v>
      </c>
      <c r="N1657" s="1">
        <f t="shared" si="155"/>
        <v>2928</v>
      </c>
      <c r="O1657" s="1">
        <f t="shared" si="156"/>
        <v>0</v>
      </c>
    </row>
    <row r="1658" spans="1:15" x14ac:dyDescent="0.25">
      <c r="A1658" s="1" t="s">
        <v>26</v>
      </c>
      <c r="B1658" s="1" t="s">
        <v>2</v>
      </c>
      <c r="C1658" s="1" t="s">
        <v>24</v>
      </c>
      <c r="D1658" s="1" t="s">
        <v>10</v>
      </c>
      <c r="E1658" s="1" t="s">
        <v>3</v>
      </c>
      <c r="F1658" s="3">
        <v>51318</v>
      </c>
      <c r="G1658" s="1">
        <v>0</v>
      </c>
      <c r="J1658" s="1">
        <f t="shared" si="151"/>
        <v>7</v>
      </c>
      <c r="K1658" s="1">
        <f t="shared" si="152"/>
        <v>2040</v>
      </c>
      <c r="L1658" s="1" t="str">
        <f t="shared" si="153"/>
        <v>MKT.EX.PLV._.___.Palo Verde</v>
      </c>
      <c r="M1658" s="1" t="str">
        <f t="shared" si="154"/>
        <v>FOT Summer June-Sept</v>
      </c>
      <c r="N1658" s="1">
        <f t="shared" si="155"/>
        <v>2928</v>
      </c>
      <c r="O1658" s="1">
        <f t="shared" si="156"/>
        <v>0</v>
      </c>
    </row>
    <row r="1659" spans="1:15" x14ac:dyDescent="0.25">
      <c r="A1659" s="1" t="s">
        <v>26</v>
      </c>
      <c r="B1659" s="1" t="s">
        <v>2</v>
      </c>
      <c r="C1659" s="1" t="s">
        <v>24</v>
      </c>
      <c r="D1659" s="1" t="s">
        <v>10</v>
      </c>
      <c r="E1659" s="1" t="s">
        <v>3</v>
      </c>
      <c r="F1659" s="3">
        <v>51349</v>
      </c>
      <c r="G1659" s="1">
        <v>0</v>
      </c>
      <c r="J1659" s="1">
        <f t="shared" si="151"/>
        <v>8</v>
      </c>
      <c r="K1659" s="1">
        <f t="shared" si="152"/>
        <v>2040</v>
      </c>
      <c r="L1659" s="1" t="str">
        <f t="shared" si="153"/>
        <v>MKT.EX.PLV._.___.Palo Verde</v>
      </c>
      <c r="M1659" s="1" t="str">
        <f t="shared" si="154"/>
        <v>FOT Summer June-Sept</v>
      </c>
      <c r="N1659" s="1">
        <f t="shared" si="155"/>
        <v>2928</v>
      </c>
      <c r="O1659" s="1">
        <f t="shared" si="156"/>
        <v>0</v>
      </c>
    </row>
    <row r="1660" spans="1:15" x14ac:dyDescent="0.25">
      <c r="A1660" s="1" t="s">
        <v>26</v>
      </c>
      <c r="B1660" s="1" t="s">
        <v>2</v>
      </c>
      <c r="C1660" s="1" t="s">
        <v>24</v>
      </c>
      <c r="D1660" s="1" t="s">
        <v>10</v>
      </c>
      <c r="E1660" s="1" t="s">
        <v>3</v>
      </c>
      <c r="F1660" s="3">
        <v>51380</v>
      </c>
      <c r="G1660" s="1">
        <v>0</v>
      </c>
      <c r="J1660" s="1">
        <f t="shared" si="151"/>
        <v>9</v>
      </c>
      <c r="K1660" s="1">
        <f t="shared" si="152"/>
        <v>2040</v>
      </c>
      <c r="L1660" s="1" t="str">
        <f t="shared" si="153"/>
        <v>MKT.EX.PLV._.___.Palo Verde</v>
      </c>
      <c r="M1660" s="1" t="str">
        <f t="shared" si="154"/>
        <v>FOT Summer June-Sept</v>
      </c>
      <c r="N1660" s="1">
        <f t="shared" si="155"/>
        <v>2928</v>
      </c>
      <c r="O1660" s="1">
        <f t="shared" si="156"/>
        <v>0</v>
      </c>
    </row>
    <row r="1661" spans="1:15" x14ac:dyDescent="0.25">
      <c r="A1661" s="1" t="s">
        <v>26</v>
      </c>
      <c r="B1661" s="1" t="s">
        <v>2</v>
      </c>
      <c r="C1661" s="1" t="s">
        <v>24</v>
      </c>
      <c r="D1661" s="1" t="s">
        <v>10</v>
      </c>
      <c r="E1661" s="1" t="s">
        <v>3</v>
      </c>
      <c r="F1661" s="3">
        <v>51410</v>
      </c>
      <c r="G1661" s="1">
        <v>0</v>
      </c>
      <c r="J1661" s="1">
        <f t="shared" si="151"/>
        <v>10</v>
      </c>
      <c r="K1661" s="1">
        <f t="shared" si="152"/>
        <v>2040</v>
      </c>
      <c r="L1661" s="1" t="str">
        <f t="shared" si="153"/>
        <v>MKT.EX.PLV._.___.Palo Verde</v>
      </c>
      <c r="M1661" s="1" t="str">
        <f t="shared" si="154"/>
        <v>FOT Other months</v>
      </c>
      <c r="N1661" s="1">
        <f t="shared" si="155"/>
        <v>0</v>
      </c>
      <c r="O1661" s="1">
        <f t="shared" si="156"/>
        <v>0</v>
      </c>
    </row>
    <row r="1662" spans="1:15" x14ac:dyDescent="0.25">
      <c r="A1662" s="1" t="s">
        <v>26</v>
      </c>
      <c r="B1662" s="1" t="s">
        <v>2</v>
      </c>
      <c r="C1662" s="1" t="s">
        <v>24</v>
      </c>
      <c r="D1662" s="1" t="s">
        <v>10</v>
      </c>
      <c r="E1662" s="1" t="s">
        <v>3</v>
      </c>
      <c r="F1662" s="3">
        <v>51441</v>
      </c>
      <c r="G1662" s="1">
        <v>0</v>
      </c>
      <c r="J1662" s="1">
        <f t="shared" si="151"/>
        <v>11</v>
      </c>
      <c r="K1662" s="1">
        <f t="shared" si="152"/>
        <v>2040</v>
      </c>
      <c r="L1662" s="1" t="str">
        <f t="shared" si="153"/>
        <v>MKT.EX.PLV._.___.Palo Verde</v>
      </c>
      <c r="M1662" s="1" t="str">
        <f t="shared" si="154"/>
        <v>FOT Other months</v>
      </c>
      <c r="N1662" s="1">
        <f t="shared" si="155"/>
        <v>0</v>
      </c>
      <c r="O1662" s="1">
        <f t="shared" si="156"/>
        <v>0</v>
      </c>
    </row>
    <row r="1663" spans="1:15" x14ac:dyDescent="0.25">
      <c r="A1663" s="1" t="s">
        <v>26</v>
      </c>
      <c r="B1663" s="1" t="s">
        <v>2</v>
      </c>
      <c r="C1663" s="1" t="s">
        <v>24</v>
      </c>
      <c r="D1663" s="1" t="s">
        <v>10</v>
      </c>
      <c r="E1663" s="1" t="s">
        <v>3</v>
      </c>
      <c r="F1663" s="3">
        <v>51471</v>
      </c>
      <c r="G1663" s="1">
        <v>0</v>
      </c>
      <c r="J1663" s="1">
        <f t="shared" si="151"/>
        <v>12</v>
      </c>
      <c r="K1663" s="1">
        <f t="shared" si="152"/>
        <v>2040</v>
      </c>
      <c r="L1663" s="1" t="str">
        <f t="shared" si="153"/>
        <v>MKT.EX.PLV._.___.Palo Verde-Wtr</v>
      </c>
      <c r="M1663" s="1" t="str">
        <f t="shared" si="154"/>
        <v>FOT Winter December-January</v>
      </c>
      <c r="N1663" s="1">
        <f t="shared" si="155"/>
        <v>1488</v>
      </c>
      <c r="O1663" s="1">
        <f t="shared" si="156"/>
        <v>0</v>
      </c>
    </row>
    <row r="1664" spans="1:15" x14ac:dyDescent="0.25">
      <c r="A1664" s="1" t="s">
        <v>26</v>
      </c>
      <c r="B1664" s="1" t="s">
        <v>2</v>
      </c>
      <c r="C1664" s="1" t="s">
        <v>24</v>
      </c>
      <c r="D1664" s="1" t="s">
        <v>10</v>
      </c>
      <c r="E1664" s="1" t="s">
        <v>3</v>
      </c>
      <c r="F1664" s="3">
        <v>51502</v>
      </c>
      <c r="G1664" s="1">
        <v>0</v>
      </c>
      <c r="J1664" s="1">
        <f t="shared" si="151"/>
        <v>1</v>
      </c>
      <c r="K1664" s="1">
        <f t="shared" si="152"/>
        <v>2041</v>
      </c>
      <c r="L1664" s="1" t="str">
        <f t="shared" si="153"/>
        <v>MKT.EX.PLV._.___.Palo Verde-Wtr</v>
      </c>
      <c r="M1664" s="1" t="str">
        <f t="shared" si="154"/>
        <v>FOT Winter December-January</v>
      </c>
      <c r="N1664" s="1">
        <f t="shared" si="155"/>
        <v>1488</v>
      </c>
      <c r="O1664" s="1">
        <f t="shared" si="156"/>
        <v>0</v>
      </c>
    </row>
    <row r="1665" spans="1:15" x14ac:dyDescent="0.25">
      <c r="A1665" s="1" t="s">
        <v>26</v>
      </c>
      <c r="B1665" s="1" t="s">
        <v>2</v>
      </c>
      <c r="C1665" s="1" t="s">
        <v>24</v>
      </c>
      <c r="D1665" s="1" t="s">
        <v>10</v>
      </c>
      <c r="E1665" s="1" t="s">
        <v>3</v>
      </c>
      <c r="F1665" s="3">
        <v>51533</v>
      </c>
      <c r="G1665" s="1">
        <v>0</v>
      </c>
      <c r="J1665" s="1">
        <f t="shared" si="151"/>
        <v>2</v>
      </c>
      <c r="K1665" s="1">
        <f t="shared" si="152"/>
        <v>2041</v>
      </c>
      <c r="L1665" s="1" t="str">
        <f t="shared" si="153"/>
        <v>MKT.EX.PLV._.___.Palo Verde</v>
      </c>
      <c r="M1665" s="1" t="str">
        <f t="shared" si="154"/>
        <v>FOT Other months</v>
      </c>
      <c r="N1665" s="1">
        <f t="shared" si="155"/>
        <v>0</v>
      </c>
      <c r="O1665" s="1">
        <f t="shared" si="156"/>
        <v>0</v>
      </c>
    </row>
    <row r="1666" spans="1:15" x14ac:dyDescent="0.25">
      <c r="A1666" s="1" t="s">
        <v>26</v>
      </c>
      <c r="B1666" s="1" t="s">
        <v>2</v>
      </c>
      <c r="C1666" s="1" t="s">
        <v>24</v>
      </c>
      <c r="D1666" s="1" t="s">
        <v>10</v>
      </c>
      <c r="E1666" s="1" t="s">
        <v>3</v>
      </c>
      <c r="F1666" s="3">
        <v>51561</v>
      </c>
      <c r="G1666" s="1">
        <v>0</v>
      </c>
      <c r="J1666" s="1">
        <f t="shared" ref="J1666:J1687" si="157">MONTH(F1666)</f>
        <v>3</v>
      </c>
      <c r="K1666" s="1">
        <f t="shared" ref="K1666:K1687" si="158">YEAR(F1666)</f>
        <v>2041</v>
      </c>
      <c r="L1666" s="1" t="str">
        <f t="shared" ref="L1666:L1687" si="159">D1666&amp;INDEX($U$1:$W$4,MATCH($M1666,$U$1:$U$4,0),MATCH(L$1,$U$1:$W$1,0))</f>
        <v>MKT.EX.PLV._.___.Palo Verde</v>
      </c>
      <c r="M1666" s="1" t="str">
        <f t="shared" ref="M1666:M1687" si="160">INDEX($Q$1:$S$13,MATCH($J1666,$Q$1:$Q$13,0),MATCH(M$1,$Q$1:$S$1,0))</f>
        <v>FOT Other months</v>
      </c>
      <c r="N1666" s="1">
        <f t="shared" ref="N1666:N1687" si="161">INDEX($U$1:$W$4,MATCH($M1666,$U$1:$U$4,0),MATCH(N$1,$U$1:$W$1,0))</f>
        <v>0</v>
      </c>
      <c r="O1666" s="1">
        <f t="shared" ref="O1666:O1687" si="162">IF(N1666=0,0,(G1666*1000)/N1666)</f>
        <v>0</v>
      </c>
    </row>
    <row r="1667" spans="1:15" x14ac:dyDescent="0.25">
      <c r="A1667" s="1" t="s">
        <v>26</v>
      </c>
      <c r="B1667" s="1" t="s">
        <v>2</v>
      </c>
      <c r="C1667" s="1" t="s">
        <v>24</v>
      </c>
      <c r="D1667" s="1" t="s">
        <v>10</v>
      </c>
      <c r="E1667" s="1" t="s">
        <v>3</v>
      </c>
      <c r="F1667" s="3">
        <v>51592</v>
      </c>
      <c r="G1667" s="1">
        <v>0</v>
      </c>
      <c r="J1667" s="1">
        <f t="shared" si="157"/>
        <v>4</v>
      </c>
      <c r="K1667" s="1">
        <f t="shared" si="158"/>
        <v>2041</v>
      </c>
      <c r="L1667" s="1" t="str">
        <f t="shared" si="159"/>
        <v>MKT.EX.PLV._.___.Palo Verde</v>
      </c>
      <c r="M1667" s="1" t="str">
        <f t="shared" si="160"/>
        <v>FOT Other months</v>
      </c>
      <c r="N1667" s="1">
        <f t="shared" si="161"/>
        <v>0</v>
      </c>
      <c r="O1667" s="1">
        <f t="shared" si="162"/>
        <v>0</v>
      </c>
    </row>
    <row r="1668" spans="1:15" x14ac:dyDescent="0.25">
      <c r="A1668" s="1" t="s">
        <v>26</v>
      </c>
      <c r="B1668" s="1" t="s">
        <v>2</v>
      </c>
      <c r="C1668" s="1" t="s">
        <v>24</v>
      </c>
      <c r="D1668" s="1" t="s">
        <v>10</v>
      </c>
      <c r="E1668" s="1" t="s">
        <v>3</v>
      </c>
      <c r="F1668" s="3">
        <v>51622</v>
      </c>
      <c r="G1668" s="1">
        <v>0</v>
      </c>
      <c r="J1668" s="1">
        <f t="shared" si="157"/>
        <v>5</v>
      </c>
      <c r="K1668" s="1">
        <f t="shared" si="158"/>
        <v>2041</v>
      </c>
      <c r="L1668" s="1" t="str">
        <f t="shared" si="159"/>
        <v>MKT.EX.PLV._.___.Palo Verde</v>
      </c>
      <c r="M1668" s="1" t="str">
        <f t="shared" si="160"/>
        <v>FOT Other months</v>
      </c>
      <c r="N1668" s="1">
        <f t="shared" si="161"/>
        <v>0</v>
      </c>
      <c r="O1668" s="1">
        <f t="shared" si="162"/>
        <v>0</v>
      </c>
    </row>
    <row r="1669" spans="1:15" x14ac:dyDescent="0.25">
      <c r="A1669" s="1" t="s">
        <v>26</v>
      </c>
      <c r="B1669" s="1" t="s">
        <v>2</v>
      </c>
      <c r="C1669" s="1" t="s">
        <v>24</v>
      </c>
      <c r="D1669" s="1" t="s">
        <v>10</v>
      </c>
      <c r="E1669" s="1" t="s">
        <v>3</v>
      </c>
      <c r="F1669" s="3">
        <v>51653</v>
      </c>
      <c r="G1669" s="1">
        <v>0</v>
      </c>
      <c r="J1669" s="1">
        <f t="shared" si="157"/>
        <v>6</v>
      </c>
      <c r="K1669" s="1">
        <f t="shared" si="158"/>
        <v>2041</v>
      </c>
      <c r="L1669" s="1" t="str">
        <f t="shared" si="159"/>
        <v>MKT.EX.PLV._.___.Palo Verde</v>
      </c>
      <c r="M1669" s="1" t="str">
        <f t="shared" si="160"/>
        <v>FOT Summer June-Sept</v>
      </c>
      <c r="N1669" s="1">
        <f t="shared" si="161"/>
        <v>2928</v>
      </c>
      <c r="O1669" s="1">
        <f t="shared" si="162"/>
        <v>0</v>
      </c>
    </row>
    <row r="1670" spans="1:15" x14ac:dyDescent="0.25">
      <c r="A1670" s="1" t="s">
        <v>26</v>
      </c>
      <c r="B1670" s="1" t="s">
        <v>2</v>
      </c>
      <c r="C1670" s="1" t="s">
        <v>24</v>
      </c>
      <c r="D1670" s="1" t="s">
        <v>10</v>
      </c>
      <c r="E1670" s="1" t="s">
        <v>3</v>
      </c>
      <c r="F1670" s="3">
        <v>51683</v>
      </c>
      <c r="G1670" s="1">
        <v>0</v>
      </c>
      <c r="J1670" s="1">
        <f t="shared" si="157"/>
        <v>7</v>
      </c>
      <c r="K1670" s="1">
        <f t="shared" si="158"/>
        <v>2041</v>
      </c>
      <c r="L1670" s="1" t="str">
        <f t="shared" si="159"/>
        <v>MKT.EX.PLV._.___.Palo Verde</v>
      </c>
      <c r="M1670" s="1" t="str">
        <f t="shared" si="160"/>
        <v>FOT Summer June-Sept</v>
      </c>
      <c r="N1670" s="1">
        <f t="shared" si="161"/>
        <v>2928</v>
      </c>
      <c r="O1670" s="1">
        <f t="shared" si="162"/>
        <v>0</v>
      </c>
    </row>
    <row r="1671" spans="1:15" x14ac:dyDescent="0.25">
      <c r="A1671" s="1" t="s">
        <v>26</v>
      </c>
      <c r="B1671" s="1" t="s">
        <v>2</v>
      </c>
      <c r="C1671" s="1" t="s">
        <v>24</v>
      </c>
      <c r="D1671" s="1" t="s">
        <v>10</v>
      </c>
      <c r="E1671" s="1" t="s">
        <v>3</v>
      </c>
      <c r="F1671" s="3">
        <v>51714</v>
      </c>
      <c r="G1671" s="1">
        <v>0</v>
      </c>
      <c r="J1671" s="1">
        <f t="shared" si="157"/>
        <v>8</v>
      </c>
      <c r="K1671" s="1">
        <f t="shared" si="158"/>
        <v>2041</v>
      </c>
      <c r="L1671" s="1" t="str">
        <f t="shared" si="159"/>
        <v>MKT.EX.PLV._.___.Palo Verde</v>
      </c>
      <c r="M1671" s="1" t="str">
        <f t="shared" si="160"/>
        <v>FOT Summer June-Sept</v>
      </c>
      <c r="N1671" s="1">
        <f t="shared" si="161"/>
        <v>2928</v>
      </c>
      <c r="O1671" s="1">
        <f t="shared" si="162"/>
        <v>0</v>
      </c>
    </row>
    <row r="1672" spans="1:15" x14ac:dyDescent="0.25">
      <c r="A1672" s="1" t="s">
        <v>26</v>
      </c>
      <c r="B1672" s="1" t="s">
        <v>2</v>
      </c>
      <c r="C1672" s="1" t="s">
        <v>24</v>
      </c>
      <c r="D1672" s="1" t="s">
        <v>10</v>
      </c>
      <c r="E1672" s="1" t="s">
        <v>3</v>
      </c>
      <c r="F1672" s="3">
        <v>51745</v>
      </c>
      <c r="G1672" s="1">
        <v>0</v>
      </c>
      <c r="J1672" s="1">
        <f t="shared" si="157"/>
        <v>9</v>
      </c>
      <c r="K1672" s="1">
        <f t="shared" si="158"/>
        <v>2041</v>
      </c>
      <c r="L1672" s="1" t="str">
        <f t="shared" si="159"/>
        <v>MKT.EX.PLV._.___.Palo Verde</v>
      </c>
      <c r="M1672" s="1" t="str">
        <f t="shared" si="160"/>
        <v>FOT Summer June-Sept</v>
      </c>
      <c r="N1672" s="1">
        <f t="shared" si="161"/>
        <v>2928</v>
      </c>
      <c r="O1672" s="1">
        <f t="shared" si="162"/>
        <v>0</v>
      </c>
    </row>
    <row r="1673" spans="1:15" x14ac:dyDescent="0.25">
      <c r="A1673" s="1" t="s">
        <v>26</v>
      </c>
      <c r="B1673" s="1" t="s">
        <v>2</v>
      </c>
      <c r="C1673" s="1" t="s">
        <v>24</v>
      </c>
      <c r="D1673" s="1" t="s">
        <v>10</v>
      </c>
      <c r="E1673" s="1" t="s">
        <v>3</v>
      </c>
      <c r="F1673" s="3">
        <v>51775</v>
      </c>
      <c r="G1673" s="1">
        <v>0</v>
      </c>
      <c r="J1673" s="1">
        <f t="shared" si="157"/>
        <v>10</v>
      </c>
      <c r="K1673" s="1">
        <f t="shared" si="158"/>
        <v>2041</v>
      </c>
      <c r="L1673" s="1" t="str">
        <f t="shared" si="159"/>
        <v>MKT.EX.PLV._.___.Palo Verde</v>
      </c>
      <c r="M1673" s="1" t="str">
        <f t="shared" si="160"/>
        <v>FOT Other months</v>
      </c>
      <c r="N1673" s="1">
        <f t="shared" si="161"/>
        <v>0</v>
      </c>
      <c r="O1673" s="1">
        <f t="shared" si="162"/>
        <v>0</v>
      </c>
    </row>
    <row r="1674" spans="1:15" x14ac:dyDescent="0.25">
      <c r="A1674" s="1" t="s">
        <v>26</v>
      </c>
      <c r="B1674" s="1" t="s">
        <v>2</v>
      </c>
      <c r="C1674" s="1" t="s">
        <v>24</v>
      </c>
      <c r="D1674" s="1" t="s">
        <v>10</v>
      </c>
      <c r="E1674" s="1" t="s">
        <v>3</v>
      </c>
      <c r="F1674" s="3">
        <v>51806</v>
      </c>
      <c r="G1674" s="1">
        <v>0</v>
      </c>
      <c r="J1674" s="1">
        <f t="shared" si="157"/>
        <v>11</v>
      </c>
      <c r="K1674" s="1">
        <f t="shared" si="158"/>
        <v>2041</v>
      </c>
      <c r="L1674" s="1" t="str">
        <f t="shared" si="159"/>
        <v>MKT.EX.PLV._.___.Palo Verde</v>
      </c>
      <c r="M1674" s="1" t="str">
        <f t="shared" si="160"/>
        <v>FOT Other months</v>
      </c>
      <c r="N1674" s="1">
        <f t="shared" si="161"/>
        <v>0</v>
      </c>
      <c r="O1674" s="1">
        <f t="shared" si="162"/>
        <v>0</v>
      </c>
    </row>
    <row r="1675" spans="1:15" x14ac:dyDescent="0.25">
      <c r="A1675" s="1" t="s">
        <v>26</v>
      </c>
      <c r="B1675" s="1" t="s">
        <v>2</v>
      </c>
      <c r="C1675" s="1" t="s">
        <v>24</v>
      </c>
      <c r="D1675" s="1" t="s">
        <v>10</v>
      </c>
      <c r="E1675" s="1" t="s">
        <v>3</v>
      </c>
      <c r="F1675" s="3">
        <v>51836</v>
      </c>
      <c r="G1675" s="1">
        <v>0</v>
      </c>
      <c r="J1675" s="1">
        <f t="shared" si="157"/>
        <v>12</v>
      </c>
      <c r="K1675" s="1">
        <f t="shared" si="158"/>
        <v>2041</v>
      </c>
      <c r="L1675" s="1" t="str">
        <f t="shared" si="159"/>
        <v>MKT.EX.PLV._.___.Palo Verde-Wtr</v>
      </c>
      <c r="M1675" s="1" t="str">
        <f t="shared" si="160"/>
        <v>FOT Winter December-January</v>
      </c>
      <c r="N1675" s="1">
        <f t="shared" si="161"/>
        <v>1488</v>
      </c>
      <c r="O1675" s="1">
        <f t="shared" si="162"/>
        <v>0</v>
      </c>
    </row>
    <row r="1676" spans="1:15" x14ac:dyDescent="0.25">
      <c r="A1676" s="1" t="s">
        <v>26</v>
      </c>
      <c r="B1676" s="1" t="s">
        <v>2</v>
      </c>
      <c r="C1676" s="1" t="s">
        <v>24</v>
      </c>
      <c r="D1676" s="1" t="s">
        <v>10</v>
      </c>
      <c r="E1676" s="1" t="s">
        <v>3</v>
      </c>
      <c r="F1676" s="3">
        <v>51867</v>
      </c>
      <c r="G1676" s="1">
        <v>0</v>
      </c>
      <c r="J1676" s="1">
        <f t="shared" si="157"/>
        <v>1</v>
      </c>
      <c r="K1676" s="1">
        <f t="shared" si="158"/>
        <v>2042</v>
      </c>
      <c r="L1676" s="1" t="str">
        <f t="shared" si="159"/>
        <v>MKT.EX.PLV._.___.Palo Verde-Wtr</v>
      </c>
      <c r="M1676" s="1" t="str">
        <f t="shared" si="160"/>
        <v>FOT Winter December-January</v>
      </c>
      <c r="N1676" s="1">
        <f t="shared" si="161"/>
        <v>1488</v>
      </c>
      <c r="O1676" s="1">
        <f t="shared" si="162"/>
        <v>0</v>
      </c>
    </row>
    <row r="1677" spans="1:15" x14ac:dyDescent="0.25">
      <c r="A1677" s="1" t="s">
        <v>26</v>
      </c>
      <c r="B1677" s="1" t="s">
        <v>2</v>
      </c>
      <c r="C1677" s="1" t="s">
        <v>24</v>
      </c>
      <c r="D1677" s="1" t="s">
        <v>10</v>
      </c>
      <c r="E1677" s="1" t="s">
        <v>3</v>
      </c>
      <c r="F1677" s="3">
        <v>51898</v>
      </c>
      <c r="G1677" s="1">
        <v>0</v>
      </c>
      <c r="J1677" s="1">
        <f t="shared" si="157"/>
        <v>2</v>
      </c>
      <c r="K1677" s="1">
        <f t="shared" si="158"/>
        <v>2042</v>
      </c>
      <c r="L1677" s="1" t="str">
        <f t="shared" si="159"/>
        <v>MKT.EX.PLV._.___.Palo Verde</v>
      </c>
      <c r="M1677" s="1" t="str">
        <f t="shared" si="160"/>
        <v>FOT Other months</v>
      </c>
      <c r="N1677" s="1">
        <f t="shared" si="161"/>
        <v>0</v>
      </c>
      <c r="O1677" s="1">
        <f t="shared" si="162"/>
        <v>0</v>
      </c>
    </row>
    <row r="1678" spans="1:15" x14ac:dyDescent="0.25">
      <c r="A1678" s="1" t="s">
        <v>26</v>
      </c>
      <c r="B1678" s="1" t="s">
        <v>2</v>
      </c>
      <c r="C1678" s="1" t="s">
        <v>24</v>
      </c>
      <c r="D1678" s="1" t="s">
        <v>10</v>
      </c>
      <c r="E1678" s="1" t="s">
        <v>3</v>
      </c>
      <c r="F1678" s="3">
        <v>51926</v>
      </c>
      <c r="G1678" s="1">
        <v>0</v>
      </c>
      <c r="J1678" s="1">
        <f t="shared" si="157"/>
        <v>3</v>
      </c>
      <c r="K1678" s="1">
        <f t="shared" si="158"/>
        <v>2042</v>
      </c>
      <c r="L1678" s="1" t="str">
        <f t="shared" si="159"/>
        <v>MKT.EX.PLV._.___.Palo Verde</v>
      </c>
      <c r="M1678" s="1" t="str">
        <f t="shared" si="160"/>
        <v>FOT Other months</v>
      </c>
      <c r="N1678" s="1">
        <f t="shared" si="161"/>
        <v>0</v>
      </c>
      <c r="O1678" s="1">
        <f t="shared" si="162"/>
        <v>0</v>
      </c>
    </row>
    <row r="1679" spans="1:15" x14ac:dyDescent="0.25">
      <c r="A1679" s="1" t="s">
        <v>26</v>
      </c>
      <c r="B1679" s="1" t="s">
        <v>2</v>
      </c>
      <c r="C1679" s="1" t="s">
        <v>24</v>
      </c>
      <c r="D1679" s="1" t="s">
        <v>10</v>
      </c>
      <c r="E1679" s="1" t="s">
        <v>3</v>
      </c>
      <c r="F1679" s="3">
        <v>51957</v>
      </c>
      <c r="G1679" s="1">
        <v>0</v>
      </c>
      <c r="J1679" s="1">
        <f t="shared" si="157"/>
        <v>4</v>
      </c>
      <c r="K1679" s="1">
        <f t="shared" si="158"/>
        <v>2042</v>
      </c>
      <c r="L1679" s="1" t="str">
        <f t="shared" si="159"/>
        <v>MKT.EX.PLV._.___.Palo Verde</v>
      </c>
      <c r="M1679" s="1" t="str">
        <f t="shared" si="160"/>
        <v>FOT Other months</v>
      </c>
      <c r="N1679" s="1">
        <f t="shared" si="161"/>
        <v>0</v>
      </c>
      <c r="O1679" s="1">
        <f t="shared" si="162"/>
        <v>0</v>
      </c>
    </row>
    <row r="1680" spans="1:15" x14ac:dyDescent="0.25">
      <c r="A1680" s="1" t="s">
        <v>26</v>
      </c>
      <c r="B1680" s="1" t="s">
        <v>2</v>
      </c>
      <c r="C1680" s="1" t="s">
        <v>24</v>
      </c>
      <c r="D1680" s="1" t="s">
        <v>10</v>
      </c>
      <c r="E1680" s="1" t="s">
        <v>3</v>
      </c>
      <c r="F1680" s="3">
        <v>51987</v>
      </c>
      <c r="G1680" s="1">
        <v>0</v>
      </c>
      <c r="J1680" s="1">
        <f t="shared" si="157"/>
        <v>5</v>
      </c>
      <c r="K1680" s="1">
        <f t="shared" si="158"/>
        <v>2042</v>
      </c>
      <c r="L1680" s="1" t="str">
        <f t="shared" si="159"/>
        <v>MKT.EX.PLV._.___.Palo Verde</v>
      </c>
      <c r="M1680" s="1" t="str">
        <f t="shared" si="160"/>
        <v>FOT Other months</v>
      </c>
      <c r="N1680" s="1">
        <f t="shared" si="161"/>
        <v>0</v>
      </c>
      <c r="O1680" s="1">
        <f t="shared" si="162"/>
        <v>0</v>
      </c>
    </row>
    <row r="1681" spans="1:15" x14ac:dyDescent="0.25">
      <c r="A1681" s="1" t="s">
        <v>26</v>
      </c>
      <c r="B1681" s="1" t="s">
        <v>2</v>
      </c>
      <c r="C1681" s="1" t="s">
        <v>24</v>
      </c>
      <c r="D1681" s="1" t="s">
        <v>10</v>
      </c>
      <c r="E1681" s="1" t="s">
        <v>3</v>
      </c>
      <c r="F1681" s="3">
        <v>52018</v>
      </c>
      <c r="G1681" s="1">
        <v>0</v>
      </c>
      <c r="J1681" s="1">
        <f t="shared" si="157"/>
        <v>6</v>
      </c>
      <c r="K1681" s="1">
        <f t="shared" si="158"/>
        <v>2042</v>
      </c>
      <c r="L1681" s="1" t="str">
        <f t="shared" si="159"/>
        <v>MKT.EX.PLV._.___.Palo Verde</v>
      </c>
      <c r="M1681" s="1" t="str">
        <f t="shared" si="160"/>
        <v>FOT Summer June-Sept</v>
      </c>
      <c r="N1681" s="1">
        <f t="shared" si="161"/>
        <v>2928</v>
      </c>
      <c r="O1681" s="1">
        <f t="shared" si="162"/>
        <v>0</v>
      </c>
    </row>
    <row r="1682" spans="1:15" x14ac:dyDescent="0.25">
      <c r="A1682" s="1" t="s">
        <v>26</v>
      </c>
      <c r="B1682" s="1" t="s">
        <v>2</v>
      </c>
      <c r="C1682" s="1" t="s">
        <v>24</v>
      </c>
      <c r="D1682" s="1" t="s">
        <v>10</v>
      </c>
      <c r="E1682" s="1" t="s">
        <v>3</v>
      </c>
      <c r="F1682" s="3">
        <v>52048</v>
      </c>
      <c r="G1682" s="1">
        <v>0</v>
      </c>
      <c r="J1682" s="1">
        <f t="shared" si="157"/>
        <v>7</v>
      </c>
      <c r="K1682" s="1">
        <f t="shared" si="158"/>
        <v>2042</v>
      </c>
      <c r="L1682" s="1" t="str">
        <f t="shared" si="159"/>
        <v>MKT.EX.PLV._.___.Palo Verde</v>
      </c>
      <c r="M1682" s="1" t="str">
        <f t="shared" si="160"/>
        <v>FOT Summer June-Sept</v>
      </c>
      <c r="N1682" s="1">
        <f t="shared" si="161"/>
        <v>2928</v>
      </c>
      <c r="O1682" s="1">
        <f t="shared" si="162"/>
        <v>0</v>
      </c>
    </row>
    <row r="1683" spans="1:15" x14ac:dyDescent="0.25">
      <c r="A1683" s="1" t="s">
        <v>26</v>
      </c>
      <c r="B1683" s="1" t="s">
        <v>2</v>
      </c>
      <c r="C1683" s="1" t="s">
        <v>24</v>
      </c>
      <c r="D1683" s="1" t="s">
        <v>10</v>
      </c>
      <c r="E1683" s="1" t="s">
        <v>3</v>
      </c>
      <c r="F1683" s="3">
        <v>52079</v>
      </c>
      <c r="G1683" s="1">
        <v>0</v>
      </c>
      <c r="J1683" s="1">
        <f t="shared" si="157"/>
        <v>8</v>
      </c>
      <c r="K1683" s="1">
        <f t="shared" si="158"/>
        <v>2042</v>
      </c>
      <c r="L1683" s="1" t="str">
        <f t="shared" si="159"/>
        <v>MKT.EX.PLV._.___.Palo Verde</v>
      </c>
      <c r="M1683" s="1" t="str">
        <f t="shared" si="160"/>
        <v>FOT Summer June-Sept</v>
      </c>
      <c r="N1683" s="1">
        <f t="shared" si="161"/>
        <v>2928</v>
      </c>
      <c r="O1683" s="1">
        <f t="shared" si="162"/>
        <v>0</v>
      </c>
    </row>
    <row r="1684" spans="1:15" x14ac:dyDescent="0.25">
      <c r="A1684" s="1" t="s">
        <v>26</v>
      </c>
      <c r="B1684" s="1" t="s">
        <v>2</v>
      </c>
      <c r="C1684" s="1" t="s">
        <v>24</v>
      </c>
      <c r="D1684" s="1" t="s">
        <v>10</v>
      </c>
      <c r="E1684" s="1" t="s">
        <v>3</v>
      </c>
      <c r="F1684" s="3">
        <v>52110</v>
      </c>
      <c r="G1684" s="1">
        <v>0</v>
      </c>
      <c r="J1684" s="1">
        <f t="shared" si="157"/>
        <v>9</v>
      </c>
      <c r="K1684" s="1">
        <f t="shared" si="158"/>
        <v>2042</v>
      </c>
      <c r="L1684" s="1" t="str">
        <f t="shared" si="159"/>
        <v>MKT.EX.PLV._.___.Palo Verde</v>
      </c>
      <c r="M1684" s="1" t="str">
        <f t="shared" si="160"/>
        <v>FOT Summer June-Sept</v>
      </c>
      <c r="N1684" s="1">
        <f t="shared" si="161"/>
        <v>2928</v>
      </c>
      <c r="O1684" s="1">
        <f t="shared" si="162"/>
        <v>0</v>
      </c>
    </row>
    <row r="1685" spans="1:15" x14ac:dyDescent="0.25">
      <c r="A1685" s="1" t="s">
        <v>26</v>
      </c>
      <c r="B1685" s="1" t="s">
        <v>2</v>
      </c>
      <c r="C1685" s="1" t="s">
        <v>24</v>
      </c>
      <c r="D1685" s="1" t="s">
        <v>10</v>
      </c>
      <c r="E1685" s="1" t="s">
        <v>3</v>
      </c>
      <c r="F1685" s="3">
        <v>52140</v>
      </c>
      <c r="G1685" s="1">
        <v>0</v>
      </c>
      <c r="J1685" s="1">
        <f t="shared" si="157"/>
        <v>10</v>
      </c>
      <c r="K1685" s="1">
        <f t="shared" si="158"/>
        <v>2042</v>
      </c>
      <c r="L1685" s="1" t="str">
        <f t="shared" si="159"/>
        <v>MKT.EX.PLV._.___.Palo Verde</v>
      </c>
      <c r="M1685" s="1" t="str">
        <f t="shared" si="160"/>
        <v>FOT Other months</v>
      </c>
      <c r="N1685" s="1">
        <f t="shared" si="161"/>
        <v>0</v>
      </c>
      <c r="O1685" s="1">
        <f t="shared" si="162"/>
        <v>0</v>
      </c>
    </row>
    <row r="1686" spans="1:15" x14ac:dyDescent="0.25">
      <c r="A1686" s="1" t="s">
        <v>26</v>
      </c>
      <c r="B1686" s="1" t="s">
        <v>2</v>
      </c>
      <c r="C1686" s="1" t="s">
        <v>24</v>
      </c>
      <c r="D1686" s="1" t="s">
        <v>10</v>
      </c>
      <c r="E1686" s="1" t="s">
        <v>3</v>
      </c>
      <c r="F1686" s="3">
        <v>52171</v>
      </c>
      <c r="G1686" s="1">
        <v>0</v>
      </c>
      <c r="J1686" s="1">
        <f t="shared" si="157"/>
        <v>11</v>
      </c>
      <c r="K1686" s="1">
        <f t="shared" si="158"/>
        <v>2042</v>
      </c>
      <c r="L1686" s="1" t="str">
        <f t="shared" si="159"/>
        <v>MKT.EX.PLV._.___.Palo Verde</v>
      </c>
      <c r="M1686" s="1" t="str">
        <f t="shared" si="160"/>
        <v>FOT Other months</v>
      </c>
      <c r="N1686" s="1">
        <f t="shared" si="161"/>
        <v>0</v>
      </c>
      <c r="O1686" s="1">
        <f t="shared" si="162"/>
        <v>0</v>
      </c>
    </row>
    <row r="1687" spans="1:15" x14ac:dyDescent="0.25">
      <c r="A1687" s="1" t="s">
        <v>26</v>
      </c>
      <c r="B1687" s="1" t="s">
        <v>2</v>
      </c>
      <c r="C1687" s="1" t="s">
        <v>24</v>
      </c>
      <c r="D1687" s="1" t="s">
        <v>10</v>
      </c>
      <c r="E1687" s="1" t="s">
        <v>3</v>
      </c>
      <c r="F1687" s="3">
        <v>52201</v>
      </c>
      <c r="G1687" s="1">
        <v>0</v>
      </c>
      <c r="J1687" s="1">
        <f t="shared" si="157"/>
        <v>12</v>
      </c>
      <c r="K1687" s="1">
        <f t="shared" si="158"/>
        <v>2042</v>
      </c>
      <c r="L1687" s="1" t="str">
        <f t="shared" si="159"/>
        <v>MKT.EX.PLV._.___.Palo Verde-Wtr</v>
      </c>
      <c r="M1687" s="1" t="str">
        <f t="shared" si="160"/>
        <v>FOT Winter December-January</v>
      </c>
      <c r="N1687" s="1">
        <f t="shared" si="161"/>
        <v>1488</v>
      </c>
      <c r="O1687" s="1">
        <f t="shared" si="162"/>
        <v>0</v>
      </c>
    </row>
    <row r="1688" spans="1:15" x14ac:dyDescent="0.25">
      <c r="A1688" s="1" t="s">
        <v>26</v>
      </c>
      <c r="B1688" s="1" t="s">
        <v>2</v>
      </c>
      <c r="C1688" s="1" t="s">
        <v>24</v>
      </c>
      <c r="D1688" s="1" t="s">
        <v>10</v>
      </c>
      <c r="E1688" s="1" t="s">
        <v>3</v>
      </c>
      <c r="F1688" s="3">
        <v>52232</v>
      </c>
      <c r="G1688" s="1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FF5D-F1F7-4D8E-85DF-4ACCDA9DDBE1}">
  <sheetPr codeName="Sheet5"/>
  <dimension ref="A1:V26"/>
  <sheetViews>
    <sheetView tabSelected="1" workbookViewId="0"/>
  </sheetViews>
  <sheetFormatPr defaultRowHeight="15" x14ac:dyDescent="0.25"/>
  <cols>
    <col min="1" max="1" width="59" style="1" bestFit="1" customWidth="1"/>
    <col min="2" max="2" width="15.5703125" style="1" bestFit="1" customWidth="1"/>
    <col min="3" max="3" width="9.140625" style="1"/>
    <col min="4" max="4" width="9" style="1" customWidth="1"/>
    <col min="5" max="16384" width="9.140625" style="1"/>
  </cols>
  <sheetData>
    <row r="1" spans="1:22" x14ac:dyDescent="0.25">
      <c r="A1" s="1" t="s">
        <v>31</v>
      </c>
      <c r="B1" s="6" t="s">
        <v>37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5">
      <c r="C2" s="1">
        <v>2023</v>
      </c>
      <c r="D2" s="1">
        <v>2024</v>
      </c>
      <c r="E2" s="1">
        <v>2025</v>
      </c>
      <c r="F2" s="1">
        <v>2026</v>
      </c>
      <c r="G2" s="1">
        <v>2027</v>
      </c>
      <c r="H2" s="1">
        <v>2028</v>
      </c>
      <c r="I2" s="1">
        <v>2029</v>
      </c>
      <c r="J2" s="1">
        <v>2030</v>
      </c>
      <c r="K2" s="1">
        <v>2031</v>
      </c>
      <c r="L2" s="1">
        <v>2032</v>
      </c>
      <c r="M2" s="1">
        <v>2033</v>
      </c>
      <c r="N2" s="1">
        <v>2034</v>
      </c>
      <c r="O2" s="1">
        <v>2035</v>
      </c>
      <c r="P2" s="1">
        <v>2036</v>
      </c>
      <c r="Q2" s="1">
        <v>2037</v>
      </c>
      <c r="R2" s="1">
        <v>2038</v>
      </c>
      <c r="S2" s="1">
        <v>2039</v>
      </c>
      <c r="T2" s="1">
        <v>2040</v>
      </c>
      <c r="U2" s="1">
        <v>2041</v>
      </c>
      <c r="V2" s="1">
        <v>2042</v>
      </c>
    </row>
    <row r="3" spans="1:22" x14ac:dyDescent="0.25">
      <c r="A3" s="1" t="str">
        <f>'23IRPU Market Monthly PP'!A2</f>
        <v>23U.LP.LST.20.BA12.EP.MM.Integrated Portfolio+WA Adds.56000</v>
      </c>
      <c r="B3" s="1" t="s">
        <v>39</v>
      </c>
      <c r="C3" s="1">
        <f>SUMIFS('23IRPU Market Monthly PP'!$O$2:$O$1929,'23IRPU Market Monthly PP'!$K$2:$K$1929,'Fig 6.15 Mkt Purchases'!C$2,'23IRPU Market Monthly PP'!$M$2:$M$1929,'Fig 6.15 Mkt Purchases'!$A$1)</f>
        <v>664.59699453551912</v>
      </c>
      <c r="D3" s="1">
        <f>SUMIFS('23IRPU Market Monthly PP'!$O$2:$O$1929,'23IRPU Market Monthly PP'!$K$2:$K$1929,'Fig 6.15 Mkt Purchases'!D$2,'23IRPU Market Monthly PP'!$M$2:$M$1929,'Fig 6.15 Mkt Purchases'!$A$1)</f>
        <v>542.31898907103835</v>
      </c>
      <c r="E3" s="1">
        <f>SUMIFS('23IRPU Market Monthly PP'!$O$2:$O$1929,'23IRPU Market Monthly PP'!$K$2:$K$1929,'Fig 6.15 Mkt Purchases'!E$2,'23IRPU Market Monthly PP'!$M$2:$M$1929,'Fig 6.15 Mkt Purchases'!$A$1)</f>
        <v>1209.1598360655737</v>
      </c>
      <c r="F3" s="1">
        <f>SUMIFS('23IRPU Market Monthly PP'!$O$2:$O$1929,'23IRPU Market Monthly PP'!$K$2:$K$1929,'Fig 6.15 Mkt Purchases'!F$2,'23IRPU Market Monthly PP'!$M$2:$M$1929,'Fig 6.15 Mkt Purchases'!$A$1)</f>
        <v>1207.0594262295085</v>
      </c>
      <c r="G3" s="1">
        <f>SUMIFS('23IRPU Market Monthly PP'!$O$2:$O$1929,'23IRPU Market Monthly PP'!$K$2:$K$1929,'Fig 6.15 Mkt Purchases'!G$2,'23IRPU Market Monthly PP'!$M$2:$M$1929,'Fig 6.15 Mkt Purchases'!$A$1)</f>
        <v>1117.9508196721315</v>
      </c>
      <c r="H3" s="1">
        <f>SUMIFS('23IRPU Market Monthly PP'!$O$2:$O$1929,'23IRPU Market Monthly PP'!$K$2:$K$1929,'Fig 6.15 Mkt Purchases'!H$2,'23IRPU Market Monthly PP'!$M$2:$M$1929,'Fig 6.15 Mkt Purchases'!$A$1)</f>
        <v>1007.7015027322404</v>
      </c>
      <c r="I3" s="1">
        <f>SUMIFS('23IRPU Market Monthly PP'!$O$2:$O$1929,'23IRPU Market Monthly PP'!$K$2:$K$1929,'Fig 6.15 Mkt Purchases'!I$2,'23IRPU Market Monthly PP'!$M$2:$M$1929,'Fig 6.15 Mkt Purchases'!$A$1)</f>
        <v>753.39139344262287</v>
      </c>
      <c r="J3" s="1">
        <f>SUMIFS('23IRPU Market Monthly PP'!$O$2:$O$1929,'23IRPU Market Monthly PP'!$K$2:$K$1929,'Fig 6.15 Mkt Purchases'!J$2,'23IRPU Market Monthly PP'!$M$2:$M$1929,'Fig 6.15 Mkt Purchases'!$A$1)</f>
        <v>459.15300546448083</v>
      </c>
      <c r="K3" s="1">
        <f>SUMIFS('23IRPU Market Monthly PP'!$O$2:$O$1929,'23IRPU Market Monthly PP'!$K$2:$K$1929,'Fig 6.15 Mkt Purchases'!K$2,'23IRPU Market Monthly PP'!$M$2:$M$1929,'Fig 6.15 Mkt Purchases'!$A$1)</f>
        <v>581.62226775956287</v>
      </c>
      <c r="L3" s="1">
        <f>SUMIFS('23IRPU Market Monthly PP'!$O$2:$O$1929,'23IRPU Market Monthly PP'!$K$2:$K$1929,'Fig 6.15 Mkt Purchases'!L$2,'23IRPU Market Monthly PP'!$M$2:$M$1929,'Fig 6.15 Mkt Purchases'!$A$1)</f>
        <v>747.12090163934431</v>
      </c>
      <c r="M3" s="1">
        <f>SUMIFS('23IRPU Market Monthly PP'!$O$2:$O$1929,'23IRPU Market Monthly PP'!$K$2:$K$1929,'Fig 6.15 Mkt Purchases'!M$2,'23IRPU Market Monthly PP'!$M$2:$M$1929,'Fig 6.15 Mkt Purchases'!$A$1)</f>
        <v>613.22062841530067</v>
      </c>
      <c r="N3" s="1">
        <f>SUMIFS('23IRPU Market Monthly PP'!$O$2:$O$1929,'23IRPU Market Monthly PP'!$K$2:$K$1929,'Fig 6.15 Mkt Purchases'!N$2,'23IRPU Market Monthly PP'!$M$2:$M$1929,'Fig 6.15 Mkt Purchases'!$A$1)</f>
        <v>687.53073770491801</v>
      </c>
      <c r="O3" s="1">
        <f>SUMIFS('23IRPU Market Monthly PP'!$O$2:$O$1929,'23IRPU Market Monthly PP'!$K$2:$K$1929,'Fig 6.15 Mkt Purchases'!O$2,'23IRPU Market Monthly PP'!$M$2:$M$1929,'Fig 6.15 Mkt Purchases'!$A$1)</f>
        <v>601.65642076502729</v>
      </c>
      <c r="P3" s="1">
        <f>SUMIFS('23IRPU Market Monthly PP'!$O$2:$O$1929,'23IRPU Market Monthly PP'!$K$2:$K$1929,'Fig 6.15 Mkt Purchases'!P$2,'23IRPU Market Monthly PP'!$M$2:$M$1929,'Fig 6.15 Mkt Purchases'!$A$1)</f>
        <v>489.8770491803279</v>
      </c>
      <c r="Q3" s="1">
        <f>SUMIFS('23IRPU Market Monthly PP'!$O$2:$O$1929,'23IRPU Market Monthly PP'!$K$2:$K$1929,'Fig 6.15 Mkt Purchases'!Q$2,'23IRPU Market Monthly PP'!$M$2:$M$1929,'Fig 6.15 Mkt Purchases'!$A$1)</f>
        <v>707.26775956284155</v>
      </c>
      <c r="R3" s="1">
        <f>SUMIFS('23IRPU Market Monthly PP'!$O$2:$O$1929,'23IRPU Market Monthly PP'!$K$2:$K$1929,'Fig 6.15 Mkt Purchases'!R$2,'23IRPU Market Monthly PP'!$M$2:$M$1929,'Fig 6.15 Mkt Purchases'!$A$1)</f>
        <v>594.6209016393442</v>
      </c>
      <c r="S3" s="1">
        <f>SUMIFS('23IRPU Market Monthly PP'!$O$2:$O$1929,'23IRPU Market Monthly PP'!$K$2:$K$1929,'Fig 6.15 Mkt Purchases'!S$2,'23IRPU Market Monthly PP'!$M$2:$M$1929,'Fig 6.15 Mkt Purchases'!$A$1)</f>
        <v>639.9487704918032</v>
      </c>
      <c r="T3" s="1">
        <f>SUMIFS('23IRPU Market Monthly PP'!$O$2:$O$1929,'23IRPU Market Monthly PP'!$K$2:$K$1929,'Fig 6.15 Mkt Purchases'!T$2,'23IRPU Market Monthly PP'!$M$2:$M$1929,'Fig 6.15 Mkt Purchases'!$A$1)</f>
        <v>791.34221311475392</v>
      </c>
      <c r="U3" s="1">
        <f>SUMIFS('23IRPU Market Monthly PP'!$O$2:$O$1929,'23IRPU Market Monthly PP'!$K$2:$K$1929,'Fig 6.15 Mkt Purchases'!U$2,'23IRPU Market Monthly PP'!$M$2:$M$1929,'Fig 6.15 Mkt Purchases'!$A$1)</f>
        <v>999.85655737704917</v>
      </c>
      <c r="V3" s="1">
        <f>SUMIFS('23IRPU Market Monthly PP'!$O$2:$O$1929,'23IRPU Market Monthly PP'!$K$2:$K$1929,'Fig 6.15 Mkt Purchases'!V$2,'23IRPU Market Monthly PP'!$M$2:$M$1929,'Fig 6.15 Mkt Purchases'!$A$1)</f>
        <v>860.74453551912563</v>
      </c>
    </row>
    <row r="4" spans="1:22" x14ac:dyDescent="0.25">
      <c r="A4" s="1" t="str">
        <f>'23IRP Market Monthly PP'!A2</f>
        <v>23I.ST.RP.20.PA1_.EP.MM.PP-D3 29.13338</v>
      </c>
      <c r="B4" s="1" t="s">
        <v>40</v>
      </c>
      <c r="C4" s="1">
        <f>SUMIFS('23IRP Market Monthly PP'!$O$2:$O$1687,'23IRP Market Monthly PP'!$K$2:$K$1687,'Fig 6.15 Mkt Purchases'!C$2,'23IRP Market Monthly PP'!$M$2:$M$1687,'Fig 6.15 Mkt Purchases'!$A$1)</f>
        <v>768.10450819672133</v>
      </c>
      <c r="D4" s="1">
        <f>SUMIFS('23IRP Market Monthly PP'!$O$2:$O$1687,'23IRP Market Monthly PP'!$K$2:$K$1687,'Fig 6.15 Mkt Purchases'!D$2,'23IRP Market Monthly PP'!$M$2:$M$1687,'Fig 6.15 Mkt Purchases'!$A$1)</f>
        <v>1217.1823770491806</v>
      </c>
      <c r="E4" s="1">
        <f>SUMIFS('23IRP Market Monthly PP'!$O$2:$O$1687,'23IRP Market Monthly PP'!$K$2:$K$1687,'Fig 6.15 Mkt Purchases'!E$2,'23IRP Market Monthly PP'!$M$2:$M$1687,'Fig 6.15 Mkt Purchases'!$A$1)</f>
        <v>860.92896174863392</v>
      </c>
      <c r="F4" s="1">
        <f>SUMIFS('23IRP Market Monthly PP'!$O$2:$O$1687,'23IRP Market Monthly PP'!$K$2:$K$1687,'Fig 6.15 Mkt Purchases'!F$2,'23IRP Market Monthly PP'!$M$2:$M$1687,'Fig 6.15 Mkt Purchases'!$A$1)</f>
        <v>1061.8954918032787</v>
      </c>
      <c r="G4" s="1">
        <f>SUMIFS('23IRP Market Monthly PP'!$O$2:$O$1687,'23IRP Market Monthly PP'!$K$2:$K$1687,'Fig 6.15 Mkt Purchases'!G$2,'23IRP Market Monthly PP'!$M$2:$M$1687,'Fig 6.15 Mkt Purchases'!$A$1)</f>
        <v>855.06489071038266</v>
      </c>
      <c r="H4" s="1">
        <f>SUMIFS('23IRP Market Monthly PP'!$O$2:$O$1687,'23IRP Market Monthly PP'!$K$2:$K$1687,'Fig 6.15 Mkt Purchases'!H$2,'23IRP Market Monthly PP'!$M$2:$M$1687,'Fig 6.15 Mkt Purchases'!$A$1)</f>
        <v>470.11953551912575</v>
      </c>
      <c r="I4" s="1">
        <f>SUMIFS('23IRP Market Monthly PP'!$O$2:$O$1687,'23IRP Market Monthly PP'!$K$2:$K$1687,'Fig 6.15 Mkt Purchases'!I$2,'23IRP Market Monthly PP'!$M$2:$M$1687,'Fig 6.15 Mkt Purchases'!$A$1)</f>
        <v>438.28210382513657</v>
      </c>
      <c r="J4" s="1">
        <f>SUMIFS('23IRP Market Monthly PP'!$O$2:$O$1687,'23IRP Market Monthly PP'!$K$2:$K$1687,'Fig 6.15 Mkt Purchases'!J$2,'23IRP Market Monthly PP'!$M$2:$M$1687,'Fig 6.15 Mkt Purchases'!$A$1)</f>
        <v>388.69193989071033</v>
      </c>
      <c r="K4" s="1">
        <f>SUMIFS('23IRP Market Monthly PP'!$O$2:$O$1687,'23IRP Market Monthly PP'!$K$2:$K$1687,'Fig 6.15 Mkt Purchases'!K$2,'23IRP Market Monthly PP'!$M$2:$M$1687,'Fig 6.15 Mkt Purchases'!$A$1)</f>
        <v>393.28551912568309</v>
      </c>
      <c r="L4" s="1">
        <f>SUMIFS('23IRP Market Monthly PP'!$O$2:$O$1687,'23IRP Market Monthly PP'!$K$2:$K$1687,'Fig 6.15 Mkt Purchases'!L$2,'23IRP Market Monthly PP'!$M$2:$M$1687,'Fig 6.15 Mkt Purchases'!$A$1)</f>
        <v>399.57991803278679</v>
      </c>
      <c r="M4" s="1">
        <f>SUMIFS('23IRP Market Monthly PP'!$O$2:$O$1687,'23IRP Market Monthly PP'!$K$2:$K$1687,'Fig 6.15 Mkt Purchases'!M$2,'23IRP Market Monthly PP'!$M$2:$M$1687,'Fig 6.15 Mkt Purchases'!$A$1)</f>
        <v>326.99795081967216</v>
      </c>
      <c r="N4" s="1">
        <f>SUMIFS('23IRP Market Monthly PP'!$O$2:$O$1687,'23IRP Market Monthly PP'!$K$2:$K$1687,'Fig 6.15 Mkt Purchases'!N$2,'23IRP Market Monthly PP'!$M$2:$M$1687,'Fig 6.15 Mkt Purchases'!$A$1)</f>
        <v>195.64207650273227</v>
      </c>
      <c r="O4" s="1">
        <f>SUMIFS('23IRP Market Monthly PP'!$O$2:$O$1687,'23IRP Market Monthly PP'!$K$2:$K$1687,'Fig 6.15 Mkt Purchases'!O$2,'23IRP Market Monthly PP'!$M$2:$M$1687,'Fig 6.15 Mkt Purchases'!$A$1)</f>
        <v>165.51912568306011</v>
      </c>
      <c r="P4" s="1">
        <f>SUMIFS('23IRP Market Monthly PP'!$O$2:$O$1687,'23IRP Market Monthly PP'!$K$2:$K$1687,'Fig 6.15 Mkt Purchases'!P$2,'23IRP Market Monthly PP'!$M$2:$M$1687,'Fig 6.15 Mkt Purchases'!$A$1)</f>
        <v>117.54781420765028</v>
      </c>
      <c r="Q4" s="1">
        <f>SUMIFS('23IRP Market Monthly PP'!$O$2:$O$1687,'23IRP Market Monthly PP'!$K$2:$K$1687,'Fig 6.15 Mkt Purchases'!Q$2,'23IRP Market Monthly PP'!$M$2:$M$1687,'Fig 6.15 Mkt Purchases'!$A$1)</f>
        <v>145.6454918032787</v>
      </c>
      <c r="R4" s="1">
        <f>SUMIFS('23IRP Market Monthly PP'!$O$2:$O$1687,'23IRP Market Monthly PP'!$K$2:$K$1687,'Fig 6.15 Mkt Purchases'!R$2,'23IRP Market Monthly PP'!$M$2:$M$1687,'Fig 6.15 Mkt Purchases'!$A$1)</f>
        <v>286.66666666666669</v>
      </c>
      <c r="S4" s="1">
        <f>SUMIFS('23IRP Market Monthly PP'!$O$2:$O$1687,'23IRP Market Monthly PP'!$K$2:$K$1687,'Fig 6.15 Mkt Purchases'!S$2,'23IRP Market Monthly PP'!$M$2:$M$1687,'Fig 6.15 Mkt Purchases'!$A$1)</f>
        <v>411.52663934426226</v>
      </c>
      <c r="T4" s="1">
        <f>SUMIFS('23IRP Market Monthly PP'!$O$2:$O$1687,'23IRP Market Monthly PP'!$K$2:$K$1687,'Fig 6.15 Mkt Purchases'!T$2,'23IRP Market Monthly PP'!$M$2:$M$1687,'Fig 6.15 Mkt Purchases'!$A$1)</f>
        <v>556.56079234972674</v>
      </c>
      <c r="U4" s="1">
        <f>SUMIFS('23IRP Market Monthly PP'!$O$2:$O$1687,'23IRP Market Monthly PP'!$K$2:$K$1687,'Fig 6.15 Mkt Purchases'!U$2,'23IRP Market Monthly PP'!$M$2:$M$1687,'Fig 6.15 Mkt Purchases'!$A$1)</f>
        <v>668.83538251366099</v>
      </c>
      <c r="V4" s="1">
        <f>SUMIFS('23IRP Market Monthly PP'!$O$2:$O$1687,'23IRP Market Monthly PP'!$K$2:$K$1687,'Fig 6.15 Mkt Purchases'!V$2,'23IRP Market Monthly PP'!$M$2:$M$1687,'Fig 6.15 Mkt Purchases'!$A$1)</f>
        <v>577.04234972677591</v>
      </c>
    </row>
    <row r="23" spans="1:22" x14ac:dyDescent="0.25">
      <c r="B23" s="6" t="s">
        <v>38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x14ac:dyDescent="0.25">
      <c r="A24" s="1" t="s">
        <v>29</v>
      </c>
      <c r="C24" s="1">
        <v>2023</v>
      </c>
      <c r="D24" s="1">
        <v>2024</v>
      </c>
      <c r="E24" s="1">
        <v>2025</v>
      </c>
      <c r="F24" s="1">
        <v>2026</v>
      </c>
      <c r="G24" s="1">
        <v>2027</v>
      </c>
      <c r="H24" s="1">
        <v>2028</v>
      </c>
      <c r="I24" s="1">
        <v>2029</v>
      </c>
      <c r="J24" s="1">
        <v>2030</v>
      </c>
      <c r="K24" s="1">
        <v>2031</v>
      </c>
      <c r="L24" s="1">
        <v>2032</v>
      </c>
      <c r="M24" s="1">
        <v>2033</v>
      </c>
      <c r="N24" s="1">
        <v>2034</v>
      </c>
      <c r="O24" s="1">
        <v>2035</v>
      </c>
      <c r="P24" s="1">
        <v>2036</v>
      </c>
      <c r="Q24" s="1">
        <v>2037</v>
      </c>
      <c r="R24" s="1">
        <v>2038</v>
      </c>
      <c r="S24" s="1">
        <v>2039</v>
      </c>
      <c r="T24" s="1">
        <v>2040</v>
      </c>
      <c r="U24" s="1">
        <v>2041</v>
      </c>
      <c r="V24" s="1">
        <v>2042</v>
      </c>
    </row>
    <row r="25" spans="1:22" x14ac:dyDescent="0.25">
      <c r="A25" s="1" t="s">
        <v>23</v>
      </c>
      <c r="B25" s="1" t="s">
        <v>39</v>
      </c>
      <c r="C25" s="1">
        <f>SUMIFS('23IRPU Market Monthly PP'!$O$2:$O$1929,'23IRPU Market Monthly PP'!$K$2:$K$1929,'Fig 6.15 Mkt Purchases'!C$24,'23IRPU Market Monthly PP'!$M$2:$M$1929,'Fig 6.15 Mkt Purchases'!$A$24)</f>
        <v>196.86155913978496</v>
      </c>
      <c r="D25" s="1">
        <f>SUMIFS('23IRPU Market Monthly PP'!$O$2:$O$1929,'23IRPU Market Monthly PP'!$K$2:$K$1929,'Fig 6.15 Mkt Purchases'!D$24,'23IRPU Market Monthly PP'!$M$2:$M$1929,'Fig 6.15 Mkt Purchases'!$A$24)</f>
        <v>141.50537634408605</v>
      </c>
      <c r="E25" s="1">
        <f>SUMIFS('23IRPU Market Monthly PP'!$O$2:$O$1929,'23IRPU Market Monthly PP'!$K$2:$K$1929,'Fig 6.15 Mkt Purchases'!E$24,'23IRPU Market Monthly PP'!$M$2:$M$1929,'Fig 6.15 Mkt Purchases'!$A$24)</f>
        <v>373.69623655913983</v>
      </c>
      <c r="F25" s="1">
        <f>SUMIFS('23IRPU Market Monthly PP'!$O$2:$O$1929,'23IRPU Market Monthly PP'!$K$2:$K$1929,'Fig 6.15 Mkt Purchases'!F$24,'23IRPU Market Monthly PP'!$M$2:$M$1929,'Fig 6.15 Mkt Purchases'!$A$24)</f>
        <v>501.18279569892474</v>
      </c>
      <c r="G25" s="1">
        <f>SUMIFS('23IRPU Market Monthly PP'!$O$2:$O$1929,'23IRPU Market Monthly PP'!$K$2:$K$1929,'Fig 6.15 Mkt Purchases'!G$24,'23IRPU Market Monthly PP'!$M$2:$M$1929,'Fig 6.15 Mkt Purchases'!$A$24)</f>
        <v>457.18413978494624</v>
      </c>
      <c r="H25" s="1">
        <f>SUMIFS('23IRPU Market Monthly PP'!$O$2:$O$1929,'23IRPU Market Monthly PP'!$K$2:$K$1929,'Fig 6.15 Mkt Purchases'!H$24,'23IRPU Market Monthly PP'!$M$2:$M$1929,'Fig 6.15 Mkt Purchases'!$A$24)</f>
        <v>501.88172043010758</v>
      </c>
      <c r="I25" s="1">
        <f>SUMIFS('23IRPU Market Monthly PP'!$O$2:$O$1929,'23IRPU Market Monthly PP'!$K$2:$K$1929,'Fig 6.15 Mkt Purchases'!I$24,'23IRPU Market Monthly PP'!$M$2:$M$1929,'Fig 6.15 Mkt Purchases'!$A$24)</f>
        <v>574.74462365591398</v>
      </c>
      <c r="J25" s="1">
        <f>SUMIFS('23IRPU Market Monthly PP'!$O$2:$O$1929,'23IRPU Market Monthly PP'!$K$2:$K$1929,'Fig 6.15 Mkt Purchases'!J$24,'23IRPU Market Monthly PP'!$M$2:$M$1929,'Fig 6.15 Mkt Purchases'!$A$24)</f>
        <v>1155.5981182795699</v>
      </c>
      <c r="K25" s="1">
        <f>SUMIFS('23IRPU Market Monthly PP'!$O$2:$O$1929,'23IRPU Market Monthly PP'!$K$2:$K$1929,'Fig 6.15 Mkt Purchases'!K$24,'23IRPU Market Monthly PP'!$M$2:$M$1929,'Fig 6.15 Mkt Purchases'!$A$24)</f>
        <v>1304.952956989247</v>
      </c>
      <c r="L25" s="1">
        <f>SUMIFS('23IRPU Market Monthly PP'!$O$2:$O$1929,'23IRPU Market Monthly PP'!$K$2:$K$1929,'Fig 6.15 Mkt Purchases'!L$24,'23IRPU Market Monthly PP'!$M$2:$M$1929,'Fig 6.15 Mkt Purchases'!$A$24)</f>
        <v>1387.0766129032259</v>
      </c>
      <c r="M25" s="1">
        <f>SUMIFS('23IRPU Market Monthly PP'!$O$2:$O$1929,'23IRPU Market Monthly PP'!$K$2:$K$1929,'Fig 6.15 Mkt Purchases'!M$24,'23IRPU Market Monthly PP'!$M$2:$M$1929,'Fig 6.15 Mkt Purchases'!$A$24)</f>
        <v>801.27688172043008</v>
      </c>
      <c r="N25" s="1">
        <f>SUMIFS('23IRPU Market Monthly PP'!$O$2:$O$1929,'23IRPU Market Monthly PP'!$K$2:$K$1929,'Fig 6.15 Mkt Purchases'!N$24,'23IRPU Market Monthly PP'!$M$2:$M$1929,'Fig 6.15 Mkt Purchases'!$A$24)</f>
        <v>749.48252688172045</v>
      </c>
      <c r="O25" s="1">
        <f>SUMIFS('23IRPU Market Monthly PP'!$O$2:$O$1929,'23IRPU Market Monthly PP'!$K$2:$K$1929,'Fig 6.15 Mkt Purchases'!O$24,'23IRPU Market Monthly PP'!$M$2:$M$1929,'Fig 6.15 Mkt Purchases'!$A$24)</f>
        <v>370.90725806451604</v>
      </c>
      <c r="P25" s="1">
        <f>SUMIFS('23IRPU Market Monthly PP'!$O$2:$O$1929,'23IRPU Market Monthly PP'!$K$2:$K$1929,'Fig 6.15 Mkt Purchases'!P$24,'23IRPU Market Monthly PP'!$M$2:$M$1929,'Fig 6.15 Mkt Purchases'!$A$24)</f>
        <v>707.72849462365593</v>
      </c>
      <c r="Q25" s="1">
        <f>SUMIFS('23IRPU Market Monthly PP'!$O$2:$O$1929,'23IRPU Market Monthly PP'!$K$2:$K$1929,'Fig 6.15 Mkt Purchases'!Q$24,'23IRPU Market Monthly PP'!$M$2:$M$1929,'Fig 6.15 Mkt Purchases'!$A$24)</f>
        <v>626.53897849462362</v>
      </c>
      <c r="R25" s="1">
        <f>SUMIFS('23IRPU Market Monthly PP'!$O$2:$O$1929,'23IRPU Market Monthly PP'!$K$2:$K$1929,'Fig 6.15 Mkt Purchases'!R$24,'23IRPU Market Monthly PP'!$M$2:$M$1929,'Fig 6.15 Mkt Purchases'!$A$24)</f>
        <v>915.49731182795699</v>
      </c>
      <c r="S25" s="1">
        <f>SUMIFS('23IRPU Market Monthly PP'!$O$2:$O$1929,'23IRPU Market Monthly PP'!$K$2:$K$1929,'Fig 6.15 Mkt Purchases'!S$24,'23IRPU Market Monthly PP'!$M$2:$M$1929,'Fig 6.15 Mkt Purchases'!$A$24)</f>
        <v>731.89516129032245</v>
      </c>
      <c r="T25" s="1">
        <f>SUMIFS('23IRPU Market Monthly PP'!$O$2:$O$1929,'23IRPU Market Monthly PP'!$K$2:$K$1929,'Fig 6.15 Mkt Purchases'!T$24,'23IRPU Market Monthly PP'!$M$2:$M$1929,'Fig 6.15 Mkt Purchases'!$A$24)</f>
        <v>825.98118279569894</v>
      </c>
      <c r="U25" s="1">
        <f>SUMIFS('23IRPU Market Monthly PP'!$O$2:$O$1929,'23IRPU Market Monthly PP'!$K$2:$K$1929,'Fig 6.15 Mkt Purchases'!U$24,'23IRPU Market Monthly PP'!$M$2:$M$1929,'Fig 6.15 Mkt Purchases'!$A$24)</f>
        <v>583.99193548387098</v>
      </c>
      <c r="V25" s="1">
        <f>SUMIFS('23IRPU Market Monthly PP'!$O$2:$O$1929,'23IRPU Market Monthly PP'!$K$2:$K$1929,'Fig 6.15 Mkt Purchases'!V$24,'23IRPU Market Monthly PP'!$M$2:$M$1929,'Fig 6.15 Mkt Purchases'!$A$24)</f>
        <v>615.71236559139788</v>
      </c>
    </row>
    <row r="26" spans="1:22" x14ac:dyDescent="0.25">
      <c r="A26" s="1" t="s">
        <v>26</v>
      </c>
      <c r="B26" s="1" t="s">
        <v>40</v>
      </c>
      <c r="C26" s="1">
        <f>SUMIFS('23IRP Market Monthly PP'!$O$2:$O$1687,'23IRP Market Monthly PP'!$K$2:$K$1687,'Fig 6.15 Mkt Purchases'!C$24,'23IRP Market Monthly PP'!$M$2:$M$1687,'Fig 6.15 Mkt Purchases'!$A$24)</f>
        <v>313.14516129032262</v>
      </c>
      <c r="D26" s="1">
        <f>SUMIFS('23IRP Market Monthly PP'!$O$2:$O$1687,'23IRP Market Monthly PP'!$K$2:$K$1687,'Fig 6.15 Mkt Purchases'!D$24,'23IRP Market Monthly PP'!$M$2:$M$1687,'Fig 6.15 Mkt Purchases'!$A$24)</f>
        <v>289.11962365591393</v>
      </c>
      <c r="E26" s="1">
        <f>SUMIFS('23IRP Market Monthly PP'!$O$2:$O$1687,'23IRP Market Monthly PP'!$K$2:$K$1687,'Fig 6.15 Mkt Purchases'!E$24,'23IRP Market Monthly PP'!$M$2:$M$1687,'Fig 6.15 Mkt Purchases'!$A$24)</f>
        <v>437.31182795698925</v>
      </c>
      <c r="F26" s="1">
        <f>SUMIFS('23IRP Market Monthly PP'!$O$2:$O$1687,'23IRP Market Monthly PP'!$K$2:$K$1687,'Fig 6.15 Mkt Purchases'!F$24,'23IRP Market Monthly PP'!$M$2:$M$1687,'Fig 6.15 Mkt Purchases'!$A$24)</f>
        <v>660.79301075268813</v>
      </c>
      <c r="G26" s="1">
        <f>SUMIFS('23IRP Market Monthly PP'!$O$2:$O$1687,'23IRP Market Monthly PP'!$K$2:$K$1687,'Fig 6.15 Mkt Purchases'!G$24,'23IRP Market Monthly PP'!$M$2:$M$1687,'Fig 6.15 Mkt Purchases'!$A$24)</f>
        <v>676.43817204301081</v>
      </c>
      <c r="H26" s="1">
        <f>SUMIFS('23IRP Market Monthly PP'!$O$2:$O$1687,'23IRP Market Monthly PP'!$K$2:$K$1687,'Fig 6.15 Mkt Purchases'!H$24,'23IRP Market Monthly PP'!$M$2:$M$1687,'Fig 6.15 Mkt Purchases'!$A$24)</f>
        <v>709.22715053763432</v>
      </c>
      <c r="I26" s="1">
        <f>SUMIFS('23IRP Market Monthly PP'!$O$2:$O$1687,'23IRP Market Monthly PP'!$K$2:$K$1687,'Fig 6.15 Mkt Purchases'!I$24,'23IRP Market Monthly PP'!$M$2:$M$1687,'Fig 6.15 Mkt Purchases'!$A$24)</f>
        <v>377.33870967741933</v>
      </c>
      <c r="J26" s="1">
        <f>SUMIFS('23IRP Market Monthly PP'!$O$2:$O$1687,'23IRP Market Monthly PP'!$K$2:$K$1687,'Fig 6.15 Mkt Purchases'!J$24,'23IRP Market Monthly PP'!$M$2:$M$1687,'Fig 6.15 Mkt Purchases'!$A$24)</f>
        <v>862.70833333333326</v>
      </c>
      <c r="K26" s="1">
        <f>SUMIFS('23IRP Market Monthly PP'!$O$2:$O$1687,'23IRP Market Monthly PP'!$K$2:$K$1687,'Fig 6.15 Mkt Purchases'!K$24,'23IRP Market Monthly PP'!$M$2:$M$1687,'Fig 6.15 Mkt Purchases'!$A$24)</f>
        <v>579.25403225806451</v>
      </c>
      <c r="L26" s="1">
        <f>SUMIFS('23IRP Market Monthly PP'!$O$2:$O$1687,'23IRP Market Monthly PP'!$K$2:$K$1687,'Fig 6.15 Mkt Purchases'!L$24,'23IRP Market Monthly PP'!$M$2:$M$1687,'Fig 6.15 Mkt Purchases'!$A$24)</f>
        <v>959.91263440860223</v>
      </c>
      <c r="M26" s="1">
        <f>SUMIFS('23IRP Market Monthly PP'!$O$2:$O$1687,'23IRP Market Monthly PP'!$K$2:$K$1687,'Fig 6.15 Mkt Purchases'!M$24,'23IRP Market Monthly PP'!$M$2:$M$1687,'Fig 6.15 Mkt Purchases'!$A$24)</f>
        <v>402.93682795698919</v>
      </c>
      <c r="N26" s="1">
        <f>SUMIFS('23IRP Market Monthly PP'!$O$2:$O$1687,'23IRP Market Monthly PP'!$K$2:$K$1687,'Fig 6.15 Mkt Purchases'!N$24,'23IRP Market Monthly PP'!$M$2:$M$1687,'Fig 6.15 Mkt Purchases'!$A$24)</f>
        <v>476.73387096774189</v>
      </c>
      <c r="O26" s="1">
        <f>SUMIFS('23IRP Market Monthly PP'!$O$2:$O$1687,'23IRP Market Monthly PP'!$K$2:$K$1687,'Fig 6.15 Mkt Purchases'!O$24,'23IRP Market Monthly PP'!$M$2:$M$1687,'Fig 6.15 Mkt Purchases'!$A$24)</f>
        <v>208.27956989247315</v>
      </c>
      <c r="P26" s="1">
        <f>SUMIFS('23IRP Market Monthly PP'!$O$2:$O$1687,'23IRP Market Monthly PP'!$K$2:$K$1687,'Fig 6.15 Mkt Purchases'!P$24,'23IRP Market Monthly PP'!$M$2:$M$1687,'Fig 6.15 Mkt Purchases'!$A$24)</f>
        <v>396.76747311827955</v>
      </c>
      <c r="Q26" s="1">
        <f>SUMIFS('23IRP Market Monthly PP'!$O$2:$O$1687,'23IRP Market Monthly PP'!$K$2:$K$1687,'Fig 6.15 Mkt Purchases'!Q$24,'23IRP Market Monthly PP'!$M$2:$M$1687,'Fig 6.15 Mkt Purchases'!$A$24)</f>
        <v>306.53225806451616</v>
      </c>
      <c r="R26" s="1">
        <f>SUMIFS('23IRP Market Monthly PP'!$O$2:$O$1687,'23IRP Market Monthly PP'!$K$2:$K$1687,'Fig 6.15 Mkt Purchases'!R$24,'23IRP Market Monthly PP'!$M$2:$M$1687,'Fig 6.15 Mkt Purchases'!$A$24)</f>
        <v>373.64247311827961</v>
      </c>
      <c r="S26" s="1">
        <f>SUMIFS('23IRP Market Monthly PP'!$O$2:$O$1687,'23IRP Market Monthly PP'!$K$2:$K$1687,'Fig 6.15 Mkt Purchases'!S$24,'23IRP Market Monthly PP'!$M$2:$M$1687,'Fig 6.15 Mkt Purchases'!$A$24)</f>
        <v>366.13575268817209</v>
      </c>
      <c r="T26" s="1">
        <f>SUMIFS('23IRP Market Monthly PP'!$O$2:$O$1687,'23IRP Market Monthly PP'!$K$2:$K$1687,'Fig 6.15 Mkt Purchases'!T$24,'23IRP Market Monthly PP'!$M$2:$M$1687,'Fig 6.15 Mkt Purchases'!$A$24)</f>
        <v>315.43010752688173</v>
      </c>
      <c r="U26" s="1">
        <f>SUMIFS('23IRP Market Monthly PP'!$O$2:$O$1687,'23IRP Market Monthly PP'!$K$2:$K$1687,'Fig 6.15 Mkt Purchases'!U$24,'23IRP Market Monthly PP'!$M$2:$M$1687,'Fig 6.15 Mkt Purchases'!$A$24)</f>
        <v>186.25672043010752</v>
      </c>
      <c r="V26" s="1">
        <f>SUMIFS('23IRP Market Monthly PP'!$O$2:$O$1687,'23IRP Market Monthly PP'!$K$2:$K$1687,'Fig 6.15 Mkt Purchases'!V$24,'23IRP Market Monthly PP'!$M$2:$M$1687,'Fig 6.15 Mkt Purchases'!$A$24)</f>
        <v>297.5</v>
      </c>
    </row>
  </sheetData>
  <mergeCells count="2">
    <mergeCell ref="B1:V1"/>
    <mergeCell ref="B23:V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5A3F94-7DD5-4359-93BF-921AAC43C803}"/>
</file>

<file path=customXml/itemProps2.xml><?xml version="1.0" encoding="utf-8"?>
<ds:datastoreItem xmlns:ds="http://schemas.openxmlformats.org/officeDocument/2006/customXml" ds:itemID="{88EC232D-72F0-44EE-84A4-EE596DE5DF7C}"/>
</file>

<file path=customXml/itemProps3.xml><?xml version="1.0" encoding="utf-8"?>
<ds:datastoreItem xmlns:ds="http://schemas.openxmlformats.org/officeDocument/2006/customXml" ds:itemID="{B7CC53A4-92CC-43F7-A7A4-48E6810A0EB3}"/>
</file>

<file path=customXml/itemProps4.xml><?xml version="1.0" encoding="utf-8"?>
<ds:datastoreItem xmlns:ds="http://schemas.openxmlformats.org/officeDocument/2006/customXml" ds:itemID="{BEFAB2EA-5893-4997-B8E2-BC423FB46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Market_Summary Year</vt:lpstr>
      <vt:lpstr>Yearly Mkt Purch</vt:lpstr>
      <vt:lpstr>23IRPU Market Monthly PP</vt:lpstr>
      <vt:lpstr>23IRP Market Monthly PP</vt:lpstr>
      <vt:lpstr>Fig 6.15 Mkt 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2024-03-20T17:15:51Z</dcterms:created>
  <dcterms:modified xsi:type="dcterms:W3CDTF">2024-04-05T04:03:02Z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