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bookViews>
    <workbookView xWindow="1515" yWindow="1515" windowWidth="15120" windowHeight="8704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p">[1]PTRET95F!#REF!</definedName>
    <definedName name="___www1" hidden="1">{#N/A,#N/A,FALSE,"schA"}</definedName>
    <definedName name="__123Graph_A" hidden="1">[2]Quant!$D$71:$O$71</definedName>
    <definedName name="__123Graph_ABUDG6_DSCRPR" hidden="1">[2]Quant!$D$71:$O$71</definedName>
    <definedName name="__123Graph_ABUDG6_ESCRPR1" hidden="1">[2]Quant!$D$100:$O$100</definedName>
    <definedName name="__123Graph_B" hidden="1">[2]Quant!$D$72:$O$72</definedName>
    <definedName name="__123Graph_BBUDG6_DSCRPR" hidden="1">[2]Quant!$D$72:$O$72</definedName>
    <definedName name="__123Graph_BBUDG6_ESCRPR1" hidden="1">[2]Quant!$D$88:$O$88</definedName>
    <definedName name="__123Graph_ECURRENT" hidden="1">[3]ConsolidatingPL!#REF!</definedName>
    <definedName name="__123Graph_X" hidden="1">[2]Quant!$D$5:$O$5</definedName>
    <definedName name="__123Graph_XBUDG6_DSCRPR" hidden="1">[2]Quant!$D$5:$O$5</definedName>
    <definedName name="__123Graph_XBUDG6_ESCRPR1" hidden="1">[2]Quant!$D$5:$O$5</definedName>
    <definedName name="__www1" hidden="1">{#N/A,#N/A,FALSE,"schA"}</definedName>
    <definedName name="_1__123Graph_ABUDG6_D_ESCRPR" hidden="1">[2]Quant!$D$71:$O$71</definedName>
    <definedName name="_2__123Graph_ABUDG6_Dtons_inv" hidden="1">[4]Quant!#REF!</definedName>
    <definedName name="_3__123Graph_ABUDG6_Dtons_inv" hidden="1">[5]Quant!#REF!</definedName>
    <definedName name="_3__123Graph_BBUDG6_D_ESCRPR" hidden="1">[2]Quant!$D$72:$O$72</definedName>
    <definedName name="_4__123Graph_ABUDG6_Dtons_inv" hidden="1">'[6]Area D 2011'!#REF!</definedName>
    <definedName name="_4__123Graph_BBUDG6_Dtons_inv" hidden="1">[2]Quant!$D$9:$O$9</definedName>
    <definedName name="_5__123Graph_CBUDG6_D_ESCRPR" hidden="1">[2]Quant!$D$100:$O$100</definedName>
    <definedName name="_6__123Graph_CBUDG6_D_ESCRPR" hidden="1">'[7]2012 Area AB BudgetSummary'!#REF!</definedName>
    <definedName name="_6__123Graph_DBUDG6_D_ESCRPR" hidden="1">[2]Quant!$D$88:$O$88</definedName>
    <definedName name="_7__123Graph_CBUDG6_D_ESCRPR" hidden="1">'[6]Area D 2011'!#REF!</definedName>
    <definedName name="_7__123Graph_DBUDG6_D_ESCRPR" hidden="1">'[7]2012 Area AB BudgetSummary'!#REF!</definedName>
    <definedName name="_7__123Graph_XBUDG6_D_ESCRPR" hidden="1">[2]Quant!$D$5:$O$5</definedName>
    <definedName name="_8__123Graph_DBUDG6_D_ESCRPR" hidden="1">'[6]Area D 2011'!#REF!</definedName>
    <definedName name="_8__123Graph_XBUDG6_Dtons_inv" hidden="1">[2]Quant!$D$5:$O$5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ac">[8]Tables!$A$3:$B$19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rj">#REF!</definedName>
    <definedName name="qqq" hidden="1">{#N/A,#N/A,FALSE,"schA"}</definedName>
    <definedName name="qryEditSortByNam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" l="1"/>
  <c r="I12" i="2" s="1"/>
  <c r="H19" i="2"/>
  <c r="I19" i="2" s="1"/>
  <c r="H18" i="2"/>
  <c r="I18" i="2" s="1"/>
  <c r="H17" i="2"/>
  <c r="H11" i="2"/>
  <c r="I11" i="2" s="1"/>
  <c r="H10" i="2"/>
  <c r="I10" i="2" s="1"/>
  <c r="H8" i="2"/>
  <c r="I9" i="2" l="1"/>
  <c r="I8" i="2"/>
  <c r="I20" i="2"/>
  <c r="I13" i="2" l="1"/>
  <c r="I22" i="2" s="1"/>
</calcChain>
</file>

<file path=xl/sharedStrings.xml><?xml version="1.0" encoding="utf-8"?>
<sst xmlns="http://schemas.openxmlformats.org/spreadsheetml/2006/main" count="32" uniqueCount="28">
  <si>
    <t>2016 Unit #1 Overhaul</t>
  </si>
  <si>
    <t>2017 Unit #1 Overhaul</t>
  </si>
  <si>
    <t>2015 Unit #2 Overhaul</t>
  </si>
  <si>
    <t>2014 Unit #3 Overhaul</t>
  </si>
  <si>
    <t>2017 Unit #3 Overhaul</t>
  </si>
  <si>
    <t>2016 Unit #4 Overhaul</t>
  </si>
  <si>
    <t>Event</t>
  </si>
  <si>
    <t>Colstrip 3&amp;4 Amortization</t>
  </si>
  <si>
    <t>Colstrip 1&amp;2 Amortization</t>
  </si>
  <si>
    <t>SAP Order</t>
  </si>
  <si>
    <t>Event Cost</t>
  </si>
  <si>
    <t>Start Date</t>
  </si>
  <si>
    <t>Amort</t>
  </si>
  <si>
    <t>Period</t>
  </si>
  <si>
    <t>2018 ERF Test Year</t>
  </si>
  <si>
    <t>Monthly</t>
  </si>
  <si>
    <t>Test Year</t>
  </si>
  <si>
    <t>Months</t>
  </si>
  <si>
    <t>in TY</t>
  </si>
  <si>
    <t>Combined</t>
  </si>
  <si>
    <t>Attachment A to PSE's Response to WUTC Staff Data Request No. 073</t>
  </si>
  <si>
    <t>Colstrip 1&amp;2 Amortization Total</t>
  </si>
  <si>
    <t>Colstrip 3&amp;4 Amortization Total</t>
  </si>
  <si>
    <r>
      <t>2016 Unit #1 Overhaul</t>
    </r>
    <r>
      <rPr>
        <vertAlign val="superscript"/>
        <sz val="11"/>
        <rFont val="Calibri"/>
        <family val="2"/>
      </rPr>
      <t>1</t>
    </r>
  </si>
  <si>
    <t>2018 Unit #2 Overhaul</t>
  </si>
  <si>
    <t xml:space="preserve">1   Amount represents a reclassification of 6 months of amortization for the 2016 Unit #1 Overhaul that was </t>
  </si>
  <si>
    <t>previously being booked to SAP order 51305002.  Amounts net to zero between SAP orders 51304002 and 51305002</t>
  </si>
  <si>
    <t>in the ERF testyear.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</si>
</sst>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0" fontId="3" fillId="0" borderId="0" xfId="0" applyFont="1"/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0" xfId="0" applyNumberFormat="1" applyFont="1"/>
    <xf numFmtId="164" fontId="3" fillId="0" borderId="0" xfId="0" applyNumberFormat="1" applyFont="1"/>
    <xf numFmtId="165" fontId="3" fillId="0" borderId="0" xfId="1" applyNumberFormat="1" applyFont="1"/>
    <xf numFmtId="0" fontId="3" fillId="0" borderId="0" xfId="0" quotePrefix="1" applyFont="1"/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3" xfId="0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Data%20Requests%20and%20Responses/Users/rasmr/AppData/Local/Temp/Workshare/xp0qpi0h.hzi/1/Financial%20Reports/2002/04-02/Analysis/Post%20Retire%20Ben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lenenergy-my.sharepoint.com/Users/e181200/OneDrive%20-%20Talen%20Energy%20Corp/BUD_ACT/2017/Capital/Monthly%20Capital%20Forecast%20-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****"/>
      <sheetName val="PTRET95F"/>
      <sheetName val="Q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2 Montana-100% "/>
      <sheetName val="U34 Montana-100%"/>
      <sheetName val="Montana-100%"/>
      <sheetName val="Forecast DL"/>
      <sheetName val="Montana-Talen Share"/>
      <sheetName val=" ForecastInput"/>
      <sheetName val="Table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A000</v>
          </cell>
          <cell r="B3">
            <v>0.32500000000000001</v>
          </cell>
        </row>
        <row r="4">
          <cell r="A4" t="str">
            <v>A001</v>
          </cell>
          <cell r="B4">
            <v>0.5</v>
          </cell>
        </row>
        <row r="5">
          <cell r="A5" t="str">
            <v>A002</v>
          </cell>
          <cell r="B5">
            <v>0.5</v>
          </cell>
        </row>
        <row r="6">
          <cell r="A6" t="str">
            <v>A003</v>
          </cell>
          <cell r="B6">
            <v>0.15</v>
          </cell>
        </row>
        <row r="7">
          <cell r="A7" t="str">
            <v>A004</v>
          </cell>
          <cell r="B7">
            <v>0.15</v>
          </cell>
        </row>
        <row r="8">
          <cell r="A8" t="str">
            <v>A012</v>
          </cell>
          <cell r="B8">
            <v>0.5</v>
          </cell>
        </row>
        <row r="9">
          <cell r="A9" t="str">
            <v>A020</v>
          </cell>
          <cell r="B9">
            <v>0.28539999999999999</v>
          </cell>
        </row>
        <row r="10">
          <cell r="A10" t="str">
            <v>A021</v>
          </cell>
          <cell r="B10">
            <v>0.26150000000000001</v>
          </cell>
        </row>
        <row r="11">
          <cell r="A11" t="str">
            <v>A022</v>
          </cell>
          <cell r="B11">
            <v>0.29730000000000001</v>
          </cell>
        </row>
        <row r="12">
          <cell r="A12" t="str">
            <v>A023</v>
          </cell>
          <cell r="B12">
            <v>0.2636</v>
          </cell>
        </row>
        <row r="13">
          <cell r="A13" t="str">
            <v>A024</v>
          </cell>
          <cell r="B13">
            <v>0.26200000000000001</v>
          </cell>
        </row>
        <row r="14">
          <cell r="A14" t="str">
            <v>A025</v>
          </cell>
          <cell r="B14">
            <v>0.22</v>
          </cell>
        </row>
        <row r="15">
          <cell r="A15" t="str">
            <v>A026</v>
          </cell>
          <cell r="B15">
            <v>0.255</v>
          </cell>
        </row>
        <row r="16">
          <cell r="A16" t="str">
            <v>A027</v>
          </cell>
          <cell r="B16">
            <v>0.29000000000000004</v>
          </cell>
        </row>
        <row r="17">
          <cell r="A17" t="str">
            <v>A028</v>
          </cell>
          <cell r="B17">
            <v>0.30399999999999999</v>
          </cell>
        </row>
        <row r="18">
          <cell r="A18" t="str">
            <v>A029</v>
          </cell>
          <cell r="B18">
            <v>0.25259999999999999</v>
          </cell>
        </row>
        <row r="19">
          <cell r="A19" t="str">
            <v>A034</v>
          </cell>
          <cell r="B19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M21" sqref="M21"/>
    </sheetView>
  </sheetViews>
  <sheetFormatPr defaultColWidth="9.1796875" defaultRowHeight="14" x14ac:dyDescent="0.3"/>
  <cols>
    <col min="1" max="1" width="11.81640625" style="7" customWidth="1"/>
    <col min="2" max="2" width="22.54296875" style="7" bestFit="1" customWidth="1"/>
    <col min="3" max="3" width="3.1796875" style="7" customWidth="1"/>
    <col min="4" max="4" width="11.54296875" style="7" bestFit="1" customWidth="1"/>
    <col min="5" max="5" width="10.7265625" style="7" bestFit="1" customWidth="1"/>
    <col min="6" max="6" width="10" style="7" bestFit="1" customWidth="1"/>
    <col min="7" max="7" width="11.54296875" style="7" bestFit="1" customWidth="1"/>
    <col min="8" max="8" width="10" style="7" bestFit="1" customWidth="1"/>
    <col min="9" max="9" width="12.7265625" style="7" bestFit="1" customWidth="1"/>
    <col min="10" max="16384" width="9.1796875" style="7"/>
  </cols>
  <sheetData>
    <row r="1" spans="1:9" x14ac:dyDescent="0.3">
      <c r="A1" s="18" t="s">
        <v>20</v>
      </c>
    </row>
    <row r="4" spans="1:9" x14ac:dyDescent="0.3">
      <c r="D4" s="8" t="s">
        <v>14</v>
      </c>
      <c r="E4" s="8"/>
      <c r="F4" s="8"/>
      <c r="G4" s="8"/>
      <c r="H4" s="8"/>
      <c r="I4" s="8"/>
    </row>
    <row r="5" spans="1:9" x14ac:dyDescent="0.3">
      <c r="E5" s="9" t="s">
        <v>12</v>
      </c>
      <c r="F5" s="9" t="s">
        <v>12</v>
      </c>
      <c r="G5" s="9" t="s">
        <v>17</v>
      </c>
      <c r="H5" s="9" t="s">
        <v>15</v>
      </c>
      <c r="I5" s="9" t="s">
        <v>16</v>
      </c>
    </row>
    <row r="6" spans="1:9" x14ac:dyDescent="0.3">
      <c r="A6" s="4" t="s">
        <v>9</v>
      </c>
      <c r="B6" s="4" t="s">
        <v>6</v>
      </c>
      <c r="D6" s="10" t="s">
        <v>10</v>
      </c>
      <c r="E6" s="10" t="s">
        <v>11</v>
      </c>
      <c r="F6" s="10" t="s">
        <v>13</v>
      </c>
      <c r="G6" s="10" t="s">
        <v>18</v>
      </c>
      <c r="H6" s="10" t="s">
        <v>12</v>
      </c>
      <c r="I6" s="10" t="s">
        <v>12</v>
      </c>
    </row>
    <row r="7" spans="1:9" x14ac:dyDescent="0.3">
      <c r="A7" s="1" t="s">
        <v>8</v>
      </c>
      <c r="B7" s="2"/>
    </row>
    <row r="8" spans="1:9" x14ac:dyDescent="0.3">
      <c r="A8" s="3">
        <v>51304002</v>
      </c>
      <c r="B8" s="2" t="s">
        <v>0</v>
      </c>
      <c r="D8" s="5">
        <v>1144674</v>
      </c>
      <c r="E8" s="11">
        <v>42522</v>
      </c>
      <c r="F8" s="13">
        <v>36</v>
      </c>
      <c r="G8" s="13">
        <v>12</v>
      </c>
      <c r="H8" s="12">
        <f>D8/F8</f>
        <v>31796.5</v>
      </c>
      <c r="I8" s="12">
        <f>H8*G8</f>
        <v>381558</v>
      </c>
    </row>
    <row r="9" spans="1:9" ht="15.6" x14ac:dyDescent="0.3">
      <c r="A9" s="3">
        <v>51304002</v>
      </c>
      <c r="B9" s="2" t="s">
        <v>23</v>
      </c>
      <c r="D9" s="6"/>
      <c r="I9" s="6">
        <f>H8*6</f>
        <v>190779</v>
      </c>
    </row>
    <row r="10" spans="1:9" x14ac:dyDescent="0.3">
      <c r="A10" s="3">
        <v>51304002</v>
      </c>
      <c r="B10" s="2" t="s">
        <v>1</v>
      </c>
      <c r="D10" s="6">
        <v>2504556</v>
      </c>
      <c r="E10" s="11">
        <v>43040</v>
      </c>
      <c r="F10" s="13">
        <v>36</v>
      </c>
      <c r="G10" s="13">
        <v>8</v>
      </c>
      <c r="H10" s="6">
        <f>D10/F10</f>
        <v>69571</v>
      </c>
      <c r="I10" s="6">
        <f>H10*G10-(69571-68419.5)*2+0.5</f>
        <v>554265.5</v>
      </c>
    </row>
    <row r="11" spans="1:9" x14ac:dyDescent="0.3">
      <c r="A11" s="3">
        <v>51304002</v>
      </c>
      <c r="B11" s="2" t="s">
        <v>2</v>
      </c>
      <c r="D11" s="6">
        <v>5124397</v>
      </c>
      <c r="E11" s="11">
        <v>42186</v>
      </c>
      <c r="F11" s="13">
        <v>36</v>
      </c>
      <c r="G11" s="13">
        <v>12</v>
      </c>
      <c r="H11" s="6">
        <f>D11/F11</f>
        <v>142344.36111111112</v>
      </c>
      <c r="I11" s="6">
        <f>H11*G11</f>
        <v>1708132.3333333335</v>
      </c>
    </row>
    <row r="12" spans="1:9" x14ac:dyDescent="0.3">
      <c r="A12" s="3">
        <v>51304002</v>
      </c>
      <c r="B12" s="2" t="s">
        <v>24</v>
      </c>
      <c r="D12" s="6">
        <v>3093596</v>
      </c>
      <c r="E12" s="11">
        <v>43282</v>
      </c>
      <c r="F12" s="13">
        <v>36</v>
      </c>
      <c r="G12" s="13">
        <v>0</v>
      </c>
      <c r="H12" s="6">
        <f>D12/F12</f>
        <v>85933.222222222219</v>
      </c>
      <c r="I12" s="6">
        <f>H12*G12</f>
        <v>0</v>
      </c>
    </row>
    <row r="13" spans="1:9" ht="14.55" thickBot="1" x14ac:dyDescent="0.35">
      <c r="A13" s="1" t="s">
        <v>21</v>
      </c>
      <c r="D13" s="6"/>
      <c r="H13" s="6"/>
      <c r="I13" s="15">
        <f>SUM(I8:I12)</f>
        <v>2834734.8333333335</v>
      </c>
    </row>
    <row r="14" spans="1:9" ht="14.55" thickTop="1" x14ac:dyDescent="0.3"/>
    <row r="15" spans="1:9" x14ac:dyDescent="0.3">
      <c r="A15" s="1" t="s">
        <v>7</v>
      </c>
      <c r="B15" s="2"/>
    </row>
    <row r="16" spans="1:9" ht="15.6" x14ac:dyDescent="0.3">
      <c r="A16" s="3">
        <v>51305002</v>
      </c>
      <c r="B16" s="2" t="s">
        <v>23</v>
      </c>
      <c r="D16" s="5"/>
      <c r="E16" s="11"/>
      <c r="F16" s="13"/>
      <c r="G16" s="13"/>
      <c r="H16" s="12"/>
      <c r="I16" s="12">
        <v>-190779</v>
      </c>
    </row>
    <row r="17" spans="1:9" x14ac:dyDescent="0.3">
      <c r="A17" s="3">
        <v>51305002</v>
      </c>
      <c r="B17" s="2" t="s">
        <v>3</v>
      </c>
      <c r="D17" s="6">
        <v>3254078</v>
      </c>
      <c r="E17" s="11">
        <v>41821</v>
      </c>
      <c r="F17" s="13">
        <v>36</v>
      </c>
      <c r="G17" s="13">
        <v>0</v>
      </c>
      <c r="H17" s="6">
        <f>D17/F17</f>
        <v>90391.055555555562</v>
      </c>
      <c r="I17" s="6">
        <v>243799</v>
      </c>
    </row>
    <row r="18" spans="1:9" x14ac:dyDescent="0.3">
      <c r="A18" s="3">
        <v>51305002</v>
      </c>
      <c r="B18" s="2" t="s">
        <v>4</v>
      </c>
      <c r="D18" s="6">
        <v>4123476</v>
      </c>
      <c r="E18" s="11">
        <v>43039</v>
      </c>
      <c r="F18" s="13">
        <v>36</v>
      </c>
      <c r="G18" s="13">
        <v>9</v>
      </c>
      <c r="H18" s="6">
        <f>D18/F18</f>
        <v>114541</v>
      </c>
      <c r="I18" s="6">
        <f>H18*G18-(114541-114181)*2-(114541-114176)</f>
        <v>1029784</v>
      </c>
    </row>
    <row r="19" spans="1:9" x14ac:dyDescent="0.3">
      <c r="A19" s="3">
        <v>51305002</v>
      </c>
      <c r="B19" s="2" t="s">
        <v>5</v>
      </c>
      <c r="D19" s="6">
        <v>3075175</v>
      </c>
      <c r="E19" s="11">
        <v>42552</v>
      </c>
      <c r="F19" s="13">
        <v>36</v>
      </c>
      <c r="G19" s="13">
        <v>12</v>
      </c>
      <c r="H19" s="6">
        <f>D19/F19</f>
        <v>85421.527777777781</v>
      </c>
      <c r="I19" s="6">
        <f>H19*G19</f>
        <v>1025058.3333333334</v>
      </c>
    </row>
    <row r="20" spans="1:9" ht="14.55" thickBot="1" x14ac:dyDescent="0.35">
      <c r="A20" s="1" t="s">
        <v>22</v>
      </c>
      <c r="D20" s="6"/>
      <c r="H20" s="6"/>
      <c r="I20" s="15">
        <f>SUM(I16:I19)</f>
        <v>2107862.3333333335</v>
      </c>
    </row>
    <row r="21" spans="1:9" ht="14.55" thickTop="1" x14ac:dyDescent="0.3"/>
    <row r="22" spans="1:9" ht="14.55" thickBot="1" x14ac:dyDescent="0.35">
      <c r="A22" s="18" t="s">
        <v>19</v>
      </c>
      <c r="I22" s="17">
        <f>I13+I20</f>
        <v>4942597.166666667</v>
      </c>
    </row>
    <row r="23" spans="1:9" ht="14.55" thickTop="1" x14ac:dyDescent="0.3"/>
    <row r="30" spans="1:9" x14ac:dyDescent="0.3">
      <c r="A30" s="14" t="s">
        <v>25</v>
      </c>
    </row>
    <row r="31" spans="1:9" x14ac:dyDescent="0.3">
      <c r="A31" s="16" t="s">
        <v>26</v>
      </c>
    </row>
    <row r="32" spans="1:9" x14ac:dyDescent="0.3">
      <c r="A32" s="16" t="s">
        <v>27</v>
      </c>
    </row>
    <row r="33" spans="1:1" x14ac:dyDescent="0.3">
      <c r="A33" s="14"/>
    </row>
    <row r="34" spans="1:1" x14ac:dyDescent="0.3">
      <c r="A34" s="16"/>
    </row>
  </sheetData>
  <pageMargins left="0.45" right="0.45" top="0.75" bottom="0.75" header="0.3" footer="0.3"/>
  <pageSetup scale="95" orientation="portrait" r:id="rId1"/>
  <headerFooter>
    <oddHeader xml:space="preserve">&amp;R&amp;"Times New Roman,Regular"Exh. JL-11-3
Dockets UE 190529 / UG-190530 and 
UE-190274 / UG-190275 (consol.)
Page &amp;P of &amp;N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B1400718633E544FB4F3BF17FBEEA9D8" ma:contentTypeVersion="3" ma:contentTypeDescription="" ma:contentTypeScope="" ma:versionID="4013a00c4dffe138562dc2d76769bcef">
  <xsd:schema xmlns:xsd="http://www.w3.org/2001/XMLSchema" xmlns:xs="http://www.w3.org/2001/XMLSchema" xmlns:p="http://schemas.microsoft.com/office/2006/metadata/properties" xmlns:ns2="a0689114-bdb9-4146-803a-240f5368dce0" xmlns:ns3="37521b9f-9efe-4f24-8196-9dfbb63e8b49" targetNamespace="http://schemas.microsoft.com/office/2006/metadata/properties" ma:root="true" ma:fieldsID="86c30b892b79594ea9beaf84a52a66d7" ns2:_="" ns3:_="">
    <xsd:import namespace="a0689114-bdb9-4146-803a-240f5368dce0"/>
    <xsd:import namespace="37521b9f-9efe-4f24-8196-9dfbb63e8b49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kws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cGuire"/>
          <xsd:enumeration value="Liu"/>
          <xsd:enumeration value="Gomez"/>
          <xsd:enumeration value="Ball"/>
          <xsd:enumeration value="Jordan"/>
          <xsd:enumeration value="Steward"/>
          <xsd:enumeration value="Higby"/>
          <xsd:enumeration value="Scanlan"/>
          <xsd:enumeration value="Panco"/>
          <xsd:enumeration value="Parce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1b9f-9efe-4f24-8196-9dfbb63e8b49" elementFormDefault="qualified">
    <xsd:import namespace="http://schemas.microsoft.com/office/2006/documentManagement/types"/>
    <xsd:import namespace="http://schemas.microsoft.com/office/infopath/2007/PartnerControls"/>
    <xsd:element name="kwsk" ma:index="9" nillable="true" ma:displayName="Person or Group" ma:list="UserInfo" ma:internalName="kws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54C23-5148-4C8B-A7AD-B541D52C9572}"/>
</file>

<file path=customXml/itemProps2.xml><?xml version="1.0" encoding="utf-8"?>
<ds:datastoreItem xmlns:ds="http://schemas.openxmlformats.org/officeDocument/2006/customXml" ds:itemID="{EA1C69A3-3C7F-45CD-8045-D6BAF8D9788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a7b66420-00c2-46e3-aaa1-5b102a0655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F2328E-A121-4E98-9128-A359B12E9D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567FB-D9A7-472F-81A6-8156D3897E70}"/>
</file>

<file path=customXml/itemProps5.xml><?xml version="1.0" encoding="utf-8"?>
<ds:datastoreItem xmlns:ds="http://schemas.openxmlformats.org/officeDocument/2006/customXml" ds:itemID="{EECF3DD9-0EEF-42E2-9022-4DD016ED96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 Resp WUTC DR 168 Colstrip Major Maintenance 2017 2018</dc:title>
  <dc:creator>Liu, Jing (UTC)</dc:creator>
  <dc:description/>
  <cp:lastModifiedBy>White, Amy (UTC)</cp:lastModifiedBy>
  <cp:lastPrinted>2019-11-22T04:27:10Z</cp:lastPrinted>
  <dcterms:created xsi:type="dcterms:W3CDTF">2019-11-21T06:41:42Z</dcterms:created>
  <dcterms:modified xsi:type="dcterms:W3CDTF">2019-11-22T04:27:45Z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Document Type">
    <vt:lpwstr>Response</vt:lpwstr>
  </property>
  <property fmtid="{D5CDD505-2E9C-101B-9397-08002B2CF9AE}" pid="4" name="Requesting Party">
    <vt:lpwstr>Staff</vt:lpwstr>
  </property>
  <property fmtid="{D5CDD505-2E9C-101B-9397-08002B2CF9AE}" pid="5" name="Responding Party">
    <vt:lpwstr>PSE</vt:lpwstr>
  </property>
  <property fmtid="{D5CDD505-2E9C-101B-9397-08002B2CF9AE}" pid="6" name="DR Sort">
    <vt:r8>168</vt:r8>
  </property>
  <property fmtid="{D5CDD505-2E9C-101B-9397-08002B2CF9AE}" pid="7" name="DR Nos.">
    <vt:lpwstr>168</vt:lpwstr>
  </property>
  <property fmtid="{D5CDD505-2E9C-101B-9397-08002B2CF9AE}" pid="8" name="kwsk">
    <vt:lpwstr/>
  </property>
  <property fmtid="{D5CDD505-2E9C-101B-9397-08002B2CF9AE}" pid="10" name="EfsecDocumentType">
    <vt:lpwstr>Documents</vt:lpwstr>
  </property>
  <property fmtid="{D5CDD505-2E9C-101B-9397-08002B2CF9AE}" pid="16" name="IsOfficialRecord">
    <vt:bool>false</vt:bool>
  </property>
  <property fmtid="{D5CDD505-2E9C-101B-9397-08002B2CF9AE}" pid="17" name="IsVisibleToEfsecCouncil">
    <vt:bool>false</vt:bool>
  </property>
  <property fmtid="{D5CDD505-2E9C-101B-9397-08002B2CF9AE}" pid="26" name="_docset_NoMedatataSyncRequired">
    <vt:lpwstr>False</vt:lpwstr>
  </property>
  <property fmtid="{D5CDD505-2E9C-101B-9397-08002B2CF9AE}" pid="27" name="IsEFSEC">
    <vt:bool>false</vt:bool>
  </property>
</Properties>
</file>