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RATECASE\UE-190529\Liu Exhibits\"/>
    </mc:Choice>
  </mc:AlternateContent>
  <bookViews>
    <workbookView xWindow="0" yWindow="0" windowWidth="28800" windowHeight="11230"/>
  </bookViews>
  <sheets>
    <sheet name="Gas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3" l="1"/>
  <c r="E25" i="3"/>
  <c r="G25" i="3"/>
</calcChain>
</file>

<file path=xl/sharedStrings.xml><?xml version="1.0" encoding="utf-8"?>
<sst xmlns="http://schemas.openxmlformats.org/spreadsheetml/2006/main" count="70" uniqueCount="50">
  <si>
    <t>SEF-6.24</t>
  </si>
  <si>
    <t>NOI</t>
  </si>
  <si>
    <t>Rate Base</t>
  </si>
  <si>
    <t>Revenue Impact</t>
  </si>
  <si>
    <t>SEF-6.27</t>
  </si>
  <si>
    <t>Public Improvement</t>
  </si>
  <si>
    <t>SEF-6.29</t>
  </si>
  <si>
    <t>HR Top</t>
  </si>
  <si>
    <t>Gas</t>
  </si>
  <si>
    <t>Adjustment</t>
  </si>
  <si>
    <t>Description</t>
  </si>
  <si>
    <t>SEF-6.02</t>
  </si>
  <si>
    <t>Staff-12.03</t>
  </si>
  <si>
    <t>Remove Green Direct rate base</t>
  </si>
  <si>
    <t>SEF-6.18</t>
  </si>
  <si>
    <t>Working capital based on AMA</t>
  </si>
  <si>
    <t>SEF-6.04</t>
  </si>
  <si>
    <t>Tax benefit on interest Restating</t>
  </si>
  <si>
    <t>Tax benefit on interest Pro Forma</t>
  </si>
  <si>
    <t>Temperature Normalization - Restating</t>
  </si>
  <si>
    <t>Temperature Normalization - Pro Forma</t>
  </si>
  <si>
    <t>SEF-6.19</t>
  </si>
  <si>
    <t>AMA to EOP Depreciation</t>
  </si>
  <si>
    <t>Staff Revised</t>
  </si>
  <si>
    <t>Staff New</t>
  </si>
  <si>
    <t>SEF-6.22</t>
  </si>
  <si>
    <t xml:space="preserve">AMI </t>
  </si>
  <si>
    <t>Revmoe Unprotected DFIT</t>
  </si>
  <si>
    <t>RoR-related Change</t>
  </si>
  <si>
    <t>RoR</t>
  </si>
  <si>
    <t>Cost of Capital</t>
  </si>
  <si>
    <t>Total</t>
  </si>
  <si>
    <t>Staff-12.05</t>
  </si>
  <si>
    <t>Remove Tacoma LNG</t>
  </si>
  <si>
    <t>SEF-8.01</t>
  </si>
  <si>
    <t>Remove 2018 CRM</t>
  </si>
  <si>
    <t>SEF-8.02</t>
  </si>
  <si>
    <t>Schedule 149 CRM</t>
  </si>
  <si>
    <t>Jing Liu</t>
  </si>
  <si>
    <t>2019 Pudget Sound Energy General Rate Case</t>
  </si>
  <si>
    <t>David Parcell</t>
  </si>
  <si>
    <t>Staff Witness</t>
  </si>
  <si>
    <t>Cristina Steward</t>
  </si>
  <si>
    <t>Aimee Higby</t>
  </si>
  <si>
    <t>Kathi Scanlan</t>
  </si>
  <si>
    <t>Source of Change</t>
  </si>
  <si>
    <t xml:space="preserve">Dave Gomez </t>
  </si>
  <si>
    <t>Impact From UTC Staff Adjustments</t>
  </si>
  <si>
    <t>Get To Zero</t>
  </si>
  <si>
    <t>SEF-6.26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</si>
</sst>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/>
    <xf numFmtId="165" fontId="4" fillId="0" borderId="0" xfId="2" applyNumberFormat="1" applyFont="1" applyBorder="1"/>
    <xf numFmtId="164" fontId="4" fillId="0" borderId="0" xfId="1" applyNumberFormat="1" applyFont="1" applyBorder="1"/>
    <xf numFmtId="164" fontId="4" fillId="0" borderId="0" xfId="1" applyNumberFormat="1" applyFont="1"/>
    <xf numFmtId="0" fontId="4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/>
    <xf numFmtId="164" fontId="4" fillId="0" borderId="1" xfId="1" applyNumberFormat="1" applyFont="1" applyBorder="1"/>
    <xf numFmtId="0" fontId="3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3" fillId="0" borderId="0" xfId="2" applyNumberFormat="1" applyFont="1"/>
    <xf numFmtId="0" fontId="6" fillId="0" borderId="0" xfId="0" applyFont="1" applyAlignment="1">
      <alignment horizontal="center" vertical="center"/>
    </xf>
    <xf numFmtId="165" fontId="4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zoomScaleNormal="100" workbookViewId="0">
      <selection activeCell="I20" sqref="I20"/>
    </sheetView>
  </sheetViews>
  <sheetFormatPr defaultColWidth="9.09765625" defaultRowHeight="15.05" x14ac:dyDescent="0.3"/>
  <cols>
    <col min="1" max="1" width="29.296875" style="3" customWidth="1"/>
    <col min="2" max="2" width="21.09765625" style="1" customWidth="1"/>
    <col min="3" max="3" width="17" style="1" customWidth="1"/>
    <col min="4" max="4" width="49.8984375" style="1" bestFit="1" customWidth="1"/>
    <col min="5" max="7" width="17.09765625" style="1" customWidth="1"/>
    <col min="8" max="16384" width="9.09765625" style="1"/>
  </cols>
  <sheetData>
    <row r="1" spans="1:7" s="3" customFormat="1" ht="22.6" x14ac:dyDescent="0.3">
      <c r="B1" s="5"/>
      <c r="C1" s="19"/>
      <c r="D1" s="19" t="s">
        <v>39</v>
      </c>
      <c r="E1" s="19"/>
    </row>
    <row r="2" spans="1:7" s="3" customFormat="1" ht="22.6" x14ac:dyDescent="0.3">
      <c r="B2" s="5"/>
      <c r="C2" s="19"/>
      <c r="D2" s="19" t="s">
        <v>47</v>
      </c>
      <c r="E2" s="19"/>
    </row>
    <row r="3" spans="1:7" s="3" customFormat="1" ht="22.6" x14ac:dyDescent="0.3">
      <c r="B3" s="5"/>
      <c r="C3" s="19"/>
      <c r="D3" s="19" t="s">
        <v>8</v>
      </c>
      <c r="E3" s="19"/>
    </row>
    <row r="4" spans="1:7" s="3" customFormat="1" ht="22.6" x14ac:dyDescent="0.3">
      <c r="B4" s="2"/>
      <c r="D4" s="19"/>
    </row>
    <row r="5" spans="1:7" s="3" customFormat="1" x14ac:dyDescent="0.3">
      <c r="B5" s="5"/>
    </row>
    <row r="6" spans="1:7" s="3" customFormat="1" x14ac:dyDescent="0.3">
      <c r="A6" s="4"/>
      <c r="B6" s="4"/>
    </row>
    <row r="7" spans="1:7" s="4" customFormat="1" x14ac:dyDescent="0.3">
      <c r="A7" s="4" t="s">
        <v>41</v>
      </c>
      <c r="B7" s="4" t="s">
        <v>45</v>
      </c>
      <c r="C7" s="4" t="s">
        <v>9</v>
      </c>
      <c r="D7" s="4" t="s">
        <v>10</v>
      </c>
      <c r="E7" s="4" t="s">
        <v>1</v>
      </c>
      <c r="F7" s="4" t="s">
        <v>2</v>
      </c>
      <c r="G7" s="4" t="s">
        <v>3</v>
      </c>
    </row>
    <row r="8" spans="1:7" s="3" customFormat="1" x14ac:dyDescent="0.3">
      <c r="A8" s="5" t="s">
        <v>40</v>
      </c>
      <c r="B8" s="5" t="s">
        <v>23</v>
      </c>
      <c r="C8" s="15" t="s">
        <v>29</v>
      </c>
      <c r="D8" s="6" t="s">
        <v>30</v>
      </c>
      <c r="E8" s="8"/>
      <c r="F8" s="8"/>
      <c r="G8" s="7">
        <v>-7503850.5861333683</v>
      </c>
    </row>
    <row r="9" spans="1:7" s="3" customFormat="1" x14ac:dyDescent="0.3">
      <c r="A9" s="5" t="s">
        <v>38</v>
      </c>
      <c r="B9" s="5" t="s">
        <v>23</v>
      </c>
      <c r="C9" s="5" t="s">
        <v>11</v>
      </c>
      <c r="D9" s="3" t="s">
        <v>19</v>
      </c>
      <c r="E9" s="20">
        <v>22193.085302184234</v>
      </c>
      <c r="F9" s="9"/>
      <c r="G9" s="9">
        <v>-29430.014046182696</v>
      </c>
    </row>
    <row r="10" spans="1:7" s="3" customFormat="1" x14ac:dyDescent="0.3">
      <c r="A10" s="5" t="s">
        <v>38</v>
      </c>
      <c r="B10" s="5" t="s">
        <v>23</v>
      </c>
      <c r="C10" s="5" t="s">
        <v>11</v>
      </c>
      <c r="D10" s="3" t="s">
        <v>20</v>
      </c>
      <c r="E10" s="9">
        <v>-624339.87321409467</v>
      </c>
      <c r="F10" s="9"/>
      <c r="G10" s="9">
        <v>827930.45618016599</v>
      </c>
    </row>
    <row r="11" spans="1:7" s="3" customFormat="1" x14ac:dyDescent="0.3">
      <c r="A11" s="5" t="s">
        <v>38</v>
      </c>
      <c r="B11" s="5" t="s">
        <v>23</v>
      </c>
      <c r="C11" s="5" t="s">
        <v>16</v>
      </c>
      <c r="D11" s="3" t="s">
        <v>17</v>
      </c>
      <c r="E11" s="9">
        <v>4757.578045969829</v>
      </c>
      <c r="F11" s="9"/>
      <c r="G11" s="9">
        <v>-6308.9735749775282</v>
      </c>
    </row>
    <row r="12" spans="1:7" s="3" customFormat="1" x14ac:dyDescent="0.3">
      <c r="A12" s="5" t="s">
        <v>38</v>
      </c>
      <c r="B12" s="5" t="s">
        <v>23</v>
      </c>
      <c r="C12" s="5" t="s">
        <v>16</v>
      </c>
      <c r="D12" s="3" t="s">
        <v>18</v>
      </c>
      <c r="E12" s="9">
        <v>-255380.02855732929</v>
      </c>
      <c r="F12" s="9"/>
      <c r="G12" s="9">
        <v>338656.7358805688</v>
      </c>
    </row>
    <row r="13" spans="1:7" s="3" customFormat="1" x14ac:dyDescent="0.3">
      <c r="A13" s="5" t="s">
        <v>42</v>
      </c>
      <c r="B13" s="5" t="s">
        <v>23</v>
      </c>
      <c r="C13" s="5" t="s">
        <v>14</v>
      </c>
      <c r="D13" s="3" t="s">
        <v>15</v>
      </c>
      <c r="E13" s="9"/>
      <c r="F13" s="9">
        <v>875974.29388490319</v>
      </c>
      <c r="G13" s="9">
        <v>-494262.11802700162</v>
      </c>
    </row>
    <row r="14" spans="1:7" s="3" customFormat="1" x14ac:dyDescent="0.3">
      <c r="A14" s="5" t="s">
        <v>43</v>
      </c>
      <c r="B14" s="5" t="s">
        <v>23</v>
      </c>
      <c r="C14" s="5" t="s">
        <v>0</v>
      </c>
      <c r="D14" s="3" t="s">
        <v>48</v>
      </c>
      <c r="E14" s="9">
        <v>2271120.5089149326</v>
      </c>
      <c r="F14" s="9">
        <v>-7416016.5217519654</v>
      </c>
      <c r="G14" s="9">
        <v>-3783396.1710946038</v>
      </c>
    </row>
    <row r="15" spans="1:7" s="3" customFormat="1" x14ac:dyDescent="0.3">
      <c r="A15" s="5" t="s">
        <v>43</v>
      </c>
      <c r="B15" s="5" t="s">
        <v>23</v>
      </c>
      <c r="C15" s="5" t="s">
        <v>4</v>
      </c>
      <c r="D15" s="3" t="s">
        <v>5</v>
      </c>
      <c r="E15" s="9">
        <v>123556.1783805897</v>
      </c>
      <c r="F15" s="9">
        <v>0</v>
      </c>
      <c r="G15" s="9">
        <v>-764743.43545499246</v>
      </c>
    </row>
    <row r="16" spans="1:7" s="3" customFormat="1" x14ac:dyDescent="0.3">
      <c r="A16" s="5" t="s">
        <v>43</v>
      </c>
      <c r="B16" s="5" t="s">
        <v>23</v>
      </c>
      <c r="C16" s="5" t="s">
        <v>6</v>
      </c>
      <c r="D16" s="3" t="s">
        <v>7</v>
      </c>
      <c r="E16" s="9">
        <v>-348243.00000000006</v>
      </c>
      <c r="F16" s="9">
        <v>0</v>
      </c>
      <c r="G16" s="9">
        <v>-647730.43255961244</v>
      </c>
    </row>
    <row r="17" spans="1:7" s="3" customFormat="1" x14ac:dyDescent="0.3">
      <c r="A17" s="5" t="s">
        <v>44</v>
      </c>
      <c r="B17" s="5" t="s">
        <v>24</v>
      </c>
      <c r="C17" s="5" t="s">
        <v>12</v>
      </c>
      <c r="D17" s="3" t="s">
        <v>13</v>
      </c>
      <c r="E17" s="9"/>
      <c r="F17" s="9">
        <v>-105391.52</v>
      </c>
      <c r="G17" s="9">
        <v>-10244.303340286464</v>
      </c>
    </row>
    <row r="18" spans="1:7" s="3" customFormat="1" x14ac:dyDescent="0.3">
      <c r="A18" s="5" t="s">
        <v>46</v>
      </c>
      <c r="B18" s="5" t="s">
        <v>24</v>
      </c>
      <c r="C18" s="16" t="s">
        <v>32</v>
      </c>
      <c r="D18" s="10" t="s">
        <v>33</v>
      </c>
      <c r="E18" s="8">
        <v>-831854.12964247295</v>
      </c>
      <c r="F18" s="8">
        <v>-26191469.867169425</v>
      </c>
      <c r="G18" s="8">
        <v>-3377726.5323486486</v>
      </c>
    </row>
    <row r="19" spans="1:7" s="3" customFormat="1" x14ac:dyDescent="0.3">
      <c r="A19" s="5"/>
      <c r="B19" s="5"/>
      <c r="C19" s="16"/>
      <c r="D19" s="10"/>
      <c r="E19" s="8"/>
      <c r="F19" s="8"/>
      <c r="G19" s="8"/>
    </row>
    <row r="20" spans="1:7" s="3" customFormat="1" x14ac:dyDescent="0.3">
      <c r="A20" s="5"/>
      <c r="B20" s="5" t="s">
        <v>28</v>
      </c>
      <c r="C20" s="5" t="s">
        <v>21</v>
      </c>
      <c r="D20" s="3" t="s">
        <v>22</v>
      </c>
      <c r="E20" s="9"/>
      <c r="F20" s="9"/>
      <c r="G20" s="9">
        <v>37450.211391404271</v>
      </c>
    </row>
    <row r="21" spans="1:7" s="3" customFormat="1" x14ac:dyDescent="0.3">
      <c r="A21" s="5"/>
      <c r="B21" s="5" t="s">
        <v>28</v>
      </c>
      <c r="C21" s="15" t="s">
        <v>25</v>
      </c>
      <c r="D21" s="6" t="s">
        <v>26</v>
      </c>
      <c r="E21" s="8"/>
      <c r="F21" s="8"/>
      <c r="G21" s="8">
        <v>-53387.987832982559</v>
      </c>
    </row>
    <row r="22" spans="1:7" s="3" customFormat="1" x14ac:dyDescent="0.3">
      <c r="A22" s="5"/>
      <c r="B22" s="5" t="s">
        <v>28</v>
      </c>
      <c r="C22" s="15" t="s">
        <v>49</v>
      </c>
      <c r="D22" s="6" t="s">
        <v>27</v>
      </c>
      <c r="E22" s="8"/>
      <c r="F22" s="8"/>
      <c r="G22" s="8">
        <v>-1389.4950485492591</v>
      </c>
    </row>
    <row r="23" spans="1:7" s="3" customFormat="1" x14ac:dyDescent="0.3">
      <c r="A23" s="5"/>
      <c r="B23" s="5" t="s">
        <v>28</v>
      </c>
      <c r="C23" s="15" t="s">
        <v>34</v>
      </c>
      <c r="D23" s="6" t="s">
        <v>35</v>
      </c>
      <c r="E23" s="8"/>
      <c r="F23" s="8"/>
      <c r="G23" s="8">
        <v>35870.427686568117</v>
      </c>
    </row>
    <row r="24" spans="1:7" s="3" customFormat="1" x14ac:dyDescent="0.3">
      <c r="A24" s="11"/>
      <c r="B24" s="11" t="s">
        <v>28</v>
      </c>
      <c r="C24" s="17" t="s">
        <v>36</v>
      </c>
      <c r="D24" s="12" t="s">
        <v>37</v>
      </c>
      <c r="E24" s="13"/>
      <c r="F24" s="13"/>
      <c r="G24" s="13">
        <v>24566.238479211926</v>
      </c>
    </row>
    <row r="25" spans="1:7" s="14" customFormat="1" x14ac:dyDescent="0.3">
      <c r="A25" s="5"/>
      <c r="B25" s="2" t="s">
        <v>31</v>
      </c>
      <c r="C25" s="2"/>
      <c r="E25" s="18">
        <f>SUM(E8:E24)</f>
        <v>361810.31922977942</v>
      </c>
      <c r="F25" s="18">
        <f>SUM(F8:F24)</f>
        <v>-32836903.615036488</v>
      </c>
      <c r="G25" s="18">
        <f>SUM(G8:G24)</f>
        <v>-15407995.979843285</v>
      </c>
    </row>
    <row r="26" spans="1:7" x14ac:dyDescent="0.3">
      <c r="A26" s="5"/>
    </row>
    <row r="34" spans="1:1" x14ac:dyDescent="0.3">
      <c r="A34" s="14"/>
    </row>
  </sheetData>
  <pageMargins left="0.7" right="0.7" top="0.75" bottom="0.75" header="0.3" footer="0.3"/>
  <pageSetup scale="72" orientation="landscape" r:id="rId1"/>
  <headerFooter>
    <oddHeader xml:space="preserve">&amp;R&amp;"Times New Roman,Regular"Exh. JL-5
Dockets UE 190529 / UG-190530 and
UE-190274 / UG-190275 (consol.)
Page &amp;P of &amp;N 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hibit Cover Template" ma:contentTypeID="0x010100ADA8E67FA331FF43BF84E9D28D09DA2F0088D48582D11B754496A8FF9542B357A900B1400718633E544FB4F3BF17FBEEA9D8" ma:contentTypeVersion="3" ma:contentTypeDescription="" ma:contentTypeScope="" ma:versionID="4013a00c4dffe138562dc2d76769bcef">
  <xsd:schema xmlns:xsd="http://www.w3.org/2001/XMLSchema" xmlns:xs="http://www.w3.org/2001/XMLSchema" xmlns:p="http://schemas.microsoft.com/office/2006/metadata/properties" xmlns:ns2="a0689114-bdb9-4146-803a-240f5368dce0" xmlns:ns3="37521b9f-9efe-4f24-8196-9dfbb63e8b49" targetNamespace="http://schemas.microsoft.com/office/2006/metadata/properties" ma:root="true" ma:fieldsID="86c30b892b79594ea9beaf84a52a66d7" ns2:_="" ns3:_="">
    <xsd:import namespace="a0689114-bdb9-4146-803a-240f5368dce0"/>
    <xsd:import namespace="37521b9f-9efe-4f24-8196-9dfbb63e8b49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kws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89114-bdb9-4146-803a-240f5368dce0" elementFormDefault="qualified">
    <xsd:import namespace="http://schemas.microsoft.com/office/2006/documentManagement/types"/>
    <xsd:import namespace="http://schemas.microsoft.com/office/infopath/2007/PartnerControls"/>
    <xsd:element name="Witness" ma:index="8" nillable="true" ma:displayName="Witness" ma:format="Dropdown" ma:internalName="Witness">
      <xsd:simpleType>
        <xsd:restriction base="dms:Choice">
          <xsd:enumeration value="McGuire"/>
          <xsd:enumeration value="Liu"/>
          <xsd:enumeration value="Gomez"/>
          <xsd:enumeration value="Ball"/>
          <xsd:enumeration value="Jordan"/>
          <xsd:enumeration value="Steward"/>
          <xsd:enumeration value="Higby"/>
          <xsd:enumeration value="Scanlan"/>
          <xsd:enumeration value="Panco"/>
          <xsd:enumeration value="Parcel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21b9f-9efe-4f24-8196-9dfbb63e8b49" elementFormDefault="qualified">
    <xsd:import namespace="http://schemas.microsoft.com/office/2006/documentManagement/types"/>
    <xsd:import namespace="http://schemas.microsoft.com/office/infopath/2007/PartnerControls"/>
    <xsd:element name="kwsk" ma:index="9" nillable="true" ma:displayName="Person or Group" ma:list="UserInfo" ma:internalName="kws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17E2D87-D9BD-4C49-A2E9-3C4FFC5E6DD0}"/>
</file>

<file path=customXml/itemProps2.xml><?xml version="1.0" encoding="utf-8"?>
<ds:datastoreItem xmlns:ds="http://schemas.openxmlformats.org/officeDocument/2006/customXml" ds:itemID="{F4BE0AD5-D1F1-496B-B9D5-74E2F2EE4AE8}"/>
</file>

<file path=customXml/itemProps3.xml><?xml version="1.0" encoding="utf-8"?>
<ds:datastoreItem xmlns:ds="http://schemas.openxmlformats.org/officeDocument/2006/customXml" ds:itemID="{2D6255CE-F0AB-434A-A472-EB36417CD4D6}"/>
</file>

<file path=customXml/itemProps4.xml><?xml version="1.0" encoding="utf-8"?>
<ds:datastoreItem xmlns:ds="http://schemas.openxmlformats.org/officeDocument/2006/customXml" ds:itemID="{28CB1D4E-4B33-49C8-BA05-D2EA6AB01749}"/>
</file>

<file path=customXml/itemProps5.xml><?xml version="1.0" encoding="utf-8"?>
<ds:datastoreItem xmlns:ds="http://schemas.openxmlformats.org/officeDocument/2006/customXml" ds:itemID="{CE2FCE23-1567-494E-A678-7A95E582A8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Impact Statement Natural Gas </dc:title>
  <dc:creator>Liu, Jing (UTC)</dc:creator>
  <dc:description/>
  <cp:lastModifiedBy>White, Amy (UTC)</cp:lastModifiedBy>
  <cp:lastPrinted>2019-11-19T20:50:48Z</cp:lastPrinted>
  <dcterms:created xsi:type="dcterms:W3CDTF">2019-11-17T22:48:35Z</dcterms:created>
  <dcterms:modified xsi:type="dcterms:W3CDTF">2019-11-19T20:50:54Z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kwsk">
    <vt:lpwstr/>
  </property>
  <property fmtid="{D5CDD505-2E9C-101B-9397-08002B2CF9AE}" pid="5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