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hidePivotFieldList="1" defaultThemeVersion="202300"/>
  <xr:revisionPtr revIDLastSave="0" documentId="13_ncr:1_{2F33C39A-6211-4F27-9053-184FC45BDC18}" xr6:coauthVersionLast="47" xr6:coauthVersionMax="47" xr10:uidLastSave="{00000000-0000-0000-0000-000000000000}"/>
  <bookViews>
    <workbookView xWindow="-110" yWindow="-110" windowWidth="38620" windowHeight="21100" xr2:uid="{987E4AF3-67FB-46FB-A82F-80D800040D03}"/>
  </bookViews>
  <sheets>
    <sheet name="Table of Contents" sheetId="10" r:id="rId1"/>
    <sheet name="EE Selections (based on ST)" sheetId="9" r:id="rId2"/>
    <sheet name="EE Selections (based on LT)" sheetId="7" r:id="rId3"/>
    <sheet name="DR Selections" sheetId="5" r:id="rId4"/>
    <sheet name="Lookup" sheetId="2" r:id="rId5"/>
    <sheet name="23 IRP Data" sheetId="8" r:id="rId6"/>
  </sheets>
  <calcPr calcId="191029"/>
  <pivotCaches>
    <pivotCache cacheId="358" r:id="rId7"/>
    <pivotCache cacheId="359" r:id="rId8"/>
    <pivotCache cacheId="35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9" l="1"/>
  <c r="B33" i="9"/>
  <c r="B32" i="9"/>
  <c r="B31" i="9"/>
  <c r="B30" i="9"/>
  <c r="C29" i="9" a="1"/>
  <c r="U36" i="9" s="1"/>
  <c r="B29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D14" i="9"/>
  <c r="E14" i="9" s="1"/>
  <c r="F14" i="9" s="1"/>
  <c r="G14" i="9" s="1"/>
  <c r="H14" i="9" s="1"/>
  <c r="I14" i="9" s="1"/>
  <c r="J14" i="9" s="1"/>
  <c r="K14" i="9" s="1"/>
  <c r="L14" i="9" s="1"/>
  <c r="M14" i="9" s="1"/>
  <c r="M14" i="7"/>
  <c r="D14" i="7"/>
  <c r="C29" i="7" a="1"/>
  <c r="C29" i="7" s="1"/>
  <c r="C4" i="7" s="1" a="1"/>
  <c r="C4" i="7" s="1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C33" i="5"/>
  <c r="C34" i="5" a="1"/>
  <c r="F18" i="5" s="1" a="1"/>
  <c r="F18" i="5" s="1"/>
  <c r="D24" i="5" l="1" a="1"/>
  <c r="D24" i="5" s="1"/>
  <c r="M20" i="5" a="1"/>
  <c r="M20" i="5" s="1"/>
  <c r="D22" i="5" a="1"/>
  <c r="D22" i="5" s="1"/>
  <c r="J28" i="5" a="1"/>
  <c r="J28" i="5" s="1"/>
  <c r="F26" i="5" a="1"/>
  <c r="F26" i="5" s="1"/>
  <c r="I24" i="5" a="1"/>
  <c r="I24" i="5" s="1"/>
  <c r="K22" i="5" a="1"/>
  <c r="K22" i="5" s="1"/>
  <c r="E22" i="5" a="1"/>
  <c r="E22" i="5" s="1"/>
  <c r="J18" i="5" a="1"/>
  <c r="J18" i="5" s="1"/>
  <c r="H24" i="5" a="1"/>
  <c r="H24" i="5" s="1"/>
  <c r="D26" i="5" a="1"/>
  <c r="D26" i="5" s="1"/>
  <c r="H28" i="5" a="1"/>
  <c r="H28" i="5" s="1"/>
  <c r="K26" i="5" a="1"/>
  <c r="K26" i="5" s="1"/>
  <c r="G24" i="5" a="1"/>
  <c r="G24" i="5" s="1"/>
  <c r="J22" i="5" a="1"/>
  <c r="J22" i="5" s="1"/>
  <c r="L20" i="5" a="1"/>
  <c r="L20" i="5" s="1"/>
  <c r="F20" i="5" a="1"/>
  <c r="F20" i="5" s="1"/>
  <c r="L26" i="5" a="1"/>
  <c r="L26" i="5" s="1"/>
  <c r="I18" i="5" a="1"/>
  <c r="I18" i="5" s="1"/>
  <c r="D28" i="5" a="1"/>
  <c r="D28" i="5" s="1"/>
  <c r="J26" i="5" a="1"/>
  <c r="J26" i="5" s="1"/>
  <c r="M24" i="5" a="1"/>
  <c r="M24" i="5" s="1"/>
  <c r="F24" i="5" a="1"/>
  <c r="F24" i="5" s="1"/>
  <c r="I22" i="5" a="1"/>
  <c r="I22" i="5" s="1"/>
  <c r="E20" i="5" a="1"/>
  <c r="E20" i="5" s="1"/>
  <c r="H18" i="5" a="1"/>
  <c r="H18" i="5" s="1"/>
  <c r="I28" i="5" a="1"/>
  <c r="I28" i="5" s="1"/>
  <c r="G20" i="5" a="1"/>
  <c r="G20" i="5" s="1"/>
  <c r="M28" i="5" a="1"/>
  <c r="M28" i="5" s="1"/>
  <c r="G28" i="5" a="1"/>
  <c r="G28" i="5" s="1"/>
  <c r="I26" i="5" a="1"/>
  <c r="I26" i="5" s="1"/>
  <c r="L24" i="5" a="1"/>
  <c r="L24" i="5" s="1"/>
  <c r="H22" i="5" a="1"/>
  <c r="H22" i="5" s="1"/>
  <c r="K20" i="5" a="1"/>
  <c r="K20" i="5" s="1"/>
  <c r="M18" i="5" a="1"/>
  <c r="M18" i="5" s="1"/>
  <c r="G18" i="5" a="1"/>
  <c r="G18" i="5" s="1"/>
  <c r="E26" i="5" a="1"/>
  <c r="E26" i="5" s="1"/>
  <c r="L28" i="5" a="1"/>
  <c r="L28" i="5" s="1"/>
  <c r="F28" i="5" a="1"/>
  <c r="F28" i="5" s="1"/>
  <c r="K24" i="5" a="1"/>
  <c r="K24" i="5" s="1"/>
  <c r="E24" i="5" a="1"/>
  <c r="E24" i="5" s="1"/>
  <c r="G22" i="5" a="1"/>
  <c r="G22" i="5" s="1"/>
  <c r="J20" i="5" a="1"/>
  <c r="J20" i="5" s="1"/>
  <c r="C34" i="5"/>
  <c r="AU34" i="5" s="1"/>
  <c r="AV34" i="5"/>
  <c r="BD34" i="5"/>
  <c r="BL34" i="5"/>
  <c r="AZ35" i="5"/>
  <c r="BH35" i="5"/>
  <c r="AV36" i="5"/>
  <c r="BD36" i="5"/>
  <c r="BL36" i="5"/>
  <c r="AZ37" i="5"/>
  <c r="BH37" i="5"/>
  <c r="AV38" i="5"/>
  <c r="BD38" i="5"/>
  <c r="BL38" i="5"/>
  <c r="AZ39" i="5"/>
  <c r="BH39" i="5"/>
  <c r="AV40" i="5"/>
  <c r="BD40" i="5"/>
  <c r="BL40" i="5"/>
  <c r="AZ41" i="5"/>
  <c r="BH41" i="5"/>
  <c r="AV42" i="5"/>
  <c r="BD42" i="5"/>
  <c r="BL42" i="5"/>
  <c r="AZ43" i="5"/>
  <c r="BH43" i="5"/>
  <c r="AV44" i="5"/>
  <c r="BD44" i="5"/>
  <c r="BL44" i="5"/>
  <c r="AZ45" i="5"/>
  <c r="BH45" i="5"/>
  <c r="AV46" i="5"/>
  <c r="BD46" i="5"/>
  <c r="BL46" i="5"/>
  <c r="AZ47" i="5"/>
  <c r="BH47" i="5"/>
  <c r="AV48" i="5"/>
  <c r="BD48" i="5"/>
  <c r="BL48" i="5"/>
  <c r="AZ49" i="5"/>
  <c r="BH49" i="5"/>
  <c r="AV50" i="5"/>
  <c r="BD50" i="5"/>
  <c r="BL50" i="5"/>
  <c r="AZ51" i="5"/>
  <c r="BH51" i="5"/>
  <c r="AU35" i="5"/>
  <c r="AU43" i="5"/>
  <c r="AU51" i="5"/>
  <c r="BE39" i="5"/>
  <c r="AW45" i="5"/>
  <c r="BI46" i="5"/>
  <c r="BE47" i="5"/>
  <c r="BA48" i="5"/>
  <c r="BE49" i="5"/>
  <c r="BI50" i="5"/>
  <c r="BM51" i="5"/>
  <c r="AW34" i="5"/>
  <c r="BE34" i="5"/>
  <c r="BM34" i="5"/>
  <c r="BA35" i="5"/>
  <c r="BI35" i="5"/>
  <c r="AW36" i="5"/>
  <c r="BE36" i="5"/>
  <c r="BM36" i="5"/>
  <c r="BA37" i="5"/>
  <c r="BI37" i="5"/>
  <c r="AW38" i="5"/>
  <c r="BE38" i="5"/>
  <c r="BM38" i="5"/>
  <c r="BA39" i="5"/>
  <c r="BI39" i="5"/>
  <c r="AW40" i="5"/>
  <c r="BE40" i="5"/>
  <c r="BM40" i="5"/>
  <c r="BA41" i="5"/>
  <c r="BI41" i="5"/>
  <c r="AW42" i="5"/>
  <c r="BE42" i="5"/>
  <c r="BM42" i="5"/>
  <c r="BA43" i="5"/>
  <c r="BI43" i="5"/>
  <c r="AW44" i="5"/>
  <c r="BE44" i="5"/>
  <c r="BM44" i="5"/>
  <c r="BA45" i="5"/>
  <c r="BI45" i="5"/>
  <c r="AW46" i="5"/>
  <c r="BE46" i="5"/>
  <c r="BM46" i="5"/>
  <c r="BA47" i="5"/>
  <c r="BI47" i="5"/>
  <c r="AW48" i="5"/>
  <c r="BE48" i="5"/>
  <c r="BM48" i="5"/>
  <c r="BA49" i="5"/>
  <c r="BI49" i="5"/>
  <c r="AW50" i="5"/>
  <c r="BE50" i="5"/>
  <c r="BM50" i="5"/>
  <c r="BA51" i="5"/>
  <c r="BI51" i="5"/>
  <c r="AU36" i="5"/>
  <c r="AU44" i="5"/>
  <c r="AU45" i="5"/>
  <c r="BK43" i="5"/>
  <c r="BG46" i="5"/>
  <c r="BC47" i="5"/>
  <c r="BK47" i="5"/>
  <c r="BG48" i="5"/>
  <c r="BK49" i="5"/>
  <c r="AY50" i="5"/>
  <c r="BO50" i="5"/>
  <c r="BK51" i="5"/>
  <c r="AX34" i="5"/>
  <c r="BF34" i="5"/>
  <c r="BN34" i="5"/>
  <c r="BB35" i="5"/>
  <c r="BJ35" i="5"/>
  <c r="AX36" i="5"/>
  <c r="BF36" i="5"/>
  <c r="BN36" i="5"/>
  <c r="BB37" i="5"/>
  <c r="BJ37" i="5"/>
  <c r="AX38" i="5"/>
  <c r="BF38" i="5"/>
  <c r="BN38" i="5"/>
  <c r="BB39" i="5"/>
  <c r="BJ39" i="5"/>
  <c r="AX40" i="5"/>
  <c r="BF40" i="5"/>
  <c r="BN40" i="5"/>
  <c r="BB41" i="5"/>
  <c r="BJ41" i="5"/>
  <c r="AX42" i="5"/>
  <c r="BF42" i="5"/>
  <c r="BN42" i="5"/>
  <c r="BB43" i="5"/>
  <c r="BJ43" i="5"/>
  <c r="AX44" i="5"/>
  <c r="BF44" i="5"/>
  <c r="BN44" i="5"/>
  <c r="BB45" i="5"/>
  <c r="BJ45" i="5"/>
  <c r="AX46" i="5"/>
  <c r="BF46" i="5"/>
  <c r="BN46" i="5"/>
  <c r="BB47" i="5"/>
  <c r="BJ47" i="5"/>
  <c r="AX48" i="5"/>
  <c r="BF48" i="5"/>
  <c r="BN48" i="5"/>
  <c r="BB49" i="5"/>
  <c r="BJ49" i="5"/>
  <c r="AX50" i="5"/>
  <c r="BF50" i="5"/>
  <c r="BN50" i="5"/>
  <c r="BB51" i="5"/>
  <c r="BJ51" i="5"/>
  <c r="AU37" i="5"/>
  <c r="AU38" i="5"/>
  <c r="AW35" i="5"/>
  <c r="BA40" i="5"/>
  <c r="AW41" i="5"/>
  <c r="BM41" i="5"/>
  <c r="BI42" i="5"/>
  <c r="BE43" i="5"/>
  <c r="BA44" i="5"/>
  <c r="BE45" i="5"/>
  <c r="AW47" i="5"/>
  <c r="BM47" i="5"/>
  <c r="AW49" i="5"/>
  <c r="BM49" i="5"/>
  <c r="AW51" i="5"/>
  <c r="AU48" i="5"/>
  <c r="AY34" i="5"/>
  <c r="BG34" i="5"/>
  <c r="BO34" i="5"/>
  <c r="BC35" i="5"/>
  <c r="BK35" i="5"/>
  <c r="AY36" i="5"/>
  <c r="BG36" i="5"/>
  <c r="BO36" i="5"/>
  <c r="BC37" i="5"/>
  <c r="BK37" i="5"/>
  <c r="AY38" i="5"/>
  <c r="BG38" i="5"/>
  <c r="BO38" i="5"/>
  <c r="BC39" i="5"/>
  <c r="BK39" i="5"/>
  <c r="AY40" i="5"/>
  <c r="BG40" i="5"/>
  <c r="BO40" i="5"/>
  <c r="BC41" i="5"/>
  <c r="BK41" i="5"/>
  <c r="AY42" i="5"/>
  <c r="BG42" i="5"/>
  <c r="BO42" i="5"/>
  <c r="BC43" i="5"/>
  <c r="AY44" i="5"/>
  <c r="BG44" i="5"/>
  <c r="BO44" i="5"/>
  <c r="BC45" i="5"/>
  <c r="BK45" i="5"/>
  <c r="AY46" i="5"/>
  <c r="BO46" i="5"/>
  <c r="AY48" i="5"/>
  <c r="BO48" i="5"/>
  <c r="BC49" i="5"/>
  <c r="BG50" i="5"/>
  <c r="BC51" i="5"/>
  <c r="AU46" i="5"/>
  <c r="BI38" i="5"/>
  <c r="BA46" i="5"/>
  <c r="BI48" i="5"/>
  <c r="BA50" i="5"/>
  <c r="AU40" i="5"/>
  <c r="AZ34" i="5"/>
  <c r="BH34" i="5"/>
  <c r="AV35" i="5"/>
  <c r="BD35" i="5"/>
  <c r="BL35" i="5"/>
  <c r="AZ36" i="5"/>
  <c r="BH36" i="5"/>
  <c r="AV37" i="5"/>
  <c r="BD37" i="5"/>
  <c r="BL37" i="5"/>
  <c r="AZ38" i="5"/>
  <c r="BH38" i="5"/>
  <c r="AV39" i="5"/>
  <c r="BD39" i="5"/>
  <c r="BL39" i="5"/>
  <c r="AZ40" i="5"/>
  <c r="BH40" i="5"/>
  <c r="AV41" i="5"/>
  <c r="BD41" i="5"/>
  <c r="BL41" i="5"/>
  <c r="AZ42" i="5"/>
  <c r="BH42" i="5"/>
  <c r="AV43" i="5"/>
  <c r="BD43" i="5"/>
  <c r="BL43" i="5"/>
  <c r="AZ44" i="5"/>
  <c r="BH44" i="5"/>
  <c r="AV45" i="5"/>
  <c r="BD45" i="5"/>
  <c r="BL45" i="5"/>
  <c r="AZ46" i="5"/>
  <c r="BH46" i="5"/>
  <c r="AV47" i="5"/>
  <c r="BD47" i="5"/>
  <c r="BL47" i="5"/>
  <c r="AZ48" i="5"/>
  <c r="BH48" i="5"/>
  <c r="AV49" i="5"/>
  <c r="BD49" i="5"/>
  <c r="BL49" i="5"/>
  <c r="AZ50" i="5"/>
  <c r="BH50" i="5"/>
  <c r="AV51" i="5"/>
  <c r="BD51" i="5"/>
  <c r="BL51" i="5"/>
  <c r="AU39" i="5"/>
  <c r="AU47" i="5"/>
  <c r="BI34" i="5"/>
  <c r="BE35" i="5"/>
  <c r="BM35" i="5"/>
  <c r="BA36" i="5"/>
  <c r="BI36" i="5"/>
  <c r="AW37" i="5"/>
  <c r="BE37" i="5"/>
  <c r="BM37" i="5"/>
  <c r="BA38" i="5"/>
  <c r="AW39" i="5"/>
  <c r="BM39" i="5"/>
  <c r="BI40" i="5"/>
  <c r="BE41" i="5"/>
  <c r="BA42" i="5"/>
  <c r="AW43" i="5"/>
  <c r="BM43" i="5"/>
  <c r="BI44" i="5"/>
  <c r="BM45" i="5"/>
  <c r="BA34" i="5"/>
  <c r="BB34" i="5"/>
  <c r="BJ34" i="5"/>
  <c r="AX35" i="5"/>
  <c r="BF35" i="5"/>
  <c r="BN35" i="5"/>
  <c r="BB36" i="5"/>
  <c r="BJ36" i="5"/>
  <c r="AX37" i="5"/>
  <c r="BF37" i="5"/>
  <c r="BN37" i="5"/>
  <c r="BB38" i="5"/>
  <c r="BJ38" i="5"/>
  <c r="AX39" i="5"/>
  <c r="BF39" i="5"/>
  <c r="BN39" i="5"/>
  <c r="BB40" i="5"/>
  <c r="BJ40" i="5"/>
  <c r="AX41" i="5"/>
  <c r="BF41" i="5"/>
  <c r="BN41" i="5"/>
  <c r="BB42" i="5"/>
  <c r="BJ42" i="5"/>
  <c r="AX43" i="5"/>
  <c r="BF43" i="5"/>
  <c r="BN43" i="5"/>
  <c r="BB44" i="5"/>
  <c r="BJ44" i="5"/>
  <c r="AX45" i="5"/>
  <c r="BF45" i="5"/>
  <c r="BN45" i="5"/>
  <c r="BB46" i="5"/>
  <c r="BJ46" i="5"/>
  <c r="AX47" i="5"/>
  <c r="BF47" i="5"/>
  <c r="BN47" i="5"/>
  <c r="BB48" i="5"/>
  <c r="BJ48" i="5"/>
  <c r="AX49" i="5"/>
  <c r="BF49" i="5"/>
  <c r="BN49" i="5"/>
  <c r="BB50" i="5"/>
  <c r="BJ50" i="5"/>
  <c r="AX51" i="5"/>
  <c r="BF51" i="5"/>
  <c r="BN51" i="5"/>
  <c r="AU41" i="5"/>
  <c r="AU49" i="5"/>
  <c r="BK44" i="5"/>
  <c r="AY45" i="5"/>
  <c r="BG45" i="5"/>
  <c r="BO45" i="5"/>
  <c r="BC46" i="5"/>
  <c r="BK46" i="5"/>
  <c r="AY47" i="5"/>
  <c r="BG47" i="5"/>
  <c r="BO47" i="5"/>
  <c r="BC48" i="5"/>
  <c r="BK48" i="5"/>
  <c r="AY49" i="5"/>
  <c r="BG49" i="5"/>
  <c r="BO49" i="5"/>
  <c r="BC50" i="5"/>
  <c r="BK50" i="5"/>
  <c r="AY51" i="5"/>
  <c r="BG51" i="5"/>
  <c r="BO51" i="5"/>
  <c r="AU42" i="5"/>
  <c r="AU50" i="5"/>
  <c r="BE51" i="5"/>
  <c r="BC34" i="5"/>
  <c r="BK34" i="5"/>
  <c r="AY35" i="5"/>
  <c r="BG35" i="5"/>
  <c r="BO35" i="5"/>
  <c r="BC36" i="5"/>
  <c r="BK36" i="5"/>
  <c r="AY37" i="5"/>
  <c r="BG37" i="5"/>
  <c r="BO37" i="5"/>
  <c r="BC38" i="5"/>
  <c r="BK38" i="5"/>
  <c r="AY39" i="5"/>
  <c r="BG39" i="5"/>
  <c r="BO39" i="5"/>
  <c r="BC40" i="5"/>
  <c r="BK40" i="5"/>
  <c r="AY41" i="5"/>
  <c r="BG41" i="5"/>
  <c r="BO41" i="5"/>
  <c r="BC42" i="5"/>
  <c r="BK42" i="5"/>
  <c r="AY43" i="5"/>
  <c r="BG43" i="5"/>
  <c r="BO43" i="5"/>
  <c r="BC44" i="5"/>
  <c r="D18" i="5" a="1"/>
  <c r="D18" i="5" s="1"/>
  <c r="E28" i="5" a="1"/>
  <c r="E28" i="5" s="1"/>
  <c r="H26" i="5" a="1"/>
  <c r="H26" i="5" s="1"/>
  <c r="J24" i="5" a="1"/>
  <c r="J24" i="5" s="1"/>
  <c r="M22" i="5" a="1"/>
  <c r="M22" i="5" s="1"/>
  <c r="I20" i="5" a="1"/>
  <c r="I20" i="5" s="1"/>
  <c r="L18" i="5" a="1"/>
  <c r="L18" i="5" s="1"/>
  <c r="E18" i="5" a="1"/>
  <c r="E18" i="5" s="1"/>
  <c r="Y33" i="5" a="1"/>
  <c r="Y33" i="5" s="1"/>
  <c r="D20" i="5" a="1"/>
  <c r="D20" i="5" s="1"/>
  <c r="K28" i="5" a="1"/>
  <c r="K28" i="5" s="1"/>
  <c r="M26" i="5" a="1"/>
  <c r="M26" i="5" s="1"/>
  <c r="G26" i="5" a="1"/>
  <c r="G26" i="5" s="1"/>
  <c r="L22" i="5" a="1"/>
  <c r="L22" i="5" s="1"/>
  <c r="F22" i="5" a="1"/>
  <c r="F22" i="5" s="1"/>
  <c r="H20" i="5" a="1"/>
  <c r="H20" i="5" s="1"/>
  <c r="K18" i="5" a="1"/>
  <c r="K18" i="5" s="1"/>
  <c r="AA28" i="9" a="1"/>
  <c r="AA28" i="9" s="1"/>
  <c r="D15" i="7" a="1"/>
  <c r="AH29" i="9"/>
  <c r="AU29" i="9"/>
  <c r="AE29" i="9"/>
  <c r="AB31" i="9"/>
  <c r="AC31" i="9"/>
  <c r="AP29" i="9"/>
  <c r="AF32" i="9"/>
  <c r="AP30" i="9"/>
  <c r="AJ31" i="9"/>
  <c r="AF29" i="9"/>
  <c r="AO29" i="9"/>
  <c r="AE32" i="9"/>
  <c r="AO30" i="9"/>
  <c r="AN29" i="9"/>
  <c r="AS31" i="9"/>
  <c r="AH30" i="9"/>
  <c r="AK31" i="9"/>
  <c r="AG29" i="9"/>
  <c r="AM29" i="9"/>
  <c r="AR31" i="9"/>
  <c r="AG30" i="9"/>
  <c r="AQ33" i="9"/>
  <c r="AP33" i="9"/>
  <c r="AU32" i="9"/>
  <c r="AR34" i="9"/>
  <c r="AJ34" i="9"/>
  <c r="AB34" i="9"/>
  <c r="AO33" i="9"/>
  <c r="AG33" i="9"/>
  <c r="AT32" i="9"/>
  <c r="AL32" i="9"/>
  <c r="AD32" i="9"/>
  <c r="AQ31" i="9"/>
  <c r="AI31" i="9"/>
  <c r="AA31" i="9"/>
  <c r="AN30" i="9"/>
  <c r="AF30" i="9"/>
  <c r="AT34" i="9"/>
  <c r="AI33" i="9"/>
  <c r="AC34" i="9"/>
  <c r="AQ34" i="9"/>
  <c r="AN33" i="9"/>
  <c r="AS32" i="9"/>
  <c r="AH31" i="9"/>
  <c r="AM30" i="9"/>
  <c r="AT29" i="9"/>
  <c r="AL29" i="9"/>
  <c r="AD29" i="9"/>
  <c r="AP34" i="9"/>
  <c r="AH34" i="9"/>
  <c r="AU33" i="9"/>
  <c r="AM33" i="9"/>
  <c r="AE33" i="9"/>
  <c r="AR32" i="9"/>
  <c r="AJ32" i="9"/>
  <c r="AB32" i="9"/>
  <c r="AO31" i="9"/>
  <c r="AG31" i="9"/>
  <c r="AT30" i="9"/>
  <c r="AL30" i="9"/>
  <c r="AD30" i="9"/>
  <c r="AL34" i="9"/>
  <c r="AA33" i="9"/>
  <c r="AK34" i="9"/>
  <c r="AM32" i="9"/>
  <c r="AI34" i="9"/>
  <c r="AA34" i="9"/>
  <c r="AF33" i="9"/>
  <c r="AK32" i="9"/>
  <c r="AP31" i="9"/>
  <c r="AU30" i="9"/>
  <c r="AE30" i="9"/>
  <c r="AS29" i="9"/>
  <c r="AK29" i="9"/>
  <c r="AC29" i="9"/>
  <c r="AO34" i="9"/>
  <c r="AG34" i="9"/>
  <c r="AT33" i="9"/>
  <c r="AL33" i="9"/>
  <c r="AD33" i="9"/>
  <c r="AQ32" i="9"/>
  <c r="AI32" i="9"/>
  <c r="AA32" i="9"/>
  <c r="AN31" i="9"/>
  <c r="AF31" i="9"/>
  <c r="AS30" i="9"/>
  <c r="AK30" i="9"/>
  <c r="AC30" i="9"/>
  <c r="AR29" i="9"/>
  <c r="AJ29" i="9"/>
  <c r="AB29" i="9"/>
  <c r="AN34" i="9"/>
  <c r="AF34" i="9"/>
  <c r="AS33" i="9"/>
  <c r="AK33" i="9"/>
  <c r="AC33" i="9"/>
  <c r="AP32" i="9"/>
  <c r="AH32" i="9"/>
  <c r="AU31" i="9"/>
  <c r="AM31" i="9"/>
  <c r="AE31" i="9"/>
  <c r="AR30" i="9"/>
  <c r="AJ30" i="9"/>
  <c r="AB30" i="9"/>
  <c r="AD34" i="9"/>
  <c r="AN32" i="9"/>
  <c r="AS34" i="9"/>
  <c r="AH33" i="9"/>
  <c r="AC32" i="9"/>
  <c r="AQ29" i="9"/>
  <c r="AI29" i="9"/>
  <c r="AU34" i="9"/>
  <c r="AM34" i="9"/>
  <c r="AE34" i="9"/>
  <c r="AR33" i="9"/>
  <c r="AJ33" i="9"/>
  <c r="AB33" i="9"/>
  <c r="AO32" i="9"/>
  <c r="AG32" i="9"/>
  <c r="AT31" i="9"/>
  <c r="AL31" i="9"/>
  <c r="AD31" i="9"/>
  <c r="AQ30" i="9"/>
  <c r="AI30" i="9"/>
  <c r="AA30" i="9"/>
  <c r="D15" i="9" a="1"/>
  <c r="K22" i="9" s="1"/>
  <c r="F36" i="9"/>
  <c r="P36" i="9"/>
  <c r="G36" i="9"/>
  <c r="Q36" i="9"/>
  <c r="H36" i="9"/>
  <c r="R36" i="9"/>
  <c r="O36" i="9"/>
  <c r="I36" i="9"/>
  <c r="S36" i="9"/>
  <c r="N36" i="9"/>
  <c r="J36" i="9"/>
  <c r="V36" i="9"/>
  <c r="K36" i="9"/>
  <c r="W36" i="9"/>
  <c r="D36" i="9"/>
  <c r="L36" i="9"/>
  <c r="T36" i="9"/>
  <c r="C29" i="9"/>
  <c r="AA29" i="9" s="1"/>
  <c r="E36" i="9"/>
  <c r="M36" i="9"/>
  <c r="D15" i="7" l="1"/>
  <c r="M22" i="7"/>
  <c r="J22" i="9"/>
  <c r="D15" i="9"/>
  <c r="D22" i="9" s="1"/>
  <c r="L22" i="9"/>
  <c r="E22" i="9"/>
  <c r="M22" i="9"/>
  <c r="F22" i="9"/>
  <c r="H22" i="9"/>
  <c r="I22" i="9"/>
  <c r="G22" i="9"/>
  <c r="C36" i="9"/>
  <c r="C4" i="9" a="1"/>
  <c r="B34" i="7"/>
  <c r="B33" i="7"/>
  <c r="B32" i="7"/>
  <c r="B31" i="7"/>
  <c r="B30" i="7"/>
  <c r="B29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E14" i="7"/>
  <c r="F14" i="7" s="1"/>
  <c r="G14" i="7" s="1"/>
  <c r="H14" i="7" s="1"/>
  <c r="I14" i="7" s="1"/>
  <c r="J14" i="7" s="1"/>
  <c r="K14" i="7" s="1"/>
  <c r="L14" i="7" s="1"/>
  <c r="L11" i="9" l="1"/>
  <c r="D11" i="9"/>
  <c r="M11" i="9"/>
  <c r="K11" i="9"/>
  <c r="I11" i="9"/>
  <c r="H11" i="9"/>
  <c r="G11" i="9"/>
  <c r="F11" i="9"/>
  <c r="E11" i="9"/>
  <c r="J11" i="9"/>
  <c r="C4" i="9"/>
  <c r="C11" i="9" s="1"/>
  <c r="K22" i="7"/>
  <c r="E36" i="7"/>
  <c r="K36" i="7"/>
  <c r="Q36" i="7"/>
  <c r="W36" i="7"/>
  <c r="F36" i="7"/>
  <c r="L11" i="7"/>
  <c r="R36" i="7"/>
  <c r="I11" i="7"/>
  <c r="I22" i="7"/>
  <c r="G11" i="7"/>
  <c r="J22" i="7"/>
  <c r="H11" i="7"/>
  <c r="G36" i="7"/>
  <c r="M36" i="7"/>
  <c r="S36" i="7"/>
  <c r="H36" i="7"/>
  <c r="N36" i="7"/>
  <c r="T36" i="7"/>
  <c r="C11" i="7"/>
  <c r="J11" i="7"/>
  <c r="E22" i="7"/>
  <c r="C36" i="7"/>
  <c r="I36" i="7"/>
  <c r="O36" i="7"/>
  <c r="U36" i="7"/>
  <c r="L36" i="7"/>
  <c r="D11" i="7"/>
  <c r="G22" i="7"/>
  <c r="D36" i="7"/>
  <c r="J36" i="7"/>
  <c r="P36" i="7"/>
  <c r="V36" i="7"/>
  <c r="F11" i="7"/>
  <c r="M11" i="7"/>
  <c r="D22" i="7"/>
  <c r="E11" i="7"/>
  <c r="K11" i="7"/>
  <c r="H22" i="7"/>
  <c r="F22" i="7"/>
  <c r="L22" i="7"/>
  <c r="D2" i="5"/>
  <c r="E2" i="5"/>
  <c r="F2" i="5"/>
  <c r="G2" i="5"/>
  <c r="H2" i="5"/>
  <c r="I2" i="5"/>
  <c r="J2" i="5"/>
  <c r="K2" i="5"/>
  <c r="L2" i="5"/>
  <c r="M2" i="5"/>
  <c r="D17" i="5" s="1"/>
  <c r="E17" i="5" s="1"/>
  <c r="F17" i="5" s="1"/>
  <c r="G17" i="5" s="1"/>
  <c r="H17" i="5" s="1"/>
  <c r="I17" i="5" s="1"/>
  <c r="J17" i="5" s="1"/>
  <c r="K17" i="5" s="1"/>
  <c r="L17" i="5" s="1"/>
  <c r="M17" i="5" s="1"/>
  <c r="C2" i="5"/>
  <c r="K3" i="5" l="1" a="1"/>
  <c r="K3" i="5" s="1"/>
  <c r="M5" i="5" a="1"/>
  <c r="M5" i="5" s="1"/>
  <c r="D5" i="5" a="1"/>
  <c r="D5" i="5" s="1"/>
  <c r="D3" i="5" a="1"/>
  <c r="D3" i="5" s="1"/>
  <c r="J11" i="5" a="1"/>
  <c r="J11" i="5" s="1"/>
  <c r="K9" i="5" a="1"/>
  <c r="K9" i="5" s="1"/>
  <c r="L7" i="5" a="1"/>
  <c r="L7" i="5" s="1"/>
  <c r="C3" i="5" a="1"/>
  <c r="C3" i="5" s="1"/>
  <c r="G3" i="5" a="1"/>
  <c r="G3" i="5" s="1"/>
  <c r="C5" i="5" a="1"/>
  <c r="C5" i="5" s="1"/>
  <c r="M13" i="5" a="1"/>
  <c r="M13" i="5" s="1"/>
  <c r="H13" i="5" a="1"/>
  <c r="H13" i="5" s="1"/>
  <c r="D13" i="5" a="1"/>
  <c r="D13" i="5" s="1"/>
  <c r="I11" i="5" a="1"/>
  <c r="I11" i="5" s="1"/>
  <c r="E11" i="5" a="1"/>
  <c r="E11" i="5" s="1"/>
  <c r="J9" i="5" a="1"/>
  <c r="J9" i="5" s="1"/>
  <c r="F9" i="5" a="1"/>
  <c r="F9" i="5" s="1"/>
  <c r="K7" i="5" a="1"/>
  <c r="K7" i="5" s="1"/>
  <c r="G7" i="5" a="1"/>
  <c r="G7" i="5" s="1"/>
  <c r="L5" i="5" a="1"/>
  <c r="L5" i="5" s="1"/>
  <c r="H5" i="5" a="1"/>
  <c r="H5" i="5" s="1"/>
  <c r="J3" i="5" a="1"/>
  <c r="J3" i="5" s="1"/>
  <c r="C7" i="5" a="1"/>
  <c r="C7" i="5" s="1"/>
  <c r="L13" i="5" a="1"/>
  <c r="L13" i="5" s="1"/>
  <c r="M11" i="5" a="1"/>
  <c r="M11" i="5" s="1"/>
  <c r="D11" i="5" a="1"/>
  <c r="D11" i="5" s="1"/>
  <c r="E9" i="5" a="1"/>
  <c r="E9" i="5" s="1"/>
  <c r="F7" i="5" a="1"/>
  <c r="F7" i="5" s="1"/>
  <c r="G5" i="5" a="1"/>
  <c r="G5" i="5" s="1"/>
  <c r="M3" i="5" a="1"/>
  <c r="M3" i="5" s="1"/>
  <c r="F3" i="5" a="1"/>
  <c r="F3" i="5" s="1"/>
  <c r="C9" i="5" a="1"/>
  <c r="C9" i="5" s="1"/>
  <c r="K13" i="5" a="1"/>
  <c r="K13" i="5" s="1"/>
  <c r="G13" i="5" a="1"/>
  <c r="G13" i="5" s="1"/>
  <c r="L11" i="5" a="1"/>
  <c r="L11" i="5" s="1"/>
  <c r="H11" i="5" a="1"/>
  <c r="H11" i="5" s="1"/>
  <c r="M9" i="5" a="1"/>
  <c r="M9" i="5" s="1"/>
  <c r="I9" i="5" a="1"/>
  <c r="I9" i="5" s="1"/>
  <c r="D9" i="5" a="1"/>
  <c r="D9" i="5" s="1"/>
  <c r="J7" i="5" a="1"/>
  <c r="J7" i="5" s="1"/>
  <c r="E7" i="5" a="1"/>
  <c r="E7" i="5" s="1"/>
  <c r="K5" i="5" a="1"/>
  <c r="K5" i="5" s="1"/>
  <c r="F5" i="5" a="1"/>
  <c r="F5" i="5" s="1"/>
  <c r="I3" i="5" a="1"/>
  <c r="I3" i="5" s="1"/>
  <c r="E3" i="5" a="1"/>
  <c r="E3" i="5" s="1"/>
  <c r="C11" i="5" a="1"/>
  <c r="C11" i="5" s="1"/>
  <c r="F13" i="5" a="1"/>
  <c r="F13" i="5" s="1"/>
  <c r="G11" i="5" a="1"/>
  <c r="G11" i="5" s="1"/>
  <c r="H9" i="5" a="1"/>
  <c r="H9" i="5" s="1"/>
  <c r="I7" i="5" a="1"/>
  <c r="I7" i="5" s="1"/>
  <c r="J5" i="5" a="1"/>
  <c r="J5" i="5" s="1"/>
  <c r="L3" i="5" a="1"/>
  <c r="L3" i="5" s="1"/>
  <c r="H3" i="5" a="1"/>
  <c r="H3" i="5" s="1"/>
  <c r="C13" i="5" a="1"/>
  <c r="C13" i="5" s="1"/>
  <c r="J13" i="5" a="1"/>
  <c r="J13" i="5" s="1"/>
  <c r="E13" i="5" a="1"/>
  <c r="E13" i="5" s="1"/>
  <c r="K11" i="5" a="1"/>
  <c r="K11" i="5" s="1"/>
  <c r="F11" i="5" a="1"/>
  <c r="F11" i="5" s="1"/>
  <c r="L9" i="5" a="1"/>
  <c r="L9" i="5" s="1"/>
  <c r="G9" i="5" a="1"/>
  <c r="G9" i="5" s="1"/>
  <c r="M7" i="5" a="1"/>
  <c r="M7" i="5" s="1"/>
  <c r="H7" i="5" a="1"/>
  <c r="H7" i="5" s="1"/>
  <c r="D7" i="5" a="1"/>
  <c r="D7" i="5" s="1"/>
  <c r="I5" i="5" a="1"/>
  <c r="I5" i="5" s="1"/>
  <c r="E5" i="5" a="1"/>
  <c r="E5" i="5" s="1"/>
  <c r="I13" i="5" a="1"/>
  <c r="I1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<sst xmlns="http://schemas.openxmlformats.org/spreadsheetml/2006/main" count="173" uniqueCount="59">
  <si>
    <t>category_name</t>
  </si>
  <si>
    <t>DSM State-Bubble Table</t>
  </si>
  <si>
    <t>CA</t>
  </si>
  <si>
    <t>NCA</t>
  </si>
  <si>
    <t>OR</t>
  </si>
  <si>
    <t>SOR</t>
  </si>
  <si>
    <t>UT</t>
  </si>
  <si>
    <t>WA</t>
  </si>
  <si>
    <t>YAK</t>
  </si>
  <si>
    <t>ID</t>
  </si>
  <si>
    <t>GOE</t>
  </si>
  <si>
    <t>WY</t>
  </si>
  <si>
    <t>WYC</t>
  </si>
  <si>
    <t>Column Labels</t>
  </si>
  <si>
    <t>Grand Total</t>
  </si>
  <si>
    <t>Row Labels</t>
  </si>
  <si>
    <t>Sum of Generation (MWh)</t>
  </si>
  <si>
    <t>(Multiple Items)</t>
  </si>
  <si>
    <t>Summer</t>
  </si>
  <si>
    <t>Winter</t>
  </si>
  <si>
    <t>Sum of Installed Capacity (MW)</t>
  </si>
  <si>
    <t>Demand Response Selections (Installed Capacity MW)</t>
  </si>
  <si>
    <t>Studies Used</t>
  </si>
  <si>
    <t>WA CETA</t>
  </si>
  <si>
    <t>Other States</t>
  </si>
  <si>
    <t>LT index</t>
  </si>
  <si>
    <t>ST index</t>
  </si>
  <si>
    <t>Energy Efficiency Selections (Generation MWh)</t>
  </si>
  <si>
    <t>Based on ST data</t>
  </si>
  <si>
    <t>State</t>
  </si>
  <si>
    <t>Total System</t>
  </si>
  <si>
    <t>Resource</t>
  </si>
  <si>
    <t>DR Summer - CA</t>
  </si>
  <si>
    <t>DR Winter - CA</t>
  </si>
  <si>
    <t>DR Summer - ID</t>
  </si>
  <si>
    <t>DR Winter - ID</t>
  </si>
  <si>
    <t>DR Summer - OR</t>
  </si>
  <si>
    <t>DR Winter - OR</t>
  </si>
  <si>
    <t>DR Summer - UT</t>
  </si>
  <si>
    <t>DR Winter - UT</t>
  </si>
  <si>
    <t>DR Summer - WA</t>
  </si>
  <si>
    <t>DR Winter - WA</t>
  </si>
  <si>
    <t>DR Summer - WY</t>
  </si>
  <si>
    <t>DR Winter - WY</t>
  </si>
  <si>
    <t>Cumulative Energy Efficiency Energy (MWh) Selected by State and Year</t>
  </si>
  <si>
    <t>Table D.3 –Cumulative Demand Response Resource Selections (2023 IRP Preferred Portfolio)</t>
  </si>
  <si>
    <t>Table D.4 – Cumulative Energy Efficiency Resource Selections (2023 IRP Preferred Portfolio)</t>
  </si>
  <si>
    <t>Based on LT data</t>
  </si>
  <si>
    <t>WSF</t>
  </si>
  <si>
    <t>Filter out existing resources, keep planned and proxy.</t>
  </si>
  <si>
    <t>25I.LP.iLT.21.Integrated.EP.2409MN.Base IntTrans</t>
  </si>
  <si>
    <t>Exclude HER and existing EE. Keep planned and proxy.</t>
  </si>
  <si>
    <t>Delta ST vs LT</t>
  </si>
  <si>
    <t>25I.LP.ST.r21.Base.EP.2409MN.Integrated.106955</t>
  </si>
  <si>
    <t>EE Selections (based on ST)</t>
  </si>
  <si>
    <t>EE Selections (based on LT)</t>
  </si>
  <si>
    <t>DR Selections</t>
  </si>
  <si>
    <t>Lookup</t>
  </si>
  <si>
    <t>23 IRP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</si>
</sst>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/d/yy\ h:mm\ AM/PM;@"/>
    <numFmt numFmtId="165" formatCode="_(* #,##0_);_(* \(#,##0\);_(* &quot;-&quot;??_);_(@_)"/>
    <numFmt numFmtId="166" formatCode="&quot;$&quot;#,##0"/>
    <numFmt numFmtId="167" formatCode="_(* #,##0.0_);_(* \(#,##0.0\);_(* &quot;-&quot;??_);_(@_)"/>
    <numFmt numFmtId="168" formatCode="0.0%"/>
    <numFmt numFmtId="169" formatCode="&quot;$&quot;#,##0.00"/>
    <numFmt numFmtId="170" formatCode="&quot;$&quot;#,##0.0"/>
    <numFmt numFmtId="171" formatCode="[$-409]mmm\-yy;@"/>
    <numFmt numFmtId="172" formatCode=";;;"/>
    <numFmt numFmtId="173" formatCode="_-* #,##0_-;\-* #,##0_-;_-* &quot;-&quot;_-;_-@_-"/>
    <numFmt numFmtId="174" formatCode="_-* #,##0.00_-;\-* #,##0.00_-;_-* &quot;-&quot;??_-;_-@_-"/>
    <numFmt numFmtId="175" formatCode="0.000000"/>
    <numFmt numFmtId="176" formatCode="_(* #,##0.0_);_(* \(#,##0.0\);_(* &quot;-&quot;?_);_(@_)"/>
    <numFmt numFmtId="177" formatCode="d\.m\.yy"/>
    <numFmt numFmtId="178" formatCode="0.0000000000"/>
    <numFmt numFmtId="179" formatCode="General_)"/>
    <numFmt numFmtId="180" formatCode="#,##0.0_);[Red]\(#,##0.0\)"/>
    <numFmt numFmtId="181" formatCode="&quot;$&quot;#,##0.0_);\(&quot;$&quot;#,##0.0\)"/>
    <numFmt numFmtId="182" formatCode="&quot;$&quot;\ \ \ #,##0;&quot;$&quot;\ \ \(#,##0\)"/>
    <numFmt numFmtId="183" formatCode="#,##0.00&quot; $&quot;;\-#,##0.00&quot; $&quot;"/>
    <numFmt numFmtId="184" formatCode="#,##0;\-#,##0;&quot;-&quot;"/>
    <numFmt numFmtId="185" formatCode="0.00;[Red]0.00"/>
    <numFmt numFmtId="186" formatCode="#,##0.00&quot; F&quot;_);\(#,##0.00&quot; F&quot;\)"/>
    <numFmt numFmtId="187" formatCode="_(* #,##0.00000_);_(* \(#,##0.00000\);_(* &quot;-&quot;??_);_(@_)"/>
    <numFmt numFmtId="188" formatCode="&quot;$&quot;#,##0.00&quot;(l)&quot;_);\(&quot;$&quot;#,##0.00&quot;(l)&quot;\)"/>
    <numFmt numFmtId="189" formatCode="&quot;$&quot;#,\);\(&quot;$&quot;#,##0\)"/>
    <numFmt numFmtId="190" formatCode="[Blue]0%"/>
    <numFmt numFmtId="191" formatCode="_(* #,##0.00_);_(* \(#,##0.00\);_(* &quot;-&quot;_);_(@_)"/>
    <numFmt numFmtId="192" formatCode="0.0000"/>
    <numFmt numFmtId="193" formatCode="#,##0.0_);\(#,##0.0\)"/>
    <numFmt numFmtId="194" formatCode="&quot;$&quot;#,##0.0;\(&quot;$&quot;#,##0.0\);&quot;$&quot;#,##0.0"/>
    <numFmt numFmtId="195" formatCode="&quot;$&quot;#,##0.000_);\(&quot;$&quot;#,##0.000\)"/>
    <numFmt numFmtId="196" formatCode="hh:mm"/>
    <numFmt numFmtId="197" formatCode="00000"/>
    <numFmt numFmtId="198" formatCode="#,##0.00000_);\(#,##0.00000\)"/>
    <numFmt numFmtId="199" formatCode="0.0"/>
    <numFmt numFmtId="200" formatCode="&quot;$&quot;#,##0\ ;\(&quot;$&quot;#,##0\)"/>
    <numFmt numFmtId="201" formatCode="0.000"/>
    <numFmt numFmtId="202" formatCode="m/d"/>
    <numFmt numFmtId="203" formatCode="mm/dd/yy"/>
    <numFmt numFmtId="204" formatCode="#,##0.0"/>
    <numFmt numFmtId="205" formatCode="#,##0.0000_);\(#,##0.0000\)"/>
    <numFmt numFmtId="206" formatCode="#,##0.00;[Red]#,##0.00"/>
    <numFmt numFmtId="207" formatCode="0.0\x"/>
    <numFmt numFmtId="208" formatCode="_-* #,##0.00\ [$€-1]_-;\-* #,##0.00\ [$€-1]_-;_-* &quot;-&quot;??\ [$€-1]_-"/>
    <numFmt numFmtId="209" formatCode="_-* #,##0.0_-;\-* #,##0.0_-;_-* &quot;-&quot;??_-;_-@_-"/>
    <numFmt numFmtId="210" formatCode="\«#,##0;_(* #,##0;_(* &quot;-&quot;??_);_(@_)"/>
    <numFmt numFmtId="211" formatCode="yyyy"/>
    <numFmt numFmtId="212" formatCode="mm/dd/yy;@"/>
    <numFmt numFmtId="213" formatCode="_(&quot;$&quot;* #,##0_);_(&quot;$&quot;* \(#,##0\);_(&quot;$&quot;* &quot;-&quot;??_);_(@_)"/>
    <numFmt numFmtId="214" formatCode="0.00%;\(0.00%\)"/>
    <numFmt numFmtId="215" formatCode="[Blue]0.0%"/>
    <numFmt numFmtId="216" formatCode="_(&quot;$&quot;* #,##0.0_);_(&quot;$&quot;* \(#,##0.0\);_(&quot;$&quot;* &quot;-&quot;??_);_(@_)"/>
    <numFmt numFmtId="217" formatCode="#,##0.00;#,##0.00"/>
    <numFmt numFmtId="218" formatCode="_(* #,##0.0\x_);_(* \(#,##0.0\x\);_(* &quot;-&quot;??_);_(@_)"/>
    <numFmt numFmtId="219" formatCode="0.00_);\(0.00\);0.00_);@_)"/>
    <numFmt numFmtId="220" formatCode="0.0;[Red]0.0"/>
    <numFmt numFmtId="221" formatCode="#,##0.0\x_);\(#,##0.0\x\);&quot;-x&quot;_);@_)"/>
    <numFmt numFmtId="222" formatCode="0.000%"/>
    <numFmt numFmtId="223" formatCode="0.00_)"/>
    <numFmt numFmtId="224" formatCode="0.00_);\(0.00\)"/>
    <numFmt numFmtId="225" formatCode="0_);\(0\)"/>
    <numFmt numFmtId="226" formatCode="#,##0.000"/>
    <numFmt numFmtId="227" formatCode="_(&quot;$&quot;* #,##0.00_);_(&quot;$&quot;* \(#,##0.00\);_(* &quot;-&quot;_);_(@_)"/>
    <numFmt numFmtId="228" formatCode="_(&quot;$&quot;* #,##0.0_);_(&quot;$&quot;* \(#,##0.0\);_(* &quot;-&quot;_);_(@_)"/>
    <numFmt numFmtId="229" formatCode="_(* #,##0.0_);_(* \(#,##0.0\);_(* &quot;-&quot;_);_(@_)"/>
    <numFmt numFmtId="230" formatCode="#,##0&quot; $&quot;;\-#,##0&quot; $&quot;"/>
    <numFmt numFmtId="231" formatCode="#,##0&quot; $&quot;;[Red]\-#,##0&quot; $&quot;"/>
    <numFmt numFmtId="232" formatCode="0.000_);\(0.000\)"/>
    <numFmt numFmtId="233" formatCode="&quot;Yes&quot;;;\ &quot;No&quot;"/>
    <numFmt numFmtId="234" formatCode="m/d/yyyy\ hh:mm:ss\ AM/PM"/>
    <numFmt numFmtId="235" formatCode="_(* #,##0.000000000000_);_(* \(#,##0.000000000000\);_(* &quot;-&quot;?_);_(@_)"/>
  </numFmts>
  <fonts count="17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sz val="10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name val="Geneva"/>
      <family val="2"/>
    </font>
    <font>
      <sz val="8"/>
      <name val="Times"/>
      <family val="1"/>
    </font>
    <font>
      <sz val="8"/>
      <name val="Times"/>
    </font>
    <font>
      <sz val="12"/>
      <name val="Arial"/>
      <family val="2"/>
    </font>
    <font>
      <sz val="7"/>
      <name val="Arial"/>
      <family val="2"/>
    </font>
    <font>
      <sz val="9"/>
      <name val="Palatino"/>
      <family val="1"/>
      <charset val="177"/>
    </font>
    <font>
      <sz val="9"/>
      <name val="Palatino"/>
      <family val="1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8"/>
      <name val="Times New Roman"/>
      <family val="1"/>
    </font>
    <font>
      <sz val="9"/>
      <name val="Helv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color indexed="12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8"/>
      <name val="Times New Roman"/>
      <family val="1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"/>
      <name val="Helv"/>
    </font>
    <font>
      <sz val="12"/>
      <name val="Times New Roman"/>
      <family val="1"/>
    </font>
    <font>
      <sz val="9"/>
      <color indexed="8"/>
      <name val="Arial"/>
      <family val="2"/>
    </font>
    <font>
      <sz val="10"/>
      <name val="MS Sans Serif"/>
      <family val="2"/>
    </font>
    <font>
      <sz val="11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10"/>
      <name val="MS Serif"/>
      <family val="1"/>
    </font>
    <font>
      <sz val="11"/>
      <name val="Book Antiqua"/>
      <family val="1"/>
    </font>
    <font>
      <sz val="10"/>
      <name val="Tms Rmn"/>
    </font>
    <font>
      <sz val="11"/>
      <name val="??"/>
      <family val="3"/>
      <charset val="129"/>
    </font>
    <font>
      <sz val="10"/>
      <name val="Times"/>
    </font>
    <font>
      <u/>
      <sz val="8"/>
      <color indexed="12"/>
      <name val="Times New Roman"/>
      <family val="1"/>
    </font>
    <font>
      <sz val="8"/>
      <color indexed="12"/>
      <name val="Times New Roman"/>
      <family val="1"/>
    </font>
    <font>
      <sz val="10"/>
      <name val="Helv"/>
    </font>
    <font>
      <u val="doubleAccounting"/>
      <sz val="10"/>
      <name val="Arial"/>
      <family val="2"/>
    </font>
    <font>
      <sz val="11"/>
      <name val="Aptos Narrow"/>
      <family val="2"/>
      <scheme val="minor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color indexed="17"/>
      <name val="Arial"/>
      <family val="2"/>
    </font>
    <font>
      <b/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7.8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ptos Narrow"/>
      <family val="2"/>
      <scheme val="minor"/>
    </font>
    <font>
      <u/>
      <sz val="12"/>
      <color indexed="12"/>
      <name val="Arial"/>
      <family val="2"/>
    </font>
    <font>
      <u/>
      <sz val="11"/>
      <color theme="10"/>
      <name val="Times New Roman"/>
      <family val="2"/>
    </font>
    <font>
      <b/>
      <sz val="10"/>
      <color indexed="10"/>
      <name val="Arial Narrow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8"/>
      <color indexed="17"/>
      <name val="Arial"/>
      <family val="2"/>
    </font>
    <font>
      <sz val="14"/>
      <color indexed="12"/>
      <name val="Arial"/>
      <family val="2"/>
    </font>
    <font>
      <sz val="10"/>
      <name val="Arial"/>
      <family val="2"/>
      <charset val="177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11"/>
      <name val="Calibri"/>
      <family val="2"/>
    </font>
    <font>
      <sz val="12"/>
      <name val="Helv"/>
    </font>
    <font>
      <sz val="11"/>
      <color theme="1"/>
      <name val="Times New Roman"/>
      <family val="2"/>
    </font>
    <font>
      <sz val="11"/>
      <color theme="1"/>
      <name val="Segoe UI"/>
      <family val="2"/>
    </font>
    <font>
      <sz val="10"/>
      <name val="Palatino"/>
      <family val="1"/>
    </font>
    <font>
      <sz val="8"/>
      <color indexed="8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color indexed="8"/>
      <name val="Arial"/>
      <family val="2"/>
      <charset val="177"/>
    </font>
    <font>
      <b/>
      <i/>
      <sz val="10"/>
      <color indexed="8"/>
      <name val="Arial"/>
      <family val="2"/>
      <charset val="177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  <charset val="177"/>
    </font>
    <font>
      <b/>
      <sz val="10"/>
      <color indexed="9"/>
      <name val="Arial"/>
      <family val="2"/>
    </font>
    <font>
      <b/>
      <sz val="11"/>
      <color indexed="21"/>
      <name val="Arial"/>
      <family val="2"/>
      <charset val="177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  <charset val="177"/>
    </font>
    <font>
      <b/>
      <sz val="22"/>
      <color indexed="21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color indexed="10"/>
      <name val="Arial"/>
      <family val="2"/>
      <charset val="177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name val="Times"/>
      <family val="1"/>
    </font>
    <font>
      <sz val="10"/>
      <name val="Palatino"/>
    </font>
    <font>
      <strike/>
      <sz val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sz val="14"/>
      <name val="Arial"/>
      <family val="2"/>
    </font>
    <font>
      <sz val="8"/>
      <color indexed="39"/>
      <name val="Arial"/>
      <family val="2"/>
    </font>
    <font>
      <b/>
      <sz val="11"/>
      <color indexed="43"/>
      <name val="Arial"/>
      <family val="2"/>
    </font>
    <font>
      <b/>
      <sz val="18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i/>
      <sz val="20"/>
      <name val="Arial"/>
      <family val="2"/>
    </font>
    <font>
      <b/>
      <sz val="18"/>
      <color indexed="62"/>
      <name val="Cambria"/>
      <family val="2"/>
    </font>
    <font>
      <sz val="9"/>
      <name val="Times New Roman"/>
      <family val="1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color indexed="18"/>
      <name val="Times New Roman"/>
      <family val="1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name val="SWISS"/>
    </font>
    <font>
      <sz val="12"/>
      <color theme="1"/>
      <name val="Times New Roman"/>
      <family val="2"/>
    </font>
    <font>
      <u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109">
    <xf numFmtId="0" fontId="0" fillId="0" borderId="0"/>
    <xf numFmtId="0" fontId="18" fillId="0" borderId="0" applyNumberFormat="0" applyFill="0" applyBorder="0" applyAlignment="0" applyProtection="0"/>
    <xf numFmtId="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171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171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1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172" fontId="22" fillId="0" borderId="0" applyFont="0" applyFill="0" applyBorder="0" applyAlignment="0"/>
    <xf numFmtId="173" fontId="18" fillId="0" borderId="0" applyFont="0" applyFill="0" applyBorder="0" applyAlignment="0" applyProtection="0"/>
    <xf numFmtId="171" fontId="23" fillId="0" borderId="0" applyNumberFormat="0" applyFill="0" applyBorder="0" applyAlignment="0" applyProtection="0">
      <alignment vertical="top"/>
      <protection locked="0"/>
    </xf>
    <xf numFmtId="174" fontId="18" fillId="0" borderId="0" applyFont="0" applyFill="0" applyBorder="0" applyAlignment="0" applyProtection="0"/>
    <xf numFmtId="175" fontId="18" fillId="0" borderId="0">
      <alignment horizontal="left" wrapText="1"/>
    </xf>
    <xf numFmtId="0" fontId="18" fillId="0" borderId="0" applyNumberFormat="0" applyFill="0" applyBorder="0" applyAlignment="0" applyProtection="0"/>
    <xf numFmtId="175" fontId="18" fillId="0" borderId="0">
      <alignment horizontal="left" wrapText="1"/>
    </xf>
    <xf numFmtId="0" fontId="18" fillId="0" borderId="0" applyNumberFormat="0" applyFill="0" applyBorder="0" applyAlignment="0" applyProtection="0"/>
    <xf numFmtId="4" fontId="18" fillId="0" borderId="0"/>
    <xf numFmtId="38" fontId="22" fillId="0" borderId="16"/>
    <xf numFmtId="38" fontId="22" fillId="0" borderId="16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1" fontId="2" fillId="11" borderId="0" applyNumberFormat="0" applyBorder="0" applyAlignment="0" applyProtection="0"/>
    <xf numFmtId="171" fontId="24" fillId="36" borderId="0" applyNumberFormat="0" applyBorder="0" applyAlignment="0" applyProtection="0"/>
    <xf numFmtId="171" fontId="2" fillId="11" borderId="0" applyNumberFormat="0" applyBorder="0" applyAlignment="0" applyProtection="0"/>
    <xf numFmtId="0" fontId="24" fillId="34" borderId="0" applyNumberFormat="0" applyBorder="0" applyAlignment="0" applyProtection="0"/>
    <xf numFmtId="0" fontId="25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4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1" fontId="2" fillId="15" borderId="0" applyNumberFormat="0" applyBorder="0" applyAlignment="0" applyProtection="0"/>
    <xf numFmtId="171" fontId="24" fillId="39" borderId="0" applyNumberFormat="0" applyBorder="0" applyAlignment="0" applyProtection="0"/>
    <xf numFmtId="171" fontId="2" fillId="15" borderId="0" applyNumberFormat="0" applyBorder="0" applyAlignment="0" applyProtection="0"/>
    <xf numFmtId="0" fontId="24" fillId="37" borderId="0" applyNumberFormat="0" applyBorder="0" applyAlignment="0" applyProtection="0"/>
    <xf numFmtId="0" fontId="2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71" fontId="2" fillId="19" borderId="0" applyNumberFormat="0" applyBorder="0" applyAlignment="0" applyProtection="0"/>
    <xf numFmtId="0" fontId="24" fillId="40" borderId="0" applyNumberFormat="0" applyBorder="0" applyAlignment="0" applyProtection="0"/>
    <xf numFmtId="171" fontId="2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1" fontId="2" fillId="23" borderId="0" applyNumberFormat="0" applyBorder="0" applyAlignment="0" applyProtection="0"/>
    <xf numFmtId="171" fontId="24" fillId="36" borderId="0" applyNumberFormat="0" applyBorder="0" applyAlignment="0" applyProtection="0"/>
    <xf numFmtId="171" fontId="2" fillId="23" borderId="0" applyNumberFormat="0" applyBorder="0" applyAlignment="0" applyProtection="0"/>
    <xf numFmtId="0" fontId="24" fillId="42" borderId="0" applyNumberFormat="0" applyBorder="0" applyAlignment="0" applyProtection="0"/>
    <xf numFmtId="0" fontId="25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4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71" fontId="2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71" fontId="2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71" fontId="2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44" borderId="0" applyNumberFormat="0" applyBorder="0" applyAlignment="0" applyProtection="0"/>
    <xf numFmtId="171" fontId="2" fillId="27" borderId="0" applyNumberFormat="0" applyBorder="0" applyAlignment="0" applyProtection="0"/>
    <xf numFmtId="0" fontId="24" fillId="43" borderId="0" applyNumberFormat="0" applyBorder="0" applyAlignment="0" applyProtection="0"/>
    <xf numFmtId="171" fontId="2" fillId="27" borderId="0" applyNumberFormat="0" applyBorder="0" applyAlignment="0" applyProtection="0"/>
    <xf numFmtId="0" fontId="25" fillId="27" borderId="0" applyNumberFormat="0" applyBorder="0" applyAlignment="0" applyProtection="0"/>
    <xf numFmtId="171" fontId="2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4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71" fontId="2" fillId="31" borderId="0" applyNumberFormat="0" applyBorder="0" applyAlignment="0" applyProtection="0"/>
    <xf numFmtId="0" fontId="24" fillId="39" borderId="0" applyNumberFormat="0" applyBorder="0" applyAlignment="0" applyProtection="0"/>
    <xf numFmtId="171" fontId="2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71" fontId="2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71" fontId="2" fillId="12" borderId="0" applyNumberFormat="0" applyBorder="0" applyAlignment="0" applyProtection="0"/>
    <xf numFmtId="0" fontId="2" fillId="12" borderId="0" applyNumberFormat="0" applyBorder="0" applyAlignment="0" applyProtection="0"/>
    <xf numFmtId="171" fontId="2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71" fontId="2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12" borderId="0" applyNumberFormat="0" applyBorder="0" applyAlignment="0" applyProtection="0"/>
    <xf numFmtId="171" fontId="2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171" fontId="2" fillId="12" borderId="0" applyNumberFormat="0" applyBorder="0" applyAlignment="0" applyProtection="0"/>
    <xf numFmtId="171" fontId="24" fillId="44" borderId="0" applyNumberFormat="0" applyBorder="0" applyAlignment="0" applyProtection="0"/>
    <xf numFmtId="171" fontId="2" fillId="12" borderId="0" applyNumberFormat="0" applyBorder="0" applyAlignment="0" applyProtection="0"/>
    <xf numFmtId="0" fontId="24" fillId="35" borderId="0" applyNumberFormat="0" applyBorder="0" applyAlignment="0" applyProtection="0"/>
    <xf numFmtId="0" fontId="25" fillId="1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4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71" fontId="2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71" fontId="2" fillId="16" borderId="0" applyNumberFormat="0" applyBorder="0" applyAlignment="0" applyProtection="0"/>
    <xf numFmtId="0" fontId="2" fillId="16" borderId="0" applyNumberFormat="0" applyBorder="0" applyAlignment="0" applyProtection="0"/>
    <xf numFmtId="171" fontId="2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71" fontId="2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6" borderId="0" applyNumberFormat="0" applyBorder="0" applyAlignment="0" applyProtection="0"/>
    <xf numFmtId="171" fontId="2" fillId="16" borderId="0" applyNumberFormat="0" applyBorder="0" applyAlignment="0" applyProtection="0"/>
    <xf numFmtId="0" fontId="24" fillId="38" borderId="0" applyNumberFormat="0" applyBorder="0" applyAlignment="0" applyProtection="0"/>
    <xf numFmtId="171" fontId="2" fillId="16" borderId="0" applyNumberFormat="0" applyBorder="0" applyAlignment="0" applyProtection="0"/>
    <xf numFmtId="0" fontId="25" fillId="16" borderId="0" applyNumberFormat="0" applyBorder="0" applyAlignment="0" applyProtection="0"/>
    <xf numFmtId="171" fontId="2" fillId="1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4" fillId="4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1" fontId="2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1" fontId="2" fillId="20" borderId="0" applyNumberFormat="0" applyBorder="0" applyAlignment="0" applyProtection="0"/>
    <xf numFmtId="0" fontId="2" fillId="20" borderId="0" applyNumberFormat="0" applyBorder="0" applyAlignment="0" applyProtection="0"/>
    <xf numFmtId="171" fontId="2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1" fontId="2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20" borderId="0" applyNumberFormat="0" applyBorder="0" applyAlignment="0" applyProtection="0"/>
    <xf numFmtId="171" fontId="2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" fillId="20" borderId="0" applyNumberFormat="0" applyBorder="0" applyAlignment="0" applyProtection="0"/>
    <xf numFmtId="0" fontId="24" fillId="45" borderId="0" applyNumberFormat="0" applyBorder="0" applyAlignment="0" applyProtection="0"/>
    <xf numFmtId="171" fontId="2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4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1" fontId="2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1" fontId="2" fillId="24" borderId="0" applyNumberFormat="0" applyBorder="0" applyAlignment="0" applyProtection="0"/>
    <xf numFmtId="0" fontId="2" fillId="24" borderId="0" applyNumberFormat="0" applyBorder="0" applyAlignment="0" applyProtection="0"/>
    <xf numFmtId="171" fontId="2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171" fontId="2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24" borderId="0" applyNumberFormat="0" applyBorder="0" applyAlignment="0" applyProtection="0"/>
    <xf numFmtId="171" fontId="2" fillId="2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" fillId="24" borderId="0" applyNumberFormat="0" applyBorder="0" applyAlignment="0" applyProtection="0"/>
    <xf numFmtId="171" fontId="24" fillId="44" borderId="0" applyNumberFormat="0" applyBorder="0" applyAlignment="0" applyProtection="0"/>
    <xf numFmtId="171" fontId="2" fillId="24" borderId="0" applyNumberFormat="0" applyBorder="0" applyAlignment="0" applyProtection="0"/>
    <xf numFmtId="0" fontId="24" fillId="42" borderId="0" applyNumberFormat="0" applyBorder="0" applyAlignment="0" applyProtection="0"/>
    <xf numFmtId="0" fontId="25" fillId="2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4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1" fontId="2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1" fontId="2" fillId="28" borderId="0" applyNumberFormat="0" applyBorder="0" applyAlignment="0" applyProtection="0"/>
    <xf numFmtId="0" fontId="2" fillId="28" borderId="0" applyNumberFormat="0" applyBorder="0" applyAlignment="0" applyProtection="0"/>
    <xf numFmtId="171" fontId="2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1" fontId="2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" fillId="28" borderId="0" applyNumberFormat="0" applyBorder="0" applyAlignment="0" applyProtection="0"/>
    <xf numFmtId="171" fontId="2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171" fontId="2" fillId="28" borderId="0" applyNumberFormat="0" applyBorder="0" applyAlignment="0" applyProtection="0"/>
    <xf numFmtId="0" fontId="24" fillId="35" borderId="0" applyNumberFormat="0" applyBorder="0" applyAlignment="0" applyProtection="0"/>
    <xf numFmtId="171" fontId="2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4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1" fontId="2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1" fontId="2" fillId="32" borderId="0" applyNumberFormat="0" applyBorder="0" applyAlignment="0" applyProtection="0"/>
    <xf numFmtId="0" fontId="2" fillId="32" borderId="0" applyNumberFormat="0" applyBorder="0" applyAlignment="0" applyProtection="0"/>
    <xf numFmtId="171" fontId="2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71" fontId="2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" fillId="32" borderId="0" applyNumberFormat="0" applyBorder="0" applyAlignment="0" applyProtection="0"/>
    <xf numFmtId="171" fontId="2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71" fontId="2" fillId="32" borderId="0" applyNumberFormat="0" applyBorder="0" applyAlignment="0" applyProtection="0"/>
    <xf numFmtId="171" fontId="24" fillId="39" borderId="0" applyNumberFormat="0" applyBorder="0" applyAlignment="0" applyProtection="0"/>
    <xf numFmtId="171" fontId="2" fillId="32" borderId="0" applyNumberFormat="0" applyBorder="0" applyAlignment="0" applyProtection="0"/>
    <xf numFmtId="0" fontId="24" fillId="47" borderId="0" applyNumberFormat="0" applyBorder="0" applyAlignment="0" applyProtection="0"/>
    <xf numFmtId="0" fontId="25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71" fontId="15" fillId="13" borderId="0" applyNumberFormat="0" applyBorder="0" applyAlignment="0" applyProtection="0"/>
    <xf numFmtId="0" fontId="26" fillId="48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26" fillId="48" borderId="0" applyNumberFormat="0" applyBorder="0" applyAlignment="0" applyProtection="0"/>
    <xf numFmtId="171" fontId="15" fillId="13" borderId="0" applyNumberFormat="0" applyBorder="0" applyAlignment="0" applyProtection="0"/>
    <xf numFmtId="0" fontId="26" fillId="48" borderId="0" applyNumberFormat="0" applyBorder="0" applyAlignment="0" applyProtection="0"/>
    <xf numFmtId="171" fontId="15" fillId="13" borderId="0" applyNumberFormat="0" applyBorder="0" applyAlignment="0" applyProtection="0"/>
    <xf numFmtId="0" fontId="26" fillId="43" borderId="0" applyNumberFormat="0" applyBorder="0" applyAlignment="0" applyProtection="0"/>
    <xf numFmtId="171" fontId="15" fillId="13" borderId="0" applyNumberFormat="0" applyBorder="0" applyAlignment="0" applyProtection="0"/>
    <xf numFmtId="171" fontId="26" fillId="49" borderId="0" applyNumberFormat="0" applyBorder="0" applyAlignment="0" applyProtection="0"/>
    <xf numFmtId="171" fontId="15" fillId="13" borderId="0" applyNumberFormat="0" applyBorder="0" applyAlignment="0" applyProtection="0"/>
    <xf numFmtId="0" fontId="26" fillId="48" borderId="0" applyNumberFormat="0" applyBorder="0" applyAlignment="0" applyProtection="0"/>
    <xf numFmtId="0" fontId="27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71" fontId="15" fillId="17" borderId="0" applyNumberFormat="0" applyBorder="0" applyAlignment="0" applyProtection="0"/>
    <xf numFmtId="0" fontId="26" fillId="38" borderId="0" applyNumberFormat="0" applyBorder="0" applyAlignment="0" applyProtection="0"/>
    <xf numFmtId="171" fontId="15" fillId="17" borderId="0" applyNumberFormat="0" applyBorder="0" applyAlignment="0" applyProtection="0"/>
    <xf numFmtId="0" fontId="15" fillId="17" borderId="0" applyNumberFormat="0" applyBorder="0" applyAlignment="0" applyProtection="0"/>
    <xf numFmtId="171" fontId="15" fillId="17" borderId="0" applyNumberFormat="0" applyBorder="0" applyAlignment="0" applyProtection="0"/>
    <xf numFmtId="0" fontId="26" fillId="38" borderId="0" applyNumberFormat="0" applyBorder="0" applyAlignment="0" applyProtection="0"/>
    <xf numFmtId="171" fontId="15" fillId="17" borderId="0" applyNumberFormat="0" applyBorder="0" applyAlignment="0" applyProtection="0"/>
    <xf numFmtId="0" fontId="26" fillId="38" borderId="0" applyNumberFormat="0" applyBorder="0" applyAlignment="0" applyProtection="0"/>
    <xf numFmtId="171" fontId="15" fillId="17" borderId="0" applyNumberFormat="0" applyBorder="0" applyAlignment="0" applyProtection="0"/>
    <xf numFmtId="0" fontId="26" fillId="50" borderId="0" applyNumberFormat="0" applyBorder="0" applyAlignment="0" applyProtection="0"/>
    <xf numFmtId="171" fontId="15" fillId="17" borderId="0" applyNumberFormat="0" applyBorder="0" applyAlignment="0" applyProtection="0"/>
    <xf numFmtId="0" fontId="26" fillId="38" borderId="0" applyNumberFormat="0" applyBorder="0" applyAlignment="0" applyProtection="0"/>
    <xf numFmtId="171" fontId="15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71" fontId="15" fillId="21" borderId="0" applyNumberFormat="0" applyBorder="0" applyAlignment="0" applyProtection="0"/>
    <xf numFmtId="0" fontId="26" fillId="45" borderId="0" applyNumberFormat="0" applyBorder="0" applyAlignment="0" applyProtection="0"/>
    <xf numFmtId="171" fontId="15" fillId="21" borderId="0" applyNumberFormat="0" applyBorder="0" applyAlignment="0" applyProtection="0"/>
    <xf numFmtId="0" fontId="15" fillId="21" borderId="0" applyNumberFormat="0" applyBorder="0" applyAlignment="0" applyProtection="0"/>
    <xf numFmtId="171" fontId="15" fillId="21" borderId="0" applyNumberFormat="0" applyBorder="0" applyAlignment="0" applyProtection="0"/>
    <xf numFmtId="0" fontId="26" fillId="45" borderId="0" applyNumberFormat="0" applyBorder="0" applyAlignment="0" applyProtection="0"/>
    <xf numFmtId="171" fontId="15" fillId="21" borderId="0" applyNumberFormat="0" applyBorder="0" applyAlignment="0" applyProtection="0"/>
    <xf numFmtId="0" fontId="26" fillId="45" borderId="0" applyNumberFormat="0" applyBorder="0" applyAlignment="0" applyProtection="0"/>
    <xf numFmtId="171" fontId="15" fillId="21" borderId="0" applyNumberFormat="0" applyBorder="0" applyAlignment="0" applyProtection="0"/>
    <xf numFmtId="0" fontId="26" fillId="47" borderId="0" applyNumberFormat="0" applyBorder="0" applyAlignment="0" applyProtection="0"/>
    <xf numFmtId="171" fontId="15" fillId="21" borderId="0" applyNumberFormat="0" applyBorder="0" applyAlignment="0" applyProtection="0"/>
    <xf numFmtId="171" fontId="26" fillId="46" borderId="0" applyNumberFormat="0" applyBorder="0" applyAlignment="0" applyProtection="0"/>
    <xf numFmtId="171" fontId="15" fillId="21" borderId="0" applyNumberFormat="0" applyBorder="0" applyAlignment="0" applyProtection="0"/>
    <xf numFmtId="0" fontId="26" fillId="45" borderId="0" applyNumberFormat="0" applyBorder="0" applyAlignment="0" applyProtection="0"/>
    <xf numFmtId="0" fontId="27" fillId="2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171" fontId="15" fillId="25" borderId="0" applyNumberFormat="0" applyBorder="0" applyAlignment="0" applyProtection="0"/>
    <xf numFmtId="0" fontId="26" fillId="51" borderId="0" applyNumberFormat="0" applyBorder="0" applyAlignment="0" applyProtection="0"/>
    <xf numFmtId="171" fontId="15" fillId="25" borderId="0" applyNumberFormat="0" applyBorder="0" applyAlignment="0" applyProtection="0"/>
    <xf numFmtId="0" fontId="15" fillId="25" borderId="0" applyNumberFormat="0" applyBorder="0" applyAlignment="0" applyProtection="0"/>
    <xf numFmtId="171" fontId="15" fillId="25" borderId="0" applyNumberFormat="0" applyBorder="0" applyAlignment="0" applyProtection="0"/>
    <xf numFmtId="0" fontId="26" fillId="51" borderId="0" applyNumberFormat="0" applyBorder="0" applyAlignment="0" applyProtection="0"/>
    <xf numFmtId="171" fontId="15" fillId="25" borderId="0" applyNumberFormat="0" applyBorder="0" applyAlignment="0" applyProtection="0"/>
    <xf numFmtId="0" fontId="26" fillId="51" borderId="0" applyNumberFormat="0" applyBorder="0" applyAlignment="0" applyProtection="0"/>
    <xf numFmtId="171" fontId="15" fillId="25" borderId="0" applyNumberFormat="0" applyBorder="0" applyAlignment="0" applyProtection="0"/>
    <xf numFmtId="0" fontId="26" fillId="37" borderId="0" applyNumberFormat="0" applyBorder="0" applyAlignment="0" applyProtection="0"/>
    <xf numFmtId="171" fontId="15" fillId="25" borderId="0" applyNumberFormat="0" applyBorder="0" applyAlignment="0" applyProtection="0"/>
    <xf numFmtId="171" fontId="26" fillId="44" borderId="0" applyNumberFormat="0" applyBorder="0" applyAlignment="0" applyProtection="0"/>
    <xf numFmtId="171" fontId="15" fillId="25" borderId="0" applyNumberFormat="0" applyBorder="0" applyAlignment="0" applyProtection="0"/>
    <xf numFmtId="0" fontId="26" fillId="51" borderId="0" applyNumberFormat="0" applyBorder="0" applyAlignment="0" applyProtection="0"/>
    <xf numFmtId="0" fontId="27" fillId="2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1" fontId="15" fillId="29" borderId="0" applyNumberFormat="0" applyBorder="0" applyAlignment="0" applyProtection="0"/>
    <xf numFmtId="0" fontId="26" fillId="49" borderId="0" applyNumberFormat="0" applyBorder="0" applyAlignment="0" applyProtection="0"/>
    <xf numFmtId="171" fontId="15" fillId="29" borderId="0" applyNumberFormat="0" applyBorder="0" applyAlignment="0" applyProtection="0"/>
    <xf numFmtId="0" fontId="15" fillId="29" borderId="0" applyNumberFormat="0" applyBorder="0" applyAlignment="0" applyProtection="0"/>
    <xf numFmtId="171" fontId="15" fillId="29" borderId="0" applyNumberFormat="0" applyBorder="0" applyAlignment="0" applyProtection="0"/>
    <xf numFmtId="0" fontId="26" fillId="49" borderId="0" applyNumberFormat="0" applyBorder="0" applyAlignment="0" applyProtection="0"/>
    <xf numFmtId="171" fontId="15" fillId="29" borderId="0" applyNumberFormat="0" applyBorder="0" applyAlignment="0" applyProtection="0"/>
    <xf numFmtId="0" fontId="26" fillId="49" borderId="0" applyNumberFormat="0" applyBorder="0" applyAlignment="0" applyProtection="0"/>
    <xf numFmtId="171" fontId="15" fillId="29" borderId="0" applyNumberFormat="0" applyBorder="0" applyAlignment="0" applyProtection="0"/>
    <xf numFmtId="0" fontId="26" fillId="43" borderId="0" applyNumberFormat="0" applyBorder="0" applyAlignment="0" applyProtection="0"/>
    <xf numFmtId="171" fontId="15" fillId="29" borderId="0" applyNumberFormat="0" applyBorder="0" applyAlignment="0" applyProtection="0"/>
    <xf numFmtId="0" fontId="26" fillId="49" borderId="0" applyNumberFormat="0" applyBorder="0" applyAlignment="0" applyProtection="0"/>
    <xf numFmtId="171" fontId="15" fillId="29" borderId="0" applyNumberFormat="0" applyBorder="0" applyAlignment="0" applyProtection="0"/>
    <xf numFmtId="0" fontId="27" fillId="2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171" fontId="15" fillId="33" borderId="0" applyNumberFormat="0" applyBorder="0" applyAlignment="0" applyProtection="0"/>
    <xf numFmtId="0" fontId="26" fillId="52" borderId="0" applyNumberFormat="0" applyBorder="0" applyAlignment="0" applyProtection="0"/>
    <xf numFmtId="171" fontId="15" fillId="33" borderId="0" applyNumberFormat="0" applyBorder="0" applyAlignment="0" applyProtection="0"/>
    <xf numFmtId="0" fontId="15" fillId="33" borderId="0" applyNumberFormat="0" applyBorder="0" applyAlignment="0" applyProtection="0"/>
    <xf numFmtId="171" fontId="15" fillId="33" borderId="0" applyNumberFormat="0" applyBorder="0" applyAlignment="0" applyProtection="0"/>
    <xf numFmtId="0" fontId="26" fillId="52" borderId="0" applyNumberFormat="0" applyBorder="0" applyAlignment="0" applyProtection="0"/>
    <xf numFmtId="171" fontId="15" fillId="33" borderId="0" applyNumberFormat="0" applyBorder="0" applyAlignment="0" applyProtection="0"/>
    <xf numFmtId="0" fontId="26" fillId="52" borderId="0" applyNumberFormat="0" applyBorder="0" applyAlignment="0" applyProtection="0"/>
    <xf numFmtId="171" fontId="15" fillId="33" borderId="0" applyNumberFormat="0" applyBorder="0" applyAlignment="0" applyProtection="0"/>
    <xf numFmtId="0" fontId="26" fillId="38" borderId="0" applyNumberFormat="0" applyBorder="0" applyAlignment="0" applyProtection="0"/>
    <xf numFmtId="171" fontId="15" fillId="33" borderId="0" applyNumberFormat="0" applyBorder="0" applyAlignment="0" applyProtection="0"/>
    <xf numFmtId="171" fontId="26" fillId="39" borderId="0" applyNumberFormat="0" applyBorder="0" applyAlignment="0" applyProtection="0"/>
    <xf numFmtId="171" fontId="15" fillId="33" borderId="0" applyNumberFormat="0" applyBorder="0" applyAlignment="0" applyProtection="0"/>
    <xf numFmtId="0" fontId="26" fillId="52" borderId="0" applyNumberFormat="0" applyBorder="0" applyAlignment="0" applyProtection="0"/>
    <xf numFmtId="0" fontId="27" fillId="3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171" fontId="15" fillId="10" borderId="0" applyNumberFormat="0" applyBorder="0" applyAlignment="0" applyProtection="0"/>
    <xf numFmtId="0" fontId="26" fillId="53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26" fillId="53" borderId="0" applyNumberFormat="0" applyBorder="0" applyAlignment="0" applyProtection="0"/>
    <xf numFmtId="171" fontId="15" fillId="10" borderId="0" applyNumberFormat="0" applyBorder="0" applyAlignment="0" applyProtection="0"/>
    <xf numFmtId="0" fontId="26" fillId="53" borderId="0" applyNumberFormat="0" applyBorder="0" applyAlignment="0" applyProtection="0"/>
    <xf numFmtId="171" fontId="15" fillId="10" borderId="0" applyNumberFormat="0" applyBorder="0" applyAlignment="0" applyProtection="0"/>
    <xf numFmtId="0" fontId="26" fillId="54" borderId="0" applyNumberFormat="0" applyBorder="0" applyAlignment="0" applyProtection="0"/>
    <xf numFmtId="0" fontId="15" fillId="10" borderId="0" applyBorder="0" applyAlignment="0" applyProtection="0"/>
    <xf numFmtId="171" fontId="26" fillId="49" borderId="0" applyNumberFormat="0" applyBorder="0" applyAlignment="0" applyProtection="0"/>
    <xf numFmtId="0" fontId="15" fillId="10" borderId="0" applyBorder="0" applyAlignment="0" applyProtection="0"/>
    <xf numFmtId="0" fontId="26" fillId="53" borderId="0" applyNumberFormat="0" applyBorder="0" applyAlignment="0" applyProtection="0"/>
    <xf numFmtId="0" fontId="27" fillId="1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171" fontId="15" fillId="14" borderId="0" applyNumberFormat="0" applyBorder="0" applyAlignment="0" applyProtection="0"/>
    <xf numFmtId="0" fontId="26" fillId="55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26" fillId="55" borderId="0" applyNumberFormat="0" applyBorder="0" applyAlignment="0" applyProtection="0"/>
    <xf numFmtId="171" fontId="15" fillId="14" borderId="0" applyNumberFormat="0" applyBorder="0" applyAlignment="0" applyProtection="0"/>
    <xf numFmtId="0" fontId="26" fillId="55" borderId="0" applyNumberFormat="0" applyBorder="0" applyAlignment="0" applyProtection="0"/>
    <xf numFmtId="171" fontId="15" fillId="14" borderId="0" applyNumberFormat="0" applyBorder="0" applyAlignment="0" applyProtection="0"/>
    <xf numFmtId="0" fontId="26" fillId="50" borderId="0" applyNumberFormat="0" applyBorder="0" applyAlignment="0" applyProtection="0"/>
    <xf numFmtId="0" fontId="15" fillId="14" borderId="0" applyBorder="0" applyAlignment="0" applyProtection="0"/>
    <xf numFmtId="0" fontId="26" fillId="55" borderId="0" applyNumberFormat="0" applyBorder="0" applyAlignment="0" applyProtection="0"/>
    <xf numFmtId="0" fontId="15" fillId="14" borderId="0" applyBorder="0" applyAlignment="0" applyProtection="0"/>
    <xf numFmtId="0" fontId="27" fillId="14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171" fontId="15" fillId="18" borderId="0" applyNumberFormat="0" applyBorder="0" applyAlignment="0" applyProtection="0"/>
    <xf numFmtId="0" fontId="26" fillId="56" borderId="0" applyNumberFormat="0" applyBorder="0" applyAlignment="0" applyProtection="0"/>
    <xf numFmtId="171" fontId="15" fillId="18" borderId="0" applyNumberFormat="0" applyBorder="0" applyAlignment="0" applyProtection="0"/>
    <xf numFmtId="0" fontId="15" fillId="18" borderId="0" applyNumberFormat="0" applyBorder="0" applyAlignment="0" applyProtection="0"/>
    <xf numFmtId="171" fontId="15" fillId="18" borderId="0" applyNumberFormat="0" applyBorder="0" applyAlignment="0" applyProtection="0"/>
    <xf numFmtId="0" fontId="26" fillId="56" borderId="0" applyNumberFormat="0" applyBorder="0" applyAlignment="0" applyProtection="0"/>
    <xf numFmtId="171" fontId="15" fillId="18" borderId="0" applyNumberFormat="0" applyBorder="0" applyAlignment="0" applyProtection="0"/>
    <xf numFmtId="0" fontId="26" fillId="56" borderId="0" applyNumberFormat="0" applyBorder="0" applyAlignment="0" applyProtection="0"/>
    <xf numFmtId="171" fontId="15" fillId="18" borderId="0" applyNumberFormat="0" applyBorder="0" applyAlignment="0" applyProtection="0"/>
    <xf numFmtId="0" fontId="26" fillId="47" borderId="0" applyNumberFormat="0" applyBorder="0" applyAlignment="0" applyProtection="0"/>
    <xf numFmtId="0" fontId="15" fillId="18" borderId="0" applyBorder="0" applyAlignment="0" applyProtection="0"/>
    <xf numFmtId="0" fontId="26" fillId="56" borderId="0" applyNumberFormat="0" applyBorder="0" applyAlignment="0" applyProtection="0"/>
    <xf numFmtId="0" fontId="15" fillId="18" borderId="0" applyBorder="0" applyAlignment="0" applyProtection="0"/>
    <xf numFmtId="0" fontId="27" fillId="1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171" fontId="15" fillId="22" borderId="0" applyNumberFormat="0" applyBorder="0" applyAlignment="0" applyProtection="0"/>
    <xf numFmtId="0" fontId="26" fillId="51" borderId="0" applyNumberFormat="0" applyBorder="0" applyAlignment="0" applyProtection="0"/>
    <xf numFmtId="171" fontId="15" fillId="22" borderId="0" applyNumberFormat="0" applyBorder="0" applyAlignment="0" applyProtection="0"/>
    <xf numFmtId="0" fontId="15" fillId="22" borderId="0" applyNumberFormat="0" applyBorder="0" applyAlignment="0" applyProtection="0"/>
    <xf numFmtId="171" fontId="15" fillId="22" borderId="0" applyNumberFormat="0" applyBorder="0" applyAlignment="0" applyProtection="0"/>
    <xf numFmtId="0" fontId="26" fillId="51" borderId="0" applyNumberFormat="0" applyBorder="0" applyAlignment="0" applyProtection="0"/>
    <xf numFmtId="171" fontId="15" fillId="22" borderId="0" applyNumberFormat="0" applyBorder="0" applyAlignment="0" applyProtection="0"/>
    <xf numFmtId="0" fontId="26" fillId="51" borderId="0" applyNumberFormat="0" applyBorder="0" applyAlignment="0" applyProtection="0"/>
    <xf numFmtId="171" fontId="15" fillId="22" borderId="0" applyNumberFormat="0" applyBorder="0" applyAlignment="0" applyProtection="0"/>
    <xf numFmtId="0" fontId="26" fillId="57" borderId="0" applyNumberFormat="0" applyBorder="0" applyAlignment="0" applyProtection="0"/>
    <xf numFmtId="0" fontId="15" fillId="22" borderId="0" applyBorder="0" applyAlignment="0" applyProtection="0"/>
    <xf numFmtId="0" fontId="26" fillId="51" borderId="0" applyNumberFormat="0" applyBorder="0" applyAlignment="0" applyProtection="0"/>
    <xf numFmtId="0" fontId="15" fillId="22" borderId="0" applyBorder="0" applyAlignment="0" applyProtection="0"/>
    <xf numFmtId="0" fontId="27" fillId="2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71" fontId="15" fillId="26" borderId="0" applyNumberFormat="0" applyBorder="0" applyAlignment="0" applyProtection="0"/>
    <xf numFmtId="0" fontId="26" fillId="49" borderId="0" applyNumberFormat="0" applyBorder="0" applyAlignment="0" applyProtection="0"/>
    <xf numFmtId="171" fontId="15" fillId="26" borderId="0" applyNumberFormat="0" applyBorder="0" applyAlignment="0" applyProtection="0"/>
    <xf numFmtId="0" fontId="15" fillId="26" borderId="0" applyNumberFormat="0" applyBorder="0" applyAlignment="0" applyProtection="0"/>
    <xf numFmtId="171" fontId="15" fillId="26" borderId="0" applyNumberFormat="0" applyBorder="0" applyAlignment="0" applyProtection="0"/>
    <xf numFmtId="0" fontId="26" fillId="49" borderId="0" applyNumberFormat="0" applyBorder="0" applyAlignment="0" applyProtection="0"/>
    <xf numFmtId="171" fontId="15" fillId="26" borderId="0" applyNumberFormat="0" applyBorder="0" applyAlignment="0" applyProtection="0"/>
    <xf numFmtId="0" fontId="26" fillId="49" borderId="0" applyNumberFormat="0" applyBorder="0" applyAlignment="0" applyProtection="0"/>
    <xf numFmtId="171" fontId="15" fillId="26" borderId="0" applyNumberFormat="0" applyBorder="0" applyAlignment="0" applyProtection="0"/>
    <xf numFmtId="0" fontId="26" fillId="49" borderId="0" applyNumberFormat="0" applyBorder="0" applyAlignment="0" applyProtection="0"/>
    <xf numFmtId="0" fontId="15" fillId="26" borderId="0" applyBorder="0" applyAlignment="0" applyProtection="0"/>
    <xf numFmtId="0" fontId="27" fillId="26" borderId="0" applyNumberFormat="0" applyBorder="0" applyAlignment="0" applyProtection="0"/>
    <xf numFmtId="0" fontId="15" fillId="26" borderId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71" fontId="15" fillId="30" borderId="0" applyNumberFormat="0" applyBorder="0" applyAlignment="0" applyProtection="0"/>
    <xf numFmtId="0" fontId="26" fillId="50" borderId="0" applyNumberFormat="0" applyBorder="0" applyAlignment="0" applyProtection="0"/>
    <xf numFmtId="171" fontId="15" fillId="30" borderId="0" applyNumberFormat="0" applyBorder="0" applyAlignment="0" applyProtection="0"/>
    <xf numFmtId="0" fontId="15" fillId="30" borderId="0" applyNumberFormat="0" applyBorder="0" applyAlignment="0" applyProtection="0"/>
    <xf numFmtId="171" fontId="15" fillId="30" borderId="0" applyNumberFormat="0" applyBorder="0" applyAlignment="0" applyProtection="0"/>
    <xf numFmtId="0" fontId="26" fillId="50" borderId="0" applyNumberFormat="0" applyBorder="0" applyAlignment="0" applyProtection="0"/>
    <xf numFmtId="171" fontId="15" fillId="30" borderId="0" applyNumberFormat="0" applyBorder="0" applyAlignment="0" applyProtection="0"/>
    <xf numFmtId="0" fontId="26" fillId="50" borderId="0" applyNumberFormat="0" applyBorder="0" applyAlignment="0" applyProtection="0"/>
    <xf numFmtId="171" fontId="15" fillId="30" borderId="0" applyNumberFormat="0" applyBorder="0" applyAlignment="0" applyProtection="0"/>
    <xf numFmtId="0" fontId="26" fillId="55" borderId="0" applyNumberFormat="0" applyBorder="0" applyAlignment="0" applyProtection="0"/>
    <xf numFmtId="0" fontId="15" fillId="30" borderId="0" applyBorder="0" applyAlignment="0" applyProtection="0"/>
    <xf numFmtId="0" fontId="26" fillId="50" borderId="0" applyNumberFormat="0" applyBorder="0" applyAlignment="0" applyProtection="0"/>
    <xf numFmtId="0" fontId="15" fillId="30" borderId="0" applyBorder="0" applyAlignment="0" applyProtection="0"/>
    <xf numFmtId="0" fontId="27" fillId="30" borderId="0" applyNumberFormat="0" applyBorder="0" applyAlignment="0" applyProtection="0"/>
    <xf numFmtId="176" fontId="28" fillId="0" borderId="0" applyFont="0" applyFill="0" applyBorder="0" applyProtection="0">
      <alignment horizontal="right"/>
    </xf>
    <xf numFmtId="177" fontId="22" fillId="58" borderId="17">
      <alignment horizontal="center" vertical="center"/>
    </xf>
    <xf numFmtId="177" fontId="22" fillId="58" borderId="17">
      <alignment horizontal="center" vertical="center"/>
    </xf>
    <xf numFmtId="178" fontId="29" fillId="58" borderId="17">
      <alignment horizontal="center" vertical="center"/>
    </xf>
    <xf numFmtId="178" fontId="29" fillId="58" borderId="17">
      <alignment horizontal="center" vertical="center"/>
    </xf>
    <xf numFmtId="0" fontId="30" fillId="0" borderId="0"/>
    <xf numFmtId="171" fontId="30" fillId="0" borderId="0"/>
    <xf numFmtId="0" fontId="30" fillId="0" borderId="0"/>
    <xf numFmtId="0" fontId="3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179" fontId="33" fillId="0" borderId="0"/>
    <xf numFmtId="0" fontId="34" fillId="59" borderId="0">
      <alignment horizontal="left"/>
    </xf>
    <xf numFmtId="171" fontId="35" fillId="59" borderId="0">
      <alignment horizontal="left"/>
    </xf>
    <xf numFmtId="0" fontId="35" fillId="59" borderId="0">
      <alignment horizontal="left"/>
    </xf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1" fontId="7" fillId="4" borderId="0" applyNumberFormat="0" applyBorder="0" applyAlignment="0" applyProtection="0"/>
    <xf numFmtId="0" fontId="36" fillId="37" borderId="0" applyNumberFormat="0" applyBorder="0" applyAlignment="0" applyProtection="0"/>
    <xf numFmtId="171" fontId="7" fillId="4" borderId="0" applyNumberFormat="0" applyBorder="0" applyAlignment="0" applyProtection="0"/>
    <xf numFmtId="0" fontId="7" fillId="4" borderId="0" applyNumberFormat="0" applyBorder="0" applyAlignment="0" applyProtection="0"/>
    <xf numFmtId="171" fontId="7" fillId="4" borderId="0" applyNumberFormat="0" applyBorder="0" applyAlignment="0" applyProtection="0"/>
    <xf numFmtId="0" fontId="36" fillId="37" borderId="0" applyNumberFormat="0" applyBorder="0" applyAlignment="0" applyProtection="0"/>
    <xf numFmtId="171" fontId="7" fillId="4" borderId="0" applyNumberFormat="0" applyBorder="0" applyAlignment="0" applyProtection="0"/>
    <xf numFmtId="0" fontId="36" fillId="37" borderId="0" applyNumberFormat="0" applyBorder="0" applyAlignment="0" applyProtection="0"/>
    <xf numFmtId="171" fontId="7" fillId="4" borderId="0" applyNumberFormat="0" applyBorder="0" applyAlignment="0" applyProtection="0"/>
    <xf numFmtId="0" fontId="36" fillId="42" borderId="0" applyNumberFormat="0" applyBorder="0" applyAlignment="0" applyProtection="0"/>
    <xf numFmtId="0" fontId="7" fillId="4" borderId="0" applyBorder="0" applyAlignment="0" applyProtection="0"/>
    <xf numFmtId="0" fontId="36" fillId="37" borderId="0" applyNumberFormat="0" applyBorder="0" applyAlignment="0" applyProtection="0"/>
    <xf numFmtId="0" fontId="7" fillId="4" borderId="0" applyBorder="0" applyAlignment="0" applyProtection="0"/>
    <xf numFmtId="0" fontId="37" fillId="4" borderId="0" applyNumberFormat="0" applyBorder="0" applyAlignment="0" applyProtection="0"/>
    <xf numFmtId="180" fontId="38" fillId="0" borderId="0" applyFont="0" applyFill="0" applyBorder="0" applyAlignment="0" applyProtection="0"/>
    <xf numFmtId="3" fontId="39" fillId="0" borderId="0" applyFill="0" applyBorder="0" applyProtection="0">
      <alignment horizontal="right"/>
    </xf>
    <xf numFmtId="0" fontId="40" fillId="0" borderId="0" applyNumberFormat="0" applyFont="0" applyAlignment="0"/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1" fontId="41" fillId="0" borderId="19" applyNumberFormat="0" applyFill="0" applyBorder="0" applyAlignment="0" applyProtection="0">
      <alignment horizontal="right"/>
    </xf>
    <xf numFmtId="182" fontId="18" fillId="0" borderId="0" applyFon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181" fontId="42" fillId="0" borderId="19" applyNumberFormat="0" applyFill="0" applyBorder="0" applyAlignment="0" applyProtection="0">
      <alignment horizontal="right"/>
    </xf>
    <xf numFmtId="7" fontId="43" fillId="0" borderId="0">
      <alignment horizontal="right"/>
      <protection locked="0"/>
    </xf>
    <xf numFmtId="0" fontId="18" fillId="0" borderId="0" applyNumberFormat="0" applyFill="0" applyBorder="0" applyAlignment="0" applyProtection="0"/>
    <xf numFmtId="39" fontId="44" fillId="0" borderId="0" applyFont="0" applyFill="0" applyBorder="0" applyAlignment="0" applyProtection="0"/>
    <xf numFmtId="183" fontId="18" fillId="0" borderId="0" applyFill="0" applyBorder="0" applyAlignment="0"/>
    <xf numFmtId="184" fontId="45" fillId="0" borderId="0" applyFill="0" applyBorder="0" applyAlignment="0"/>
    <xf numFmtId="183" fontId="18" fillId="0" borderId="0" applyFill="0" applyBorder="0" applyAlignment="0"/>
    <xf numFmtId="176" fontId="18" fillId="0" borderId="0" applyFill="0" applyBorder="0" applyAlignment="0"/>
    <xf numFmtId="185" fontId="18" fillId="0" borderId="0" applyFill="0" applyBorder="0" applyAlignment="0"/>
    <xf numFmtId="186" fontId="18" fillId="0" borderId="0" applyFill="0" applyBorder="0" applyAlignment="0"/>
    <xf numFmtId="183" fontId="18" fillId="0" borderId="0" applyFill="0" applyBorder="0" applyAlignment="0"/>
    <xf numFmtId="187" fontId="18" fillId="0" borderId="0" applyFill="0" applyBorder="0" applyAlignment="0"/>
    <xf numFmtId="183" fontId="18" fillId="0" borderId="0" applyFill="0" applyBorder="0" applyAlignment="0"/>
    <xf numFmtId="0" fontId="46" fillId="44" borderId="20" applyNumberFormat="0" applyAlignment="0" applyProtection="0"/>
    <xf numFmtId="0" fontId="46" fillId="44" borderId="20" applyNumberFormat="0" applyAlignment="0" applyProtection="0"/>
    <xf numFmtId="0" fontId="46" fillId="44" borderId="20" applyNumberFormat="0" applyAlignment="0" applyProtection="0"/>
    <xf numFmtId="171" fontId="10" fillId="7" borderId="6" applyNumberFormat="0" applyAlignment="0" applyProtection="0"/>
    <xf numFmtId="0" fontId="46" fillId="44" borderId="20" applyNumberFormat="0" applyAlignment="0" applyProtection="0"/>
    <xf numFmtId="171" fontId="10" fillId="7" borderId="6" applyNumberFormat="0" applyAlignment="0" applyProtection="0"/>
    <xf numFmtId="0" fontId="10" fillId="7" borderId="6" applyNumberFormat="0" applyAlignment="0" applyProtection="0"/>
    <xf numFmtId="171" fontId="10" fillId="7" borderId="6" applyNumberFormat="0" applyAlignment="0" applyProtection="0"/>
    <xf numFmtId="0" fontId="46" fillId="44" borderId="20" applyNumberFormat="0" applyAlignment="0" applyProtection="0"/>
    <xf numFmtId="171" fontId="10" fillId="7" borderId="6" applyNumberFormat="0" applyAlignment="0" applyProtection="0"/>
    <xf numFmtId="0" fontId="46" fillId="44" borderId="20" applyNumberFormat="0" applyAlignment="0" applyProtection="0"/>
    <xf numFmtId="171" fontId="10" fillId="7" borderId="6" applyNumberFormat="0" applyAlignment="0" applyProtection="0"/>
    <xf numFmtId="0" fontId="47" fillId="60" borderId="20" applyNumberFormat="0" applyAlignment="0" applyProtection="0"/>
    <xf numFmtId="171" fontId="10" fillId="7" borderId="6" applyNumberFormat="0" applyAlignment="0" applyProtection="0"/>
    <xf numFmtId="171" fontId="46" fillId="36" borderId="20" applyNumberFormat="0" applyAlignment="0" applyProtection="0"/>
    <xf numFmtId="171" fontId="10" fillId="7" borderId="6" applyNumberFormat="0" applyAlignment="0" applyProtection="0"/>
    <xf numFmtId="0" fontId="46" fillId="44" borderId="20" applyNumberFormat="0" applyAlignment="0" applyProtection="0"/>
    <xf numFmtId="0" fontId="48" fillId="7" borderId="6" applyNumberFormat="0" applyAlignment="0" applyProtection="0"/>
    <xf numFmtId="39" fontId="38" fillId="61" borderId="0" applyNumberFormat="0" applyFont="0" applyBorder="0" applyAlignment="0"/>
    <xf numFmtId="180" fontId="49" fillId="0" borderId="0" applyFont="0" applyFill="0" applyBorder="0" applyAlignment="0" applyProtection="0"/>
    <xf numFmtId="0" fontId="50" fillId="62" borderId="21" applyNumberFormat="0" applyAlignment="0" applyProtection="0"/>
    <xf numFmtId="0" fontId="50" fillId="62" borderId="21" applyNumberFormat="0" applyAlignment="0" applyProtection="0"/>
    <xf numFmtId="0" fontId="50" fillId="62" borderId="21" applyNumberFormat="0" applyAlignment="0" applyProtection="0"/>
    <xf numFmtId="171" fontId="12" fillId="8" borderId="9" applyNumberFormat="0" applyAlignment="0" applyProtection="0"/>
    <xf numFmtId="0" fontId="50" fillId="62" borderId="21" applyNumberFormat="0" applyAlignment="0" applyProtection="0"/>
    <xf numFmtId="171" fontId="12" fillId="8" borderId="9" applyNumberFormat="0" applyAlignment="0" applyProtection="0"/>
    <xf numFmtId="0" fontId="12" fillId="8" borderId="9" applyNumberFormat="0" applyAlignment="0" applyProtection="0"/>
    <xf numFmtId="171" fontId="12" fillId="8" borderId="9" applyNumberFormat="0" applyAlignment="0" applyProtection="0"/>
    <xf numFmtId="0" fontId="50" fillId="62" borderId="21" applyNumberFormat="0" applyAlignment="0" applyProtection="0"/>
    <xf numFmtId="171" fontId="12" fillId="8" borderId="9" applyNumberFormat="0" applyAlignment="0" applyProtection="0"/>
    <xf numFmtId="0" fontId="50" fillId="62" borderId="21" applyNumberFormat="0" applyAlignment="0" applyProtection="0"/>
    <xf numFmtId="171" fontId="12" fillId="8" borderId="9" applyNumberFormat="0" applyAlignment="0" applyProtection="0"/>
    <xf numFmtId="0" fontId="50" fillId="62" borderId="21" applyNumberFormat="0" applyAlignment="0" applyProtection="0"/>
    <xf numFmtId="171" fontId="12" fillId="8" borderId="9" applyNumberFormat="0" applyAlignment="0" applyProtection="0"/>
    <xf numFmtId="0" fontId="51" fillId="8" borderId="9" applyNumberFormat="0" applyAlignment="0" applyProtection="0"/>
    <xf numFmtId="171" fontId="12" fillId="8" borderId="9" applyNumberFormat="0" applyAlignment="0" applyProtection="0"/>
    <xf numFmtId="188" fontId="52" fillId="0" borderId="2">
      <alignment horizontal="right"/>
    </xf>
    <xf numFmtId="188" fontId="52" fillId="0" borderId="2">
      <alignment horizontal="right"/>
    </xf>
    <xf numFmtId="188" fontId="52" fillId="0" borderId="2">
      <alignment horizontal="right"/>
    </xf>
    <xf numFmtId="188" fontId="52" fillId="0" borderId="2">
      <alignment horizontal="right"/>
    </xf>
    <xf numFmtId="189" fontId="18" fillId="0" borderId="0"/>
    <xf numFmtId="189" fontId="18" fillId="0" borderId="0"/>
    <xf numFmtId="189" fontId="18" fillId="0" borderId="0"/>
    <xf numFmtId="189" fontId="18" fillId="0" borderId="0"/>
    <xf numFmtId="189" fontId="18" fillId="0" borderId="0"/>
    <xf numFmtId="189" fontId="18" fillId="0" borderId="0"/>
    <xf numFmtId="189" fontId="18" fillId="0" borderId="0"/>
    <xf numFmtId="189" fontId="18" fillId="0" borderId="0"/>
    <xf numFmtId="37" fontId="53" fillId="0" borderId="0"/>
    <xf numFmtId="3" fontId="54" fillId="0" borderId="0" applyBorder="0" applyProtection="0">
      <alignment horizontal="right"/>
    </xf>
    <xf numFmtId="183" fontId="18" fillId="0" borderId="0" applyFont="0" applyFill="0" applyBorder="0" applyAlignment="0" applyProtection="0"/>
    <xf numFmtId="190" fontId="52" fillId="0" borderId="0" applyFont="0" applyFill="0" applyBorder="0" applyAlignment="0" applyProtection="0"/>
    <xf numFmtId="191" fontId="53" fillId="0" borderId="0"/>
    <xf numFmtId="168" fontId="38" fillId="0" borderId="0" applyFont="0" applyFill="0" applyBorder="0" applyAlignment="0" applyProtection="0">
      <alignment horizontal="right"/>
    </xf>
    <xf numFmtId="192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52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52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9" fontId="18" fillId="0" borderId="0" applyFont="0" applyFill="0" applyBorder="0">
      <protection locked="0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NumberFormat="0" applyAlignment="0">
      <alignment horizontal="left"/>
    </xf>
    <xf numFmtId="171" fontId="59" fillId="0" borderId="0" applyNumberFormat="0" applyAlignment="0">
      <alignment horizontal="left"/>
    </xf>
    <xf numFmtId="0" fontId="59" fillId="0" borderId="0" applyNumberFormat="0" applyAlignment="0">
      <alignment horizontal="left"/>
    </xf>
    <xf numFmtId="194" fontId="38" fillId="0" borderId="0" applyFont="0" applyFill="0" applyBorder="0" applyAlignment="0" applyProtection="0">
      <protection locked="0"/>
    </xf>
    <xf numFmtId="194" fontId="38" fillId="0" borderId="0" applyFont="0" applyFill="0" applyBorder="0" applyAlignment="0" applyProtection="0">
      <protection locked="0"/>
    </xf>
    <xf numFmtId="195" fontId="53" fillId="0" borderId="0"/>
    <xf numFmtId="196" fontId="18" fillId="0" borderId="0" applyFont="0" applyFill="0" applyBorder="0" applyAlignment="0" applyProtection="0"/>
    <xf numFmtId="197" fontId="60" fillId="0" borderId="0" applyFont="0" applyFill="0" applyBorder="0" applyAlignment="0" applyProtection="0"/>
    <xf numFmtId="183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8" fontId="18" fillId="0" borderId="22">
      <protection locked="0"/>
    </xf>
    <xf numFmtId="8" fontId="18" fillId="0" borderId="22">
      <protection locked="0"/>
    </xf>
    <xf numFmtId="190" fontId="52" fillId="0" borderId="0" applyFont="0" applyFill="0" applyBorder="0" applyAlignment="0" applyProtection="0">
      <alignment horizontal="right"/>
    </xf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99" fontId="38" fillId="0" borderId="0" applyFont="0" applyFill="0" applyBorder="0" applyAlignment="0" applyProtection="0">
      <alignment horizontal="right"/>
    </xf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2" fontId="18" fillId="0" borderId="0" applyFill="0" applyBorder="0">
      <alignment horizontal="right"/>
    </xf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1" fontId="18" fillId="0" borderId="0" applyFill="0" applyBorder="0">
      <alignment horizontal="right"/>
    </xf>
    <xf numFmtId="165" fontId="18" fillId="0" borderId="2" applyFill="0" applyBorder="0">
      <alignment horizontal="right"/>
    </xf>
    <xf numFmtId="165" fontId="18" fillId="0" borderId="2" applyFill="0" applyBorder="0">
      <alignment horizontal="right"/>
    </xf>
    <xf numFmtId="165" fontId="18" fillId="0" borderId="2" applyFill="0" applyBorder="0">
      <alignment horizontal="right"/>
    </xf>
    <xf numFmtId="165" fontId="18" fillId="0" borderId="2" applyFill="0" applyBorder="0">
      <alignment horizontal="right"/>
    </xf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4" fontId="61" fillId="0" borderId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6" fontId="62" fillId="0" borderId="0">
      <protection locked="0"/>
    </xf>
    <xf numFmtId="202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63" fillId="0" borderId="0"/>
    <xf numFmtId="202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6" fontId="62" fillId="0" borderId="0">
      <protection locked="0"/>
    </xf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38" fillId="0" borderId="0" applyFont="0" applyFill="0" applyBorder="0" applyAlignment="0" applyProtection="0"/>
    <xf numFmtId="14" fontId="45" fillId="0" borderId="0" applyFill="0" applyBorder="0" applyAlignment="0"/>
    <xf numFmtId="14" fontId="18" fillId="0" borderId="0" applyFont="0" applyFill="0" applyBorder="0" applyAlignment="0" applyProtection="0"/>
    <xf numFmtId="14" fontId="64" fillId="0" borderId="0">
      <alignment horizontal="right"/>
      <protection locked="0"/>
    </xf>
    <xf numFmtId="14" fontId="49" fillId="0" borderId="0" applyFont="0" applyFill="0" applyBorder="0" applyAlignment="0" applyProtection="0">
      <alignment horizontal="center"/>
    </xf>
    <xf numFmtId="166" fontId="18" fillId="0" borderId="0" applyFont="0" applyFill="0" applyBorder="0" applyAlignment="0" applyProtection="0">
      <alignment horizontal="center"/>
    </xf>
    <xf numFmtId="204" fontId="18" fillId="0" borderId="0"/>
    <xf numFmtId="38" fontId="55" fillId="0" borderId="23">
      <alignment vertical="center"/>
    </xf>
    <xf numFmtId="8" fontId="38" fillId="0" borderId="0" applyFont="0" applyFill="0" applyBorder="0" applyAlignment="0" applyProtection="0"/>
    <xf numFmtId="181" fontId="38" fillId="0" borderId="0"/>
    <xf numFmtId="181" fontId="65" fillId="0" borderId="0">
      <protection locked="0"/>
    </xf>
    <xf numFmtId="7" fontId="38" fillId="0" borderId="0"/>
    <xf numFmtId="205" fontId="18" fillId="0" borderId="0" applyFont="0" applyFill="0" applyBorder="0" applyAlignment="0" applyProtection="0"/>
    <xf numFmtId="206" fontId="66" fillId="0" borderId="0">
      <alignment horizontal="right"/>
      <protection locked="0"/>
    </xf>
    <xf numFmtId="6" fontId="38" fillId="0" borderId="0" applyFont="0" applyFill="0" applyBorder="0" applyAlignment="0" applyProtection="0"/>
    <xf numFmtId="207" fontId="38" fillId="0" borderId="24" applyNumberFormat="0" applyFont="0" applyFill="0" applyAlignment="0" applyProtection="0"/>
    <xf numFmtId="42" fontId="67" fillId="0" borderId="0" applyFill="0" applyBorder="0" applyAlignment="0" applyProtection="0"/>
    <xf numFmtId="1" fontId="68" fillId="2" borderId="0"/>
    <xf numFmtId="183" fontId="18" fillId="0" borderId="0" applyFill="0" applyBorder="0" applyAlignment="0"/>
    <xf numFmtId="183" fontId="18" fillId="0" borderId="0" applyFill="0" applyBorder="0" applyAlignment="0"/>
    <xf numFmtId="183" fontId="18" fillId="0" borderId="0" applyFill="0" applyBorder="0" applyAlignment="0"/>
    <xf numFmtId="187" fontId="18" fillId="0" borderId="0" applyFill="0" applyBorder="0" applyAlignment="0"/>
    <xf numFmtId="183" fontId="18" fillId="0" borderId="0" applyFill="0" applyBorder="0" applyAlignment="0"/>
    <xf numFmtId="0" fontId="18" fillId="0" borderId="0" applyNumberFormat="0" applyAlignment="0">
      <alignment horizontal="left"/>
    </xf>
    <xf numFmtId="171" fontId="69" fillId="0" borderId="0" applyNumberFormat="0" applyAlignment="0">
      <alignment horizontal="left"/>
    </xf>
    <xf numFmtId="0" fontId="69" fillId="0" borderId="0" applyNumberFormat="0" applyAlignment="0">
      <alignment horizontal="left"/>
    </xf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8" fillId="0" borderId="1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09" fontId="18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09" fontId="18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71" fontId="28" fillId="0" borderId="1" applyFont="0" applyFill="0" applyBorder="0" applyAlignment="0" applyProtection="0"/>
    <xf numFmtId="210" fontId="28" fillId="0" borderId="0">
      <alignment horizontal="left"/>
    </xf>
    <xf numFmtId="210" fontId="28" fillId="0" borderId="0">
      <alignment horizontal="left"/>
    </xf>
    <xf numFmtId="165" fontId="60" fillId="0" borderId="0" applyFont="0" applyFill="0" applyBorder="0" applyAlignment="0" applyProtection="0"/>
    <xf numFmtId="211" fontId="18" fillId="0" borderId="0" applyFont="0" applyFill="0" applyBorder="0" applyAlignment="0" applyProtection="0">
      <alignment horizontal="center"/>
    </xf>
    <xf numFmtId="212" fontId="28" fillId="0" borderId="0" applyFont="0" applyFill="0" applyBorder="0" applyProtection="0">
      <alignment horizontal="right"/>
    </xf>
    <xf numFmtId="0" fontId="18" fillId="0" borderId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171" fontId="6" fillId="3" borderId="0" applyNumberFormat="0" applyBorder="0" applyAlignment="0" applyProtection="0"/>
    <xf numFmtId="0" fontId="72" fillId="40" borderId="0" applyNumberFormat="0" applyBorder="0" applyAlignment="0" applyProtection="0"/>
    <xf numFmtId="171" fontId="6" fillId="3" borderId="0" applyNumberFormat="0" applyBorder="0" applyAlignment="0" applyProtection="0"/>
    <xf numFmtId="0" fontId="6" fillId="3" borderId="0" applyNumberFormat="0" applyBorder="0" applyAlignment="0" applyProtection="0"/>
    <xf numFmtId="171" fontId="6" fillId="3" borderId="0" applyNumberFormat="0" applyBorder="0" applyAlignment="0" applyProtection="0"/>
    <xf numFmtId="0" fontId="72" fillId="40" borderId="0" applyNumberFormat="0" applyBorder="0" applyAlignment="0" applyProtection="0"/>
    <xf numFmtId="171" fontId="6" fillId="3" borderId="0" applyNumberFormat="0" applyBorder="0" applyAlignment="0" applyProtection="0"/>
    <xf numFmtId="0" fontId="72" fillId="40" borderId="0" applyNumberFormat="0" applyBorder="0" applyAlignment="0" applyProtection="0"/>
    <xf numFmtId="171" fontId="6" fillId="3" borderId="0" applyNumberFormat="0" applyBorder="0" applyAlignment="0" applyProtection="0"/>
    <xf numFmtId="0" fontId="72" fillId="43" borderId="0" applyNumberFormat="0" applyBorder="0" applyAlignment="0" applyProtection="0"/>
    <xf numFmtId="0" fontId="6" fillId="3" borderId="0" applyBorder="0" applyAlignment="0" applyProtection="0"/>
    <xf numFmtId="0" fontId="72" fillId="40" borderId="0" applyNumberFormat="0" applyBorder="0" applyAlignment="0" applyProtection="0"/>
    <xf numFmtId="0" fontId="6" fillId="3" borderId="0" applyBorder="0" applyAlignment="0" applyProtection="0"/>
    <xf numFmtId="0" fontId="73" fillId="3" borderId="0" applyNumberFormat="0" applyBorder="0" applyAlignment="0" applyProtection="0"/>
    <xf numFmtId="181" fontId="28" fillId="0" borderId="25" applyNumberFormat="0" applyFont="0" applyFill="0" applyAlignment="0" applyProtection="0">
      <alignment horizontal="right"/>
    </xf>
    <xf numFmtId="181" fontId="28" fillId="0" borderId="25" applyNumberFormat="0" applyFont="0" applyFill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181" fontId="74" fillId="0" borderId="19" applyNumberFormat="0" applyFill="0" applyBorder="0" applyAlignment="0" applyProtection="0">
      <alignment horizontal="right"/>
    </xf>
    <xf numFmtId="38" fontId="28" fillId="59" borderId="0" applyNumberFormat="0" applyBorder="0" applyAlignment="0" applyProtection="0"/>
    <xf numFmtId="38" fontId="28" fillId="59" borderId="0" applyNumberFormat="0" applyBorder="0" applyAlignment="0" applyProtection="0"/>
    <xf numFmtId="213" fontId="18" fillId="0" borderId="0" applyFill="0" applyBorder="0" applyAlignment="0" applyProtection="0"/>
    <xf numFmtId="214" fontId="75" fillId="63" borderId="1" applyNumberFormat="0" applyFont="0" applyAlignment="0"/>
    <xf numFmtId="215" fontId="52" fillId="0" borderId="0" applyFont="0" applyFill="0" applyBorder="0" applyAlignment="0" applyProtection="0">
      <alignment horizontal="right"/>
    </xf>
    <xf numFmtId="216" fontId="18" fillId="0" borderId="0" applyNumberFormat="0" applyFill="0" applyBorder="0" applyProtection="0">
      <alignment horizontal="right"/>
    </xf>
    <xf numFmtId="17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6" applyNumberFormat="0" applyAlignment="0" applyProtection="0">
      <alignment horizontal="left" vertical="center"/>
    </xf>
    <xf numFmtId="0" fontId="77" fillId="0" borderId="12">
      <alignment horizontal="left" vertical="center"/>
    </xf>
    <xf numFmtId="0" fontId="77" fillId="0" borderId="12">
      <alignment horizontal="left" vertical="center"/>
    </xf>
    <xf numFmtId="0" fontId="77" fillId="0" borderId="12">
      <alignment horizontal="left" vertical="center"/>
    </xf>
    <xf numFmtId="49" fontId="78" fillId="0" borderId="1">
      <alignment horizontal="center"/>
    </xf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171" fontId="81" fillId="0" borderId="29" applyNumberFormat="0" applyFill="0" applyAlignment="0" applyProtection="0"/>
    <xf numFmtId="0" fontId="80" fillId="0" borderId="27" applyNumberForma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171" fontId="3" fillId="0" borderId="3" applyNumberForma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171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171" fontId="79" fillId="0" borderId="0" applyNumberFormat="0" applyFont="0" applyFill="0" applyAlignment="0" applyProtection="0"/>
    <xf numFmtId="0" fontId="80" fillId="0" borderId="27" applyNumberFormat="0" applyFill="0" applyAlignment="0" applyProtection="0"/>
    <xf numFmtId="0" fontId="82" fillId="0" borderId="3" applyNumberFormat="0" applyFill="0" applyAlignment="0" applyProtection="0"/>
    <xf numFmtId="0" fontId="80" fillId="0" borderId="27" applyNumberFormat="0" applyFill="0" applyAlignment="0" applyProtection="0"/>
    <xf numFmtId="171" fontId="3" fillId="0" borderId="3" applyNumberFormat="0" applyFill="0" applyAlignment="0" applyProtection="0"/>
    <xf numFmtId="0" fontId="3" fillId="0" borderId="3" applyNumberFormat="0" applyFill="0" applyAlignment="0" applyProtection="0"/>
    <xf numFmtId="171" fontId="3" fillId="0" borderId="3" applyNumberForma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171" fontId="3" fillId="0" borderId="3" applyNumberForma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171" fontId="3" fillId="0" borderId="3" applyNumberForma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171" fontId="3" fillId="0" borderId="3" applyNumberForma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171" fontId="3" fillId="0" borderId="3" applyNumberForma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79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4" fillId="0" borderId="0" applyProtection="0">
      <alignment horizontal="left"/>
    </xf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4" fillId="0" borderId="0" applyProtection="0">
      <alignment horizontal="left"/>
    </xf>
    <xf numFmtId="171" fontId="85" fillId="0" borderId="30" applyNumberFormat="0" applyFill="0" applyAlignment="0" applyProtection="0"/>
    <xf numFmtId="0" fontId="83" fillId="0" borderId="30" applyNumberForma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0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171" fontId="4" fillId="0" borderId="4" applyNumberForma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171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171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171" fontId="77" fillId="0" borderId="0" applyNumberFormat="0" applyFont="0" applyFill="0" applyAlignment="0" applyProtection="0"/>
    <xf numFmtId="171" fontId="77" fillId="0" borderId="0" applyNumberFormat="0" applyFont="0" applyFill="0" applyAlignment="0" applyProtection="0"/>
    <xf numFmtId="0" fontId="83" fillId="0" borderId="30" applyNumberFormat="0" applyFill="0" applyAlignment="0" applyProtection="0"/>
    <xf numFmtId="0" fontId="86" fillId="0" borderId="4" applyNumberFormat="0" applyFill="0" applyAlignment="0" applyProtection="0"/>
    <xf numFmtId="0" fontId="83" fillId="0" borderId="30" applyNumberFormat="0" applyFill="0" applyAlignment="0" applyProtection="0"/>
    <xf numFmtId="171" fontId="4" fillId="0" borderId="4" applyNumberFormat="0" applyFill="0" applyAlignment="0" applyProtection="0"/>
    <xf numFmtId="0" fontId="4" fillId="0" borderId="4" applyNumberFormat="0" applyFill="0" applyAlignment="0" applyProtection="0"/>
    <xf numFmtId="171" fontId="4" fillId="0" borderId="4" applyNumberForma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171" fontId="4" fillId="0" borderId="4" applyNumberForma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171" fontId="4" fillId="0" borderId="4" applyNumberForma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171" fontId="4" fillId="0" borderId="4" applyNumberForma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171" fontId="4" fillId="0" borderId="4" applyNumberForma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171" fontId="5" fillId="0" borderId="5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8" fillId="0" borderId="0" applyProtection="0">
      <alignment horizontal="left"/>
    </xf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8" fillId="0" borderId="0" applyProtection="0">
      <alignment horizontal="left"/>
    </xf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171" fontId="5" fillId="0" borderId="5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5" fillId="0" borderId="5" applyNumberFormat="0" applyFill="0" applyAlignment="0" applyProtection="0"/>
    <xf numFmtId="0" fontId="87" fillId="0" borderId="31" applyNumberFormat="0" applyFill="0" applyAlignment="0" applyProtection="0"/>
    <xf numFmtId="171" fontId="5" fillId="0" borderId="5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171" fontId="5" fillId="0" borderId="5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171" fontId="5" fillId="0" borderId="5" applyNumberFormat="0" applyFill="0" applyAlignment="0" applyProtection="0"/>
    <xf numFmtId="0" fontId="88" fillId="0" borderId="0" applyProtection="0">
      <alignment horizontal="left"/>
    </xf>
    <xf numFmtId="171" fontId="5" fillId="0" borderId="5" applyNumberFormat="0" applyFill="0" applyAlignment="0" applyProtection="0"/>
    <xf numFmtId="171" fontId="89" fillId="0" borderId="32" applyNumberFormat="0" applyFill="0" applyAlignment="0" applyProtection="0"/>
    <xf numFmtId="171" fontId="5" fillId="0" borderId="5" applyNumberFormat="0" applyFill="0" applyAlignment="0" applyProtection="0"/>
    <xf numFmtId="0" fontId="87" fillId="0" borderId="31" applyNumberFormat="0" applyFill="0" applyAlignment="0" applyProtection="0"/>
    <xf numFmtId="0" fontId="90" fillId="0" borderId="5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3" fontId="66" fillId="0" borderId="0">
      <alignment horizontal="right"/>
    </xf>
    <xf numFmtId="193" fontId="66" fillId="0" borderId="0">
      <alignment horizontal="left"/>
    </xf>
    <xf numFmtId="183" fontId="18" fillId="0" borderId="0">
      <protection locked="0"/>
    </xf>
    <xf numFmtId="183" fontId="18" fillId="0" borderId="0">
      <protection locked="0"/>
    </xf>
    <xf numFmtId="0" fontId="91" fillId="0" borderId="33" applyNumberFormat="0" applyFill="0" applyBorder="0" applyAlignment="0" applyProtection="0">
      <alignment horizontal="left"/>
    </xf>
    <xf numFmtId="0" fontId="91" fillId="0" borderId="33" applyNumberFormat="0" applyFill="0" applyBorder="0" applyAlignment="0" applyProtection="0">
      <alignment horizontal="left"/>
    </xf>
    <xf numFmtId="0" fontId="91" fillId="0" borderId="33" applyNumberFormat="0" applyFill="0" applyBorder="0" applyAlignment="0" applyProtection="0">
      <alignment horizontal="left"/>
    </xf>
    <xf numFmtId="0" fontId="91" fillId="0" borderId="33" applyNumberFormat="0" applyFill="0" applyBorder="0" applyAlignment="0" applyProtection="0">
      <alignment horizontal="left"/>
    </xf>
    <xf numFmtId="0" fontId="91" fillId="0" borderId="33" applyNumberFormat="0" applyFill="0" applyBorder="0" applyAlignment="0" applyProtection="0">
      <alignment horizontal="left"/>
    </xf>
    <xf numFmtId="0" fontId="91" fillId="0" borderId="33" applyNumberFormat="0" applyFill="0" applyBorder="0" applyAlignment="0" applyProtection="0">
      <alignment horizontal="left"/>
    </xf>
    <xf numFmtId="0" fontId="91" fillId="0" borderId="33" applyNumberFormat="0" applyFill="0" applyBorder="0" applyAlignment="0" applyProtection="0">
      <alignment horizontal="left"/>
    </xf>
    <xf numFmtId="0" fontId="91" fillId="0" borderId="33" applyNumberFormat="0" applyFill="0" applyBorder="0" applyAlignment="0" applyProtection="0">
      <alignment horizontal="left"/>
    </xf>
    <xf numFmtId="0" fontId="92" fillId="0" borderId="34" applyNumberFormat="0" applyFill="0" applyAlignment="0" applyProtection="0"/>
    <xf numFmtId="171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71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171" fontId="96" fillId="0" borderId="0" applyNumberFormat="0" applyFill="0" applyBorder="0" applyAlignment="0" applyProtection="0">
      <alignment vertical="top"/>
      <protection locked="0"/>
    </xf>
    <xf numFmtId="171" fontId="96" fillId="0" borderId="0" applyNumberFormat="0" applyFill="0" applyBorder="0" applyAlignment="0" applyProtection="0">
      <alignment vertical="top"/>
      <protection locked="0"/>
    </xf>
    <xf numFmtId="171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/>
    <xf numFmtId="1" fontId="97" fillId="0" borderId="0" applyNumberFormat="0" applyFill="0" applyBorder="0" applyAlignment="0" applyProtection="0"/>
    <xf numFmtId="180" fontId="38" fillId="0" borderId="0" applyFont="0" applyFill="0" applyBorder="0" applyAlignment="0" applyProtection="0"/>
    <xf numFmtId="0" fontId="100" fillId="64" borderId="16"/>
    <xf numFmtId="168" fontId="18" fillId="63" borderId="0"/>
    <xf numFmtId="10" fontId="18" fillId="63" borderId="0"/>
    <xf numFmtId="37" fontId="18" fillId="63" borderId="0"/>
    <xf numFmtId="10" fontId="28" fillId="63" borderId="1" applyNumberFormat="0" applyBorder="0" applyAlignment="0" applyProtection="0"/>
    <xf numFmtId="10" fontId="28" fillId="63" borderId="1" applyNumberForma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101" fillId="39" borderId="20" applyNumberFormat="0" applyAlignment="0" applyProtection="0"/>
    <xf numFmtId="0" fontId="66" fillId="65" borderId="35" applyNumberFormat="0" applyFont="0" applyBorder="0" applyAlignment="0" applyProtection="0"/>
    <xf numFmtId="0" fontId="101" fillId="39" borderId="20" applyNumberFormat="0" applyAlignment="0" applyProtection="0"/>
    <xf numFmtId="171" fontId="8" fillId="6" borderId="6" applyNumberFormat="0" applyAlignment="0" applyProtection="0"/>
    <xf numFmtId="0" fontId="101" fillId="39" borderId="20" applyNumberFormat="0" applyAlignment="0" applyProtection="0"/>
    <xf numFmtId="0" fontId="66" fillId="65" borderId="35" applyNumberFormat="0" applyFont="0" applyBorder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101" fillId="39" borderId="20" applyNumberFormat="0" applyAlignment="0" applyProtection="0"/>
    <xf numFmtId="171" fontId="8" fillId="6" borderId="6" applyNumberFormat="0" applyAlignment="0" applyProtection="0"/>
    <xf numFmtId="0" fontId="8" fillId="6" borderId="6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171" fontId="8" fillId="6" borderId="6" applyNumberFormat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171" fontId="8" fillId="6" borderId="6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171" fontId="101" fillId="39" borderId="20" applyNumberFormat="0" applyAlignment="0" applyProtection="0"/>
    <xf numFmtId="171" fontId="101" fillId="39" borderId="20" applyNumberFormat="0" applyAlignment="0" applyProtection="0"/>
    <xf numFmtId="171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2" fillId="6" borderId="6" applyNumberFormat="0" applyAlignment="0" applyProtection="0"/>
    <xf numFmtId="0" fontId="102" fillId="6" borderId="6" applyNumberFormat="0" applyAlignment="0" applyProtection="0"/>
    <xf numFmtId="0" fontId="102" fillId="6" borderId="6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171" fontId="8" fillId="6" borderId="6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171" fontId="8" fillId="6" borderId="6" applyNumberFormat="0" applyAlignment="0" applyProtection="0"/>
    <xf numFmtId="0" fontId="66" fillId="65" borderId="35" applyNumberFormat="0" applyFont="0" applyBorder="0" applyAlignment="0" applyProtection="0"/>
    <xf numFmtId="0" fontId="101" fillId="39" borderId="20" applyNumberFormat="0" applyAlignment="0" applyProtection="0"/>
    <xf numFmtId="0" fontId="101" fillId="39" borderId="20" applyNumberFormat="0" applyAlignment="0" applyProtection="0"/>
    <xf numFmtId="171" fontId="8" fillId="6" borderId="6" applyNumberFormat="0" applyAlignment="0" applyProtection="0"/>
    <xf numFmtId="0" fontId="66" fillId="65" borderId="35" applyNumberFormat="0" applyFont="0" applyBorder="0" applyAlignment="0" applyProtection="0"/>
    <xf numFmtId="0" fontId="66" fillId="65" borderId="35" applyNumberFormat="0" applyFont="0" applyBorder="0" applyAlignment="0" applyProtection="0"/>
    <xf numFmtId="37" fontId="18" fillId="63" borderId="0"/>
    <xf numFmtId="0" fontId="18" fillId="65" borderId="36" applyBorder="0" applyAlignment="0" applyProtection="0"/>
    <xf numFmtId="169" fontId="18" fillId="0" borderId="0">
      <alignment horizontal="left"/>
    </xf>
    <xf numFmtId="183" fontId="18" fillId="0" borderId="0" applyFill="0" applyBorder="0" applyAlignment="0"/>
    <xf numFmtId="183" fontId="18" fillId="0" borderId="0" applyFill="0" applyBorder="0" applyAlignment="0"/>
    <xf numFmtId="183" fontId="18" fillId="0" borderId="0" applyFill="0" applyBorder="0" applyAlignment="0"/>
    <xf numFmtId="187" fontId="18" fillId="0" borderId="0" applyFill="0" applyBorder="0" applyAlignment="0"/>
    <xf numFmtId="183" fontId="18" fillId="0" borderId="0" applyFill="0" applyBorder="0" applyAlignment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171" fontId="11" fillId="0" borderId="8" applyNumberFormat="0" applyFill="0" applyAlignment="0" applyProtection="0"/>
    <xf numFmtId="0" fontId="103" fillId="0" borderId="37" applyNumberFormat="0" applyFill="0" applyAlignment="0" applyProtection="0"/>
    <xf numFmtId="171" fontId="11" fillId="0" borderId="8" applyNumberFormat="0" applyFill="0" applyAlignment="0" applyProtection="0"/>
    <xf numFmtId="0" fontId="11" fillId="0" borderId="8" applyNumberFormat="0" applyFill="0" applyAlignment="0" applyProtection="0"/>
    <xf numFmtId="171" fontId="11" fillId="0" borderId="8" applyNumberFormat="0" applyFill="0" applyAlignment="0" applyProtection="0"/>
    <xf numFmtId="0" fontId="103" fillId="0" borderId="37" applyNumberFormat="0" applyFill="0" applyAlignment="0" applyProtection="0"/>
    <xf numFmtId="171" fontId="11" fillId="0" borderId="8" applyNumberFormat="0" applyFill="0" applyAlignment="0" applyProtection="0"/>
    <xf numFmtId="0" fontId="103" fillId="0" borderId="37" applyNumberFormat="0" applyFill="0" applyAlignment="0" applyProtection="0"/>
    <xf numFmtId="171" fontId="11" fillId="0" borderId="8" applyNumberFormat="0" applyFill="0" applyAlignment="0" applyProtection="0"/>
    <xf numFmtId="0" fontId="104" fillId="0" borderId="38" applyNumberFormat="0" applyFill="0" applyAlignment="0" applyProtection="0"/>
    <xf numFmtId="171" fontId="11" fillId="0" borderId="8" applyNumberFormat="0" applyFill="0" applyAlignment="0" applyProtection="0"/>
    <xf numFmtId="0" fontId="103" fillId="0" borderId="37" applyNumberFormat="0" applyFill="0" applyAlignment="0" applyProtection="0"/>
    <xf numFmtId="171" fontId="11" fillId="0" borderId="8" applyNumberFormat="0" applyFill="0" applyAlignment="0" applyProtection="0"/>
    <xf numFmtId="0" fontId="105" fillId="0" borderId="8" applyNumberFormat="0" applyFill="0" applyAlignment="0" applyProtection="0"/>
    <xf numFmtId="0" fontId="18" fillId="0" borderId="39" applyBorder="0"/>
    <xf numFmtId="193" fontId="106" fillId="66" borderId="0" applyNumberFormat="0" applyFont="0" applyFill="0" applyBorder="0" applyAlignment="0">
      <alignment horizontal="centerContinuous"/>
    </xf>
    <xf numFmtId="213" fontId="18" fillId="0" borderId="0" applyFill="0" applyBorder="0" applyAlignment="0" applyProtection="0"/>
    <xf numFmtId="217" fontId="107" fillId="0" borderId="0" applyFont="0" applyFill="0" applyBorder="0" applyAlignment="0" applyProtection="0">
      <alignment horizontal="right"/>
      <protection locked="0"/>
    </xf>
    <xf numFmtId="171" fontId="28" fillId="0" borderId="0" applyFont="0" applyFill="0" applyBorder="0" applyProtection="0">
      <alignment horizontal="right"/>
    </xf>
    <xf numFmtId="0" fontId="108" fillId="0" borderId="0" applyNumberFormat="0">
      <alignment horizontal="right"/>
    </xf>
    <xf numFmtId="218" fontId="28" fillId="0" borderId="0" applyFill="0" applyBorder="0" applyProtection="0">
      <alignment horizontal="right"/>
    </xf>
    <xf numFmtId="17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171" fontId="17" fillId="5" borderId="0" applyNumberFormat="0" applyBorder="0" applyAlignment="0" applyProtection="0"/>
    <xf numFmtId="0" fontId="109" fillId="46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09" fillId="46" borderId="0" applyNumberFormat="0" applyBorder="0" applyAlignment="0" applyProtection="0"/>
    <xf numFmtId="171" fontId="17" fillId="5" borderId="0" applyNumberFormat="0" applyBorder="0" applyAlignment="0" applyProtection="0"/>
    <xf numFmtId="0" fontId="109" fillId="46" borderId="0" applyNumberFormat="0" applyBorder="0" applyAlignment="0" applyProtection="0"/>
    <xf numFmtId="171" fontId="17" fillId="5" borderId="0" applyNumberFormat="0" applyBorder="0" applyAlignment="0" applyProtection="0"/>
    <xf numFmtId="0" fontId="110" fillId="46" borderId="0" applyNumberFormat="0" applyBorder="0" applyAlignment="0" applyProtection="0"/>
    <xf numFmtId="0" fontId="17" fillId="5" borderId="0" applyBorder="0" applyAlignment="0" applyProtection="0"/>
    <xf numFmtId="0" fontId="109" fillId="46" borderId="0" applyNumberFormat="0" applyBorder="0" applyAlignment="0" applyProtection="0"/>
    <xf numFmtId="0" fontId="17" fillId="5" borderId="0" applyBorder="0" applyAlignment="0" applyProtection="0"/>
    <xf numFmtId="0" fontId="111" fillId="5" borderId="0" applyNumberFormat="0" applyBorder="0" applyAlignment="0" applyProtection="0"/>
    <xf numFmtId="221" fontId="22" fillId="0" borderId="0" applyFont="0" applyFill="0" applyBorder="0" applyAlignment="0" applyProtection="0"/>
    <xf numFmtId="37" fontId="112" fillId="0" borderId="0"/>
    <xf numFmtId="222" fontId="59" fillId="0" borderId="0"/>
    <xf numFmtId="223" fontId="113" fillId="0" borderId="0"/>
    <xf numFmtId="179" fontId="114" fillId="0" borderId="0"/>
    <xf numFmtId="179" fontId="114" fillId="0" borderId="0"/>
    <xf numFmtId="179" fontId="114" fillId="0" borderId="0"/>
    <xf numFmtId="179" fontId="114" fillId="0" borderId="0"/>
    <xf numFmtId="179" fontId="114" fillId="0" borderId="0"/>
    <xf numFmtId="179" fontId="114" fillId="0" borderId="0"/>
    <xf numFmtId="179" fontId="114" fillId="0" borderId="0"/>
    <xf numFmtId="0" fontId="18" fillId="0" borderId="0"/>
    <xf numFmtId="171" fontId="18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18" fillId="0" borderId="0"/>
    <xf numFmtId="0" fontId="2" fillId="0" borderId="0"/>
    <xf numFmtId="0" fontId="25" fillId="0" borderId="0"/>
    <xf numFmtId="171" fontId="2" fillId="0" borderId="0"/>
    <xf numFmtId="0" fontId="25" fillId="0" borderId="0"/>
    <xf numFmtId="171" fontId="2" fillId="0" borderId="0"/>
    <xf numFmtId="0" fontId="2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57" fillId="0" borderId="0"/>
    <xf numFmtId="0" fontId="18" fillId="0" borderId="0"/>
    <xf numFmtId="0" fontId="2" fillId="0" borderId="0"/>
    <xf numFmtId="0" fontId="2" fillId="0" borderId="0"/>
    <xf numFmtId="171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8" fillId="0" borderId="0"/>
    <xf numFmtId="0" fontId="18" fillId="0" borderId="0"/>
    <xf numFmtId="0" fontId="18" fillId="0" borderId="0"/>
    <xf numFmtId="171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/>
    <xf numFmtId="171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45" fillId="0" borderId="0">
      <alignment vertical="top"/>
    </xf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18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65" fontId="115" fillId="67" borderId="0"/>
    <xf numFmtId="17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18" fillId="0" borderId="0"/>
    <xf numFmtId="0" fontId="18" fillId="0" borderId="0"/>
    <xf numFmtId="171" fontId="2" fillId="0" borderId="0"/>
    <xf numFmtId="0" fontId="2" fillId="0" borderId="0"/>
    <xf numFmtId="175" fontId="32" fillId="0" borderId="0">
      <alignment horizontal="left" wrapText="1"/>
    </xf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171" fontId="18" fillId="0" borderId="0">
      <alignment vertical="top"/>
    </xf>
    <xf numFmtId="0" fontId="2" fillId="0" borderId="0"/>
    <xf numFmtId="0" fontId="18" fillId="0" borderId="0">
      <alignment vertical="top"/>
    </xf>
    <xf numFmtId="17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2" fillId="0" borderId="0"/>
    <xf numFmtId="0" fontId="18" fillId="0" borderId="0"/>
    <xf numFmtId="0" fontId="2" fillId="0" borderId="0"/>
    <xf numFmtId="0" fontId="18" fillId="0" borderId="0"/>
    <xf numFmtId="171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2" fillId="0" borderId="0"/>
    <xf numFmtId="0" fontId="18" fillId="0" borderId="0" applyNumberFormat="0" applyFill="0" applyBorder="0" applyAlignment="0" applyProtection="0"/>
    <xf numFmtId="1" fontId="2" fillId="0" borderId="0"/>
    <xf numFmtId="1" fontId="2" fillId="0" borderId="0"/>
    <xf numFmtId="0" fontId="18" fillId="0" borderId="0" applyNumberFormat="0" applyFill="0" applyBorder="0" applyAlignment="0" applyProtection="0"/>
    <xf numFmtId="1" fontId="2" fillId="0" borderId="0"/>
    <xf numFmtId="0" fontId="18" fillId="0" borderId="0" applyNumberFormat="0" applyFill="0" applyBorder="0" applyAlignment="0" applyProtection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18" fillId="0" borderId="0"/>
    <xf numFmtId="0" fontId="18" fillId="0" borderId="0"/>
    <xf numFmtId="0" fontId="57" fillId="0" borderId="0"/>
    <xf numFmtId="171" fontId="2" fillId="0" borderId="0"/>
    <xf numFmtId="0" fontId="18" fillId="0" borderId="0"/>
    <xf numFmtId="0" fontId="2" fillId="0" borderId="0"/>
    <xf numFmtId="0" fontId="18" fillId="0" borderId="0"/>
    <xf numFmtId="0" fontId="57" fillId="0" borderId="0"/>
    <xf numFmtId="0" fontId="18" fillId="0" borderId="0"/>
    <xf numFmtId="17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18" fillId="0" borderId="0"/>
    <xf numFmtId="171" fontId="2" fillId="0" borderId="0"/>
    <xf numFmtId="0" fontId="18" fillId="0" borderId="0"/>
    <xf numFmtId="0" fontId="2" fillId="0" borderId="0"/>
    <xf numFmtId="0" fontId="18" fillId="0" borderId="0"/>
    <xf numFmtId="17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18" fillId="0" borderId="0"/>
    <xf numFmtId="171" fontId="2" fillId="0" borderId="0"/>
    <xf numFmtId="0" fontId="2" fillId="0" borderId="0"/>
    <xf numFmtId="0" fontId="58" fillId="0" borderId="0"/>
    <xf numFmtId="17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16" fillId="0" borderId="0"/>
    <xf numFmtId="0" fontId="66" fillId="0" borderId="0"/>
    <xf numFmtId="0" fontId="18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171" fontId="18" fillId="0" borderId="0"/>
    <xf numFmtId="0" fontId="116" fillId="0" borderId="0"/>
    <xf numFmtId="171" fontId="18" fillId="0" borderId="0"/>
    <xf numFmtId="0" fontId="116" fillId="0" borderId="0"/>
    <xf numFmtId="171" fontId="18" fillId="0" borderId="0"/>
    <xf numFmtId="175" fontId="18" fillId="0" borderId="0">
      <alignment horizontal="left" wrapText="1"/>
    </xf>
    <xf numFmtId="171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" fillId="0" borderId="0"/>
    <xf numFmtId="171" fontId="45" fillId="0" borderId="0">
      <alignment vertical="top"/>
    </xf>
    <xf numFmtId="0" fontId="2" fillId="0" borderId="0"/>
    <xf numFmtId="0" fontId="2" fillId="0" borderId="0"/>
    <xf numFmtId="0" fontId="45" fillId="0" borderId="0">
      <alignment vertical="top"/>
    </xf>
    <xf numFmtId="0" fontId="2" fillId="0" borderId="0"/>
    <xf numFmtId="0" fontId="2" fillId="0" borderId="0"/>
    <xf numFmtId="0" fontId="2" fillId="0" borderId="0"/>
    <xf numFmtId="175" fontId="32" fillId="0" borderId="0">
      <alignment horizontal="left" wrapText="1"/>
    </xf>
    <xf numFmtId="0" fontId="2" fillId="0" borderId="0"/>
    <xf numFmtId="0" fontId="18" fillId="0" borderId="0">
      <alignment vertical="top"/>
    </xf>
    <xf numFmtId="171" fontId="45" fillId="0" borderId="0">
      <alignment vertical="top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18" fillId="0" borderId="0"/>
    <xf numFmtId="0" fontId="18" fillId="0" borderId="0"/>
    <xf numFmtId="0" fontId="57" fillId="0" borderId="0"/>
    <xf numFmtId="171" fontId="45" fillId="0" borderId="0">
      <alignment vertical="top"/>
    </xf>
    <xf numFmtId="0" fontId="18" fillId="0" borderId="0"/>
    <xf numFmtId="0" fontId="2" fillId="0" borderId="0"/>
    <xf numFmtId="0" fontId="2" fillId="0" borderId="0"/>
    <xf numFmtId="0" fontId="45" fillId="0" borderId="0">
      <alignment vertical="top"/>
    </xf>
    <xf numFmtId="0" fontId="18" fillId="0" borderId="0"/>
    <xf numFmtId="0" fontId="2" fillId="0" borderId="0"/>
    <xf numFmtId="0" fontId="2" fillId="0" borderId="0"/>
    <xf numFmtId="171" fontId="45" fillId="0" borderId="0">
      <alignment vertical="top"/>
    </xf>
    <xf numFmtId="0" fontId="18" fillId="0" borderId="0"/>
    <xf numFmtId="0" fontId="2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>
      <alignment vertical="top"/>
    </xf>
    <xf numFmtId="171" fontId="45" fillId="0" borderId="0">
      <alignment vertical="top"/>
    </xf>
    <xf numFmtId="0" fontId="18" fillId="0" borderId="0"/>
    <xf numFmtId="0" fontId="45" fillId="0" borderId="0">
      <alignment vertical="top"/>
    </xf>
    <xf numFmtId="0" fontId="18" fillId="0" borderId="0"/>
    <xf numFmtId="171" fontId="45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17" fillId="0" borderId="0"/>
    <xf numFmtId="0" fontId="18" fillId="0" borderId="0"/>
    <xf numFmtId="0" fontId="18" fillId="0" borderId="0"/>
    <xf numFmtId="171" fontId="45" fillId="0" borderId="0">
      <alignment vertical="top"/>
    </xf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2" fillId="0" borderId="0"/>
    <xf numFmtId="0" fontId="45" fillId="0" borderId="0">
      <alignment vertical="top"/>
    </xf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55" fillId="0" borderId="0"/>
    <xf numFmtId="171" fontId="45" fillId="0" borderId="0">
      <alignment vertical="top"/>
    </xf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25" fillId="0" borderId="0"/>
    <xf numFmtId="175" fontId="18" fillId="0" borderId="0">
      <alignment horizontal="left" wrapText="1"/>
    </xf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1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8" fillId="0" borderId="0"/>
    <xf numFmtId="175" fontId="32" fillId="0" borderId="0">
      <alignment horizontal="left" wrapText="1"/>
    </xf>
    <xf numFmtId="0" fontId="18" fillId="0" borderId="0"/>
    <xf numFmtId="0" fontId="24" fillId="0" borderId="0"/>
    <xf numFmtId="0" fontId="24" fillId="0" borderId="0"/>
    <xf numFmtId="171" fontId="2" fillId="0" borderId="0"/>
    <xf numFmtId="0" fontId="2" fillId="0" borderId="0"/>
    <xf numFmtId="0" fontId="58" fillId="0" borderId="0"/>
    <xf numFmtId="17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4" fillId="0" borderId="0"/>
    <xf numFmtId="0" fontId="24" fillId="0" borderId="0"/>
    <xf numFmtId="171" fontId="2" fillId="0" borderId="0"/>
    <xf numFmtId="0" fontId="2" fillId="0" borderId="0"/>
    <xf numFmtId="0" fontId="58" fillId="0" borderId="0"/>
    <xf numFmtId="17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171" fontId="2" fillId="0" borderId="0"/>
    <xf numFmtId="0" fontId="2" fillId="0" borderId="0"/>
    <xf numFmtId="175" fontId="18" fillId="0" borderId="0">
      <alignment horizontal="left" wrapText="1"/>
    </xf>
    <xf numFmtId="171" fontId="2" fillId="0" borderId="0"/>
    <xf numFmtId="1" fontId="2" fillId="0" borderId="0"/>
    <xf numFmtId="0" fontId="45" fillId="0" borderId="0">
      <alignment vertical="top"/>
    </xf>
    <xf numFmtId="0" fontId="45" fillId="0" borderId="0">
      <alignment vertical="top"/>
    </xf>
    <xf numFmtId="0" fontId="56" fillId="0" borderId="0"/>
    <xf numFmtId="0" fontId="18" fillId="0" borderId="0"/>
    <xf numFmtId="171" fontId="2" fillId="0" borderId="0"/>
    <xf numFmtId="0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171" fontId="2" fillId="0" borderId="0"/>
    <xf numFmtId="0" fontId="2" fillId="0" borderId="0"/>
    <xf numFmtId="1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171" fontId="2" fillId="0" borderId="0"/>
    <xf numFmtId="179" fontId="28" fillId="0" borderId="0"/>
    <xf numFmtId="0" fontId="25" fillId="0" borderId="0"/>
    <xf numFmtId="171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32" fillId="0" borderId="0">
      <alignment horizontal="left" wrapText="1"/>
    </xf>
    <xf numFmtId="0" fontId="56" fillId="0" borderId="0"/>
    <xf numFmtId="171" fontId="2" fillId="0" borderId="0"/>
    <xf numFmtId="0" fontId="18" fillId="0" borderId="0"/>
    <xf numFmtId="179" fontId="28" fillId="0" borderId="0"/>
    <xf numFmtId="0" fontId="18" fillId="0" borderId="0"/>
    <xf numFmtId="1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171" fontId="24" fillId="0" borderId="0"/>
    <xf numFmtId="0" fontId="18" fillId="0" borderId="0"/>
    <xf numFmtId="171" fontId="2" fillId="0" borderId="0"/>
    <xf numFmtId="171" fontId="2" fillId="0" borderId="0"/>
    <xf numFmtId="0" fontId="2" fillId="0" borderId="0"/>
    <xf numFmtId="1" fontId="2" fillId="0" borderId="0"/>
    <xf numFmtId="0" fontId="18" fillId="0" borderId="0"/>
    <xf numFmtId="171" fontId="2" fillId="0" borderId="0"/>
    <xf numFmtId="171" fontId="2" fillId="0" borderId="0"/>
    <xf numFmtId="0" fontId="2" fillId="0" borderId="0"/>
    <xf numFmtId="1" fontId="2" fillId="0" borderId="0"/>
    <xf numFmtId="0" fontId="18" fillId="0" borderId="0"/>
    <xf numFmtId="171" fontId="2" fillId="0" borderId="0"/>
    <xf numFmtId="171" fontId="2" fillId="0" borderId="0"/>
    <xf numFmtId="0" fontId="2" fillId="0" borderId="0"/>
    <xf numFmtId="1" fontId="2" fillId="0" borderId="0"/>
    <xf numFmtId="0" fontId="18" fillId="0" borderId="0"/>
    <xf numFmtId="171" fontId="2" fillId="0" borderId="0"/>
    <xf numFmtId="171" fontId="2" fillId="0" borderId="0"/>
    <xf numFmtId="0" fontId="2" fillId="0" borderId="0"/>
    <xf numFmtId="1" fontId="2" fillId="0" borderId="0"/>
    <xf numFmtId="0" fontId="18" fillId="0" borderId="0"/>
    <xf numFmtId="171" fontId="2" fillId="0" borderId="0"/>
    <xf numFmtId="171" fontId="2" fillId="0" borderId="0"/>
    <xf numFmtId="0" fontId="2" fillId="0" borderId="0"/>
    <xf numFmtId="1" fontId="2" fillId="0" borderId="0"/>
    <xf numFmtId="0" fontId="18" fillId="0" borderId="0"/>
    <xf numFmtId="171" fontId="2" fillId="0" borderId="0"/>
    <xf numFmtId="171" fontId="2" fillId="0" borderId="0"/>
    <xf numFmtId="0" fontId="2" fillId="0" borderId="0"/>
    <xf numFmtId="1" fontId="2" fillId="0" borderId="0"/>
    <xf numFmtId="0" fontId="18" fillId="0" borderId="0"/>
    <xf numFmtId="171" fontId="2" fillId="0" borderId="0"/>
    <xf numFmtId="171" fontId="2" fillId="0" borderId="0"/>
    <xf numFmtId="0" fontId="2" fillId="0" borderId="0"/>
    <xf numFmtId="1" fontId="2" fillId="0" borderId="0"/>
    <xf numFmtId="0" fontId="18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1" fontId="2" fillId="0" borderId="0"/>
    <xf numFmtId="0" fontId="18" fillId="0" borderId="0"/>
    <xf numFmtId="171" fontId="2" fillId="0" borderId="0"/>
    <xf numFmtId="1" fontId="2" fillId="0" borderId="0"/>
    <xf numFmtId="0" fontId="18" fillId="0" borderId="0"/>
    <xf numFmtId="171" fontId="2" fillId="0" borderId="0"/>
    <xf numFmtId="1" fontId="2" fillId="0" borderId="0"/>
    <xf numFmtId="0" fontId="1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4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71" fontId="2" fillId="0" borderId="0"/>
    <xf numFmtId="0" fontId="18" fillId="0" borderId="0"/>
    <xf numFmtId="0" fontId="2" fillId="0" borderId="0"/>
    <xf numFmtId="0" fontId="2" fillId="0" borderId="0"/>
    <xf numFmtId="1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2" fillId="0" borderId="0"/>
    <xf numFmtId="171" fontId="2" fillId="0" borderId="0"/>
    <xf numFmtId="0" fontId="2" fillId="0" borderId="0"/>
    <xf numFmtId="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57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0" fontId="18" fillId="0" borderId="0"/>
    <xf numFmtId="171" fontId="2" fillId="0" borderId="0"/>
    <xf numFmtId="0" fontId="18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57" fillId="0" borderId="0"/>
    <xf numFmtId="0" fontId="18" fillId="0" borderId="0"/>
    <xf numFmtId="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 applyNumberForma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18" fillId="0" borderId="0"/>
    <xf numFmtId="171" fontId="24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65" fontId="18" fillId="0" borderId="0">
      <alignment horizontal="left" wrapText="1"/>
    </xf>
    <xf numFmtId="0" fontId="2" fillId="0" borderId="0"/>
    <xf numFmtId="171" fontId="2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" fillId="0" borderId="0"/>
    <xf numFmtId="0" fontId="24" fillId="0" borderId="0"/>
    <xf numFmtId="0" fontId="2" fillId="0" borderId="0"/>
    <xf numFmtId="0" fontId="2" fillId="0" borderId="0"/>
    <xf numFmtId="171" fontId="2" fillId="0" borderId="0"/>
    <xf numFmtId="171" fontId="24" fillId="0" borderId="0"/>
    <xf numFmtId="0" fontId="2" fillId="0" borderId="0"/>
    <xf numFmtId="0" fontId="2" fillId="0" borderId="0"/>
    <xf numFmtId="171" fontId="2" fillId="0" borderId="0"/>
    <xf numFmtId="171" fontId="24" fillId="0" borderId="0"/>
    <xf numFmtId="0" fontId="2" fillId="0" borderId="0"/>
    <xf numFmtId="171" fontId="24" fillId="0" borderId="0"/>
    <xf numFmtId="0" fontId="24" fillId="0" borderId="0"/>
    <xf numFmtId="171" fontId="24" fillId="0" borderId="0"/>
    <xf numFmtId="171" fontId="24" fillId="0" borderId="0"/>
    <xf numFmtId="171" fontId="24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/>
    <xf numFmtId="171" fontId="2" fillId="0" borderId="0"/>
    <xf numFmtId="0" fontId="2" fillId="0" borderId="0"/>
    <xf numFmtId="171" fontId="2" fillId="0" borderId="0"/>
    <xf numFmtId="0" fontId="18" fillId="0" borderId="0" applyNumberFormat="0" applyFill="0" applyBorder="0" applyAlignment="0" applyProtection="0"/>
    <xf numFmtId="171" fontId="2" fillId="0" borderId="0"/>
    <xf numFmtId="0" fontId="18" fillId="0" borderId="0" applyNumberFormat="0" applyFill="0" applyBorder="0" applyAlignment="0" applyProtection="0"/>
    <xf numFmtId="171" fontId="2" fillId="0" borderId="0"/>
    <xf numFmtId="0" fontId="18" fillId="0" borderId="0" applyNumberForma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18" fillId="0" borderId="0"/>
    <xf numFmtId="171" fontId="24" fillId="0" borderId="0"/>
    <xf numFmtId="165" fontId="18" fillId="0" borderId="0">
      <alignment horizontal="left" wrapText="1"/>
    </xf>
    <xf numFmtId="171" fontId="2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" fillId="0" borderId="0"/>
    <xf numFmtId="0" fontId="24" fillId="0" borderId="0"/>
    <xf numFmtId="201" fontId="18" fillId="0" borderId="0">
      <alignment horizontal="left" wrapText="1"/>
    </xf>
    <xf numFmtId="0" fontId="2" fillId="0" borderId="0"/>
    <xf numFmtId="171" fontId="24" fillId="0" borderId="0"/>
    <xf numFmtId="0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18" fillId="0" borderId="0"/>
    <xf numFmtId="0" fontId="18" fillId="0" borderId="0"/>
    <xf numFmtId="0" fontId="18" fillId="0" borderId="0"/>
    <xf numFmtId="171" fontId="2" fillId="0" borderId="0"/>
    <xf numFmtId="0" fontId="18" fillId="0" borderId="0"/>
    <xf numFmtId="0" fontId="18" fillId="0" borderId="0"/>
    <xf numFmtId="171" fontId="2" fillId="0" borderId="0"/>
    <xf numFmtId="0" fontId="18" fillId="0" borderId="0"/>
    <xf numFmtId="0" fontId="2" fillId="0" borderId="0"/>
    <xf numFmtId="171" fontId="2" fillId="0" borderId="0"/>
    <xf numFmtId="0" fontId="18" fillId="0" borderId="0"/>
    <xf numFmtId="0" fontId="18" fillId="0" borderId="0"/>
    <xf numFmtId="171" fontId="2" fillId="0" borderId="0"/>
    <xf numFmtId="0" fontId="18" fillId="0" borderId="0"/>
    <xf numFmtId="0" fontId="2" fillId="0" borderId="0"/>
    <xf numFmtId="171" fontId="2" fillId="0" borderId="0"/>
    <xf numFmtId="0" fontId="18" fillId="0" borderId="0"/>
    <xf numFmtId="0" fontId="18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18" fillId="0" borderId="0"/>
    <xf numFmtId="171" fontId="2" fillId="0" borderId="0"/>
    <xf numFmtId="171" fontId="2" fillId="0" borderId="0"/>
    <xf numFmtId="171" fontId="18" fillId="0" borderId="0"/>
    <xf numFmtId="171" fontId="2" fillId="0" borderId="0"/>
    <xf numFmtId="171" fontId="18" fillId="0" borderId="0" applyNumberFormat="0" applyFill="0" applyBorder="0" applyAlignment="0" applyProtection="0"/>
    <xf numFmtId="171" fontId="2" fillId="0" borderId="0"/>
    <xf numFmtId="171" fontId="18" fillId="0" borderId="0" applyNumberFormat="0" applyFill="0" applyBorder="0" applyAlignment="0" applyProtection="0"/>
    <xf numFmtId="171" fontId="2" fillId="0" borderId="0"/>
    <xf numFmtId="0" fontId="18" fillId="0" borderId="0" applyNumberFormat="0" applyFill="0" applyBorder="0" applyAlignment="0" applyProtection="0"/>
    <xf numFmtId="171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ill="0" applyBorder="0" applyAlignment="0" applyProtection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18" fillId="0" borderId="0"/>
    <xf numFmtId="171" fontId="2" fillId="0" borderId="0"/>
    <xf numFmtId="0" fontId="57" fillId="0" borderId="0"/>
    <xf numFmtId="171" fontId="2" fillId="0" borderId="0"/>
    <xf numFmtId="0" fontId="57" fillId="0" borderId="0"/>
    <xf numFmtId="171" fontId="2" fillId="0" borderId="0"/>
    <xf numFmtId="0" fontId="57" fillId="0" borderId="0"/>
    <xf numFmtId="171" fontId="2" fillId="0" borderId="0"/>
    <xf numFmtId="0" fontId="57" fillId="0" borderId="0"/>
    <xf numFmtId="171" fontId="2" fillId="0" borderId="0"/>
    <xf numFmtId="0" fontId="119" fillId="0" borderId="0"/>
    <xf numFmtId="0" fontId="18" fillId="41" borderId="40" applyNumberFormat="0" applyFont="0" applyAlignment="0" applyProtection="0"/>
    <xf numFmtId="0" fontId="18" fillId="41" borderId="40" applyNumberFormat="0" applyFont="0" applyAlignment="0" applyProtection="0"/>
    <xf numFmtId="0" fontId="18" fillId="41" borderId="40" applyNumberFormat="0" applyFont="0" applyAlignment="0" applyProtection="0"/>
    <xf numFmtId="0" fontId="18" fillId="41" borderId="40" applyNumberFormat="0" applyFont="0" applyAlignment="0" applyProtection="0"/>
    <xf numFmtId="0" fontId="18" fillId="41" borderId="40" applyNumberFormat="0" applyFont="0" applyAlignment="0" applyProtection="0"/>
    <xf numFmtId="0" fontId="24" fillId="41" borderId="40" applyNumberFormat="0" applyFont="0" applyAlignment="0" applyProtection="0"/>
    <xf numFmtId="0" fontId="25" fillId="9" borderId="10" applyNumberFormat="0" applyFont="0" applyAlignment="0" applyProtection="0"/>
    <xf numFmtId="0" fontId="24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0" fontId="18" fillId="41" borderId="4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0" fontId="18" fillId="41" borderId="4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0" fontId="24" fillId="41" borderId="40" applyNumberFormat="0" applyFont="0" applyAlignment="0" applyProtection="0"/>
    <xf numFmtId="171" fontId="18" fillId="41" borderId="4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2" fillId="9" borderId="10" applyNumberFormat="0" applyFont="0" applyAlignment="0" applyProtection="0"/>
    <xf numFmtId="171" fontId="18" fillId="41" borderId="40" applyNumberFormat="0" applyFont="0" applyAlignment="0" applyProtection="0"/>
    <xf numFmtId="0" fontId="24" fillId="9" borderId="10" applyNumberFormat="0" applyFont="0" applyAlignment="0" applyProtection="0"/>
    <xf numFmtId="171" fontId="18" fillId="41" borderId="40" applyNumberFormat="0" applyFont="0" applyAlignment="0" applyProtection="0"/>
    <xf numFmtId="0" fontId="24" fillId="9" borderId="1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171" fontId="18" fillId="41" borderId="40" applyNumberFormat="0" applyFont="0" applyAlignment="0" applyProtection="0"/>
    <xf numFmtId="0" fontId="24" fillId="41" borderId="40" applyNumberFormat="0" applyFont="0" applyAlignment="0" applyProtection="0"/>
    <xf numFmtId="171" fontId="2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171" fontId="2" fillId="9" borderId="10" applyNumberFormat="0" applyFont="0" applyAlignment="0" applyProtection="0"/>
    <xf numFmtId="0" fontId="18" fillId="41" borderId="40" applyNumberFormat="0" applyFont="0" applyAlignment="0" applyProtection="0"/>
    <xf numFmtId="171" fontId="2" fillId="9" borderId="10" applyNumberFormat="0" applyFont="0" applyAlignment="0" applyProtection="0"/>
    <xf numFmtId="0" fontId="18" fillId="41" borderId="40" applyNumberFormat="0" applyFont="0" applyAlignment="0" applyProtection="0"/>
    <xf numFmtId="171" fontId="2" fillId="9" borderId="10" applyNumberFormat="0" applyFont="0" applyAlignment="0" applyProtection="0"/>
    <xf numFmtId="0" fontId="18" fillId="41" borderId="40" applyNumberFormat="0" applyFont="0" applyAlignment="0" applyProtection="0"/>
    <xf numFmtId="171" fontId="2" fillId="9" borderId="10" applyNumberFormat="0" applyFont="0" applyAlignment="0" applyProtection="0"/>
    <xf numFmtId="0" fontId="18" fillId="41" borderId="40" applyNumberFormat="0" applyFont="0" applyAlignment="0" applyProtection="0"/>
    <xf numFmtId="171" fontId="2" fillId="9" borderId="10" applyNumberFormat="0" applyFont="0" applyAlignment="0" applyProtection="0"/>
    <xf numFmtId="0" fontId="18" fillId="41" borderId="40" applyNumberFormat="0" applyFont="0" applyAlignment="0" applyProtection="0"/>
    <xf numFmtId="0" fontId="18" fillId="41" borderId="40" applyNumberFormat="0" applyFont="0" applyAlignment="0" applyProtection="0"/>
    <xf numFmtId="165" fontId="53" fillId="0" borderId="0"/>
    <xf numFmtId="1" fontId="65" fillId="0" borderId="0">
      <alignment horizontal="right"/>
      <protection locked="0"/>
    </xf>
    <xf numFmtId="199" fontId="120" fillId="0" borderId="0">
      <alignment horizontal="right"/>
      <protection locked="0"/>
    </xf>
    <xf numFmtId="193" fontId="65" fillId="0" borderId="0">
      <protection locked="0"/>
    </xf>
    <xf numFmtId="2" fontId="120" fillId="0" borderId="0">
      <alignment horizontal="right"/>
      <protection locked="0"/>
    </xf>
    <xf numFmtId="2" fontId="65" fillId="0" borderId="0">
      <alignment horizontal="right"/>
      <protection locked="0"/>
    </xf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0" fontId="18" fillId="0" borderId="0" applyFill="0" applyBorder="0">
      <alignment horizontal="right"/>
    </xf>
    <xf numFmtId="224" fontId="18" fillId="0" borderId="0" applyFill="0" applyBorder="0">
      <alignment horizontal="right"/>
    </xf>
    <xf numFmtId="222" fontId="66" fillId="0" borderId="0" applyFill="0" applyBorder="0">
      <alignment horizontal="right"/>
    </xf>
    <xf numFmtId="0" fontId="66" fillId="0" borderId="13" applyNumberFormat="0" applyFont="0" applyFill="0" applyAlignment="0" applyProtection="0"/>
    <xf numFmtId="171" fontId="66" fillId="0" borderId="13" applyNumberFormat="0" applyFont="0" applyFill="0" applyAlignment="0" applyProtection="0"/>
    <xf numFmtId="0" fontId="66" fillId="0" borderId="13" applyNumberFormat="0" applyFont="0" applyFill="0" applyAlignment="0" applyProtection="0"/>
    <xf numFmtId="0" fontId="66" fillId="0" borderId="13" applyNumberFormat="0" applyFont="0" applyFill="0" applyAlignment="0" applyProtection="0"/>
    <xf numFmtId="0" fontId="66" fillId="0" borderId="13" applyNumberFormat="0" applyFont="0" applyFill="0" applyAlignment="0" applyProtection="0"/>
    <xf numFmtId="0" fontId="66" fillId="0" borderId="13" applyNumberFormat="0" applyFont="0" applyFill="0" applyAlignment="0" applyProtection="0"/>
    <xf numFmtId="0" fontId="121" fillId="44" borderId="41" applyNumberFormat="0" applyAlignment="0" applyProtection="0"/>
    <xf numFmtId="0" fontId="121" fillId="44" borderId="41" applyNumberFormat="0" applyAlignment="0" applyProtection="0"/>
    <xf numFmtId="0" fontId="121" fillId="44" borderId="41" applyNumberFormat="0" applyAlignment="0" applyProtection="0"/>
    <xf numFmtId="171" fontId="9" fillId="7" borderId="7" applyNumberFormat="0" applyAlignment="0" applyProtection="0"/>
    <xf numFmtId="0" fontId="121" fillId="44" borderId="41" applyNumberFormat="0" applyAlignment="0" applyProtection="0"/>
    <xf numFmtId="171" fontId="9" fillId="7" borderId="7" applyNumberFormat="0" applyAlignment="0" applyProtection="0"/>
    <xf numFmtId="0" fontId="9" fillId="7" borderId="7" applyNumberFormat="0" applyAlignment="0" applyProtection="0"/>
    <xf numFmtId="171" fontId="9" fillId="7" borderId="7" applyNumberFormat="0" applyAlignment="0" applyProtection="0"/>
    <xf numFmtId="0" fontId="121" fillId="44" borderId="41" applyNumberFormat="0" applyAlignment="0" applyProtection="0"/>
    <xf numFmtId="171" fontId="9" fillId="7" borderId="7" applyNumberFormat="0" applyAlignment="0" applyProtection="0"/>
    <xf numFmtId="0" fontId="121" fillId="44" borderId="41" applyNumberFormat="0" applyAlignment="0" applyProtection="0"/>
    <xf numFmtId="171" fontId="9" fillId="7" borderId="7" applyNumberFormat="0" applyAlignment="0" applyProtection="0"/>
    <xf numFmtId="0" fontId="121" fillId="60" borderId="41" applyNumberFormat="0" applyAlignment="0" applyProtection="0"/>
    <xf numFmtId="171" fontId="9" fillId="7" borderId="7" applyNumberFormat="0" applyAlignment="0" applyProtection="0"/>
    <xf numFmtId="171" fontId="121" fillId="36" borderId="41" applyNumberFormat="0" applyAlignment="0" applyProtection="0"/>
    <xf numFmtId="171" fontId="9" fillId="7" borderId="7" applyNumberFormat="0" applyAlignment="0" applyProtection="0"/>
    <xf numFmtId="0" fontId="121" fillId="44" borderId="41" applyNumberFormat="0" applyAlignment="0" applyProtection="0"/>
    <xf numFmtId="0" fontId="122" fillId="7" borderId="7" applyNumberFormat="0" applyAlignment="0" applyProtection="0"/>
    <xf numFmtId="40" fontId="123" fillId="68" borderId="0">
      <alignment horizontal="right"/>
    </xf>
    <xf numFmtId="40" fontId="45" fillId="68" borderId="0">
      <alignment horizontal="right"/>
    </xf>
    <xf numFmtId="0" fontId="124" fillId="63" borderId="0">
      <alignment horizontal="center"/>
    </xf>
    <xf numFmtId="171" fontId="125" fillId="63" borderId="0">
      <alignment horizontal="center"/>
    </xf>
    <xf numFmtId="0" fontId="125" fillId="63" borderId="0">
      <alignment horizontal="center"/>
    </xf>
    <xf numFmtId="0" fontId="126" fillId="69" borderId="15"/>
    <xf numFmtId="171" fontId="127" fillId="69" borderId="15"/>
    <xf numFmtId="0" fontId="127" fillId="69" borderId="15"/>
    <xf numFmtId="0" fontId="128" fillId="0" borderId="0" applyBorder="0">
      <alignment horizontal="centerContinuous"/>
    </xf>
    <xf numFmtId="171" fontId="129" fillId="0" borderId="0" applyBorder="0">
      <alignment horizontal="centerContinuous"/>
    </xf>
    <xf numFmtId="0" fontId="129" fillId="0" borderId="0" applyBorder="0">
      <alignment horizontal="centerContinuous"/>
    </xf>
    <xf numFmtId="0" fontId="130" fillId="0" borderId="0" applyBorder="0">
      <alignment horizontal="centerContinuous"/>
    </xf>
    <xf numFmtId="171" fontId="131" fillId="0" borderId="0" applyBorder="0">
      <alignment horizontal="centerContinuous"/>
    </xf>
    <xf numFmtId="0" fontId="131" fillId="0" borderId="0" applyBorder="0">
      <alignment horizontal="centerContinuous"/>
    </xf>
    <xf numFmtId="1" fontId="132" fillId="0" borderId="0" applyProtection="0">
      <alignment horizontal="right" vertical="center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93" fontId="53" fillId="0" borderId="0"/>
    <xf numFmtId="179" fontId="133" fillId="0" borderId="2">
      <alignment vertical="center"/>
    </xf>
    <xf numFmtId="168" fontId="38" fillId="0" borderId="0">
      <alignment horizontal="right"/>
    </xf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0" fontId="18" fillId="0" borderId="0" applyFont="0" applyFill="0" applyBorder="0" applyAlignment="0" applyProtection="0"/>
    <xf numFmtId="222" fontId="18" fillId="0" borderId="0"/>
    <xf numFmtId="168" fontId="66" fillId="0" borderId="0"/>
    <xf numFmtId="168" fontId="65" fillId="0" borderId="0"/>
    <xf numFmtId="225" fontId="18" fillId="0" borderId="0"/>
    <xf numFmtId="10" fontId="65" fillId="0" borderId="0">
      <protection locked="0"/>
    </xf>
    <xf numFmtId="204" fontId="18" fillId="0" borderId="0" applyFont="0" applyFill="0" applyBorder="0" applyAlignment="0" applyProtection="0"/>
    <xf numFmtId="180" fontId="38" fillId="0" borderId="0" applyFont="0" applyFill="0" applyBorder="0" applyAlignment="0" applyProtection="0">
      <protection locked="0"/>
    </xf>
    <xf numFmtId="183" fontId="18" fillId="0" borderId="0" applyFill="0" applyBorder="0" applyAlignment="0"/>
    <xf numFmtId="183" fontId="18" fillId="0" borderId="0" applyFill="0" applyBorder="0" applyAlignment="0"/>
    <xf numFmtId="183" fontId="18" fillId="0" borderId="0" applyFill="0" applyBorder="0" applyAlignment="0"/>
    <xf numFmtId="187" fontId="18" fillId="0" borderId="0" applyFill="0" applyBorder="0" applyAlignment="0"/>
    <xf numFmtId="183" fontId="18" fillId="0" borderId="0" applyFill="0" applyBorder="0" applyAlignment="0"/>
    <xf numFmtId="38" fontId="38" fillId="0" borderId="0" applyFont="0" applyFill="0" applyBorder="0" applyAlignment="0" applyProtection="0"/>
    <xf numFmtId="195" fontId="66" fillId="0" borderId="0" applyProtection="0">
      <alignment horizontal="right"/>
    </xf>
    <xf numFmtId="195" fontId="66" fillId="0" borderId="0">
      <alignment horizontal="right"/>
      <protection locked="0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0" fontId="18" fillId="0" borderId="42">
      <alignment horizontal="center"/>
    </xf>
    <xf numFmtId="3" fontId="55" fillId="0" borderId="0" applyFont="0" applyFill="0" applyBorder="0" applyAlignment="0" applyProtection="0"/>
    <xf numFmtId="0" fontId="55" fillId="70" borderId="0" applyNumberFormat="0" applyFont="0" applyBorder="0" applyAlignment="0" applyProtection="0"/>
    <xf numFmtId="0" fontId="134" fillId="0" borderId="0"/>
    <xf numFmtId="171" fontId="135" fillId="0" borderId="0"/>
    <xf numFmtId="0" fontId="135" fillId="0" borderId="0"/>
    <xf numFmtId="171" fontId="136" fillId="0" borderId="0" applyNumberFormat="0" applyFill="0" applyBorder="0" applyAlignment="0"/>
    <xf numFmtId="0" fontId="136" fillId="0" borderId="0" applyNumberFormat="0" applyFill="0" applyBorder="0" applyAlignment="0"/>
    <xf numFmtId="166" fontId="39" fillId="0" borderId="0" applyFill="0" applyBorder="0" applyProtection="0">
      <alignment horizontal="right"/>
    </xf>
    <xf numFmtId="203" fontId="52" fillId="0" borderId="0" applyNumberFormat="0" applyFill="0" applyBorder="0" applyAlignment="0" applyProtection="0">
      <alignment horizontal="left"/>
    </xf>
    <xf numFmtId="14" fontId="52" fillId="0" borderId="0" applyNumberFormat="0" applyFill="0" applyBorder="0" applyAlignment="0" applyProtection="0">
      <alignment horizontal="left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18" fillId="0" borderId="43">
      <alignment vertical="center"/>
    </xf>
    <xf numFmtId="0" fontId="61" fillId="0" borderId="44"/>
    <xf numFmtId="171" fontId="137" fillId="0" borderId="44"/>
    <xf numFmtId="0" fontId="63" fillId="0" borderId="44"/>
    <xf numFmtId="0" fontId="137" fillId="0" borderId="44"/>
    <xf numFmtId="180" fontId="38" fillId="0" borderId="0" applyFont="0" applyFill="0" applyBorder="0" applyAlignment="0" applyProtection="0"/>
    <xf numFmtId="42" fontId="44" fillId="0" borderId="0" applyFill="0" applyBorder="0" applyAlignment="0" applyProtection="0"/>
    <xf numFmtId="0" fontId="119" fillId="0" borderId="0">
      <alignment horizontal="center"/>
    </xf>
    <xf numFmtId="0" fontId="119" fillId="0" borderId="0">
      <alignment horizontal="center"/>
    </xf>
    <xf numFmtId="0" fontId="138" fillId="0" borderId="0">
      <alignment horizontal="center"/>
    </xf>
    <xf numFmtId="0" fontId="139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4" fontId="28" fillId="0" borderId="0" applyFill="0" applyBorder="0" applyProtection="0">
      <alignment horizontal="right"/>
    </xf>
    <xf numFmtId="0" fontId="28" fillId="0" borderId="0" applyNumberFormat="0" applyFill="0" applyBorder="0" applyProtection="0">
      <alignment horizontal="left"/>
    </xf>
    <xf numFmtId="204" fontId="28" fillId="0" borderId="0" applyFill="0" applyBorder="0" applyProtection="0">
      <alignment horizontal="left" vertical="top" wrapText="1"/>
    </xf>
    <xf numFmtId="0" fontId="28" fillId="0" borderId="0" applyNumberFormat="0" applyFill="0" applyBorder="0" applyProtection="0">
      <alignment horizontal="left" vertical="top" wrapText="1"/>
    </xf>
    <xf numFmtId="0" fontId="28" fillId="0" borderId="0" applyNumberFormat="0" applyFill="0" applyBorder="0" applyProtection="0">
      <alignment horizontal="left" vertical="top" wrapText="1"/>
    </xf>
    <xf numFmtId="204" fontId="140" fillId="71" borderId="0" applyBorder="0" applyProtection="0">
      <alignment horizontal="left" vertical="top" wrapText="1"/>
    </xf>
    <xf numFmtId="204" fontId="141" fillId="0" borderId="0" applyFill="0" applyBorder="0" applyProtection="0">
      <alignment horizontal="left" vertical="top" wrapText="1"/>
    </xf>
    <xf numFmtId="0" fontId="142" fillId="71" borderId="0" applyNumberFormat="0" applyBorder="0" applyProtection="0">
      <alignment vertical="top" wrapText="1"/>
    </xf>
    <xf numFmtId="0" fontId="143" fillId="72" borderId="0" applyNumberFormat="0" applyBorder="0" applyProtection="0">
      <alignment vertical="top" wrapText="1"/>
    </xf>
    <xf numFmtId="204" fontId="144" fillId="0" borderId="0" applyFill="0" applyBorder="0" applyProtection="0">
      <alignment horizontal="left" wrapText="1"/>
    </xf>
    <xf numFmtId="3" fontId="75" fillId="0" borderId="0" applyFill="0" applyBorder="0" applyProtection="0">
      <alignment horizontal="left" wrapText="1"/>
    </xf>
    <xf numFmtId="3" fontId="75" fillId="0" borderId="0" applyFill="0" applyBorder="0" applyProtection="0">
      <alignment horizontal="left" wrapText="1"/>
    </xf>
    <xf numFmtId="0" fontId="145" fillId="0" borderId="33" applyNumberFormat="0" applyFill="0" applyProtection="0">
      <alignment horizontal="left" vertical="top" wrapText="1"/>
    </xf>
    <xf numFmtId="0" fontId="145" fillId="0" borderId="33" applyNumberFormat="0" applyFill="0" applyProtection="0">
      <alignment horizontal="left" vertical="top" wrapText="1"/>
    </xf>
    <xf numFmtId="0" fontId="145" fillId="0" borderId="33" applyNumberFormat="0" applyFill="0" applyProtection="0">
      <alignment horizontal="left" vertical="top" wrapText="1"/>
    </xf>
    <xf numFmtId="0" fontId="145" fillId="0" borderId="33" applyNumberFormat="0" applyFill="0" applyProtection="0">
      <alignment horizontal="left" vertical="top" wrapText="1"/>
    </xf>
    <xf numFmtId="0" fontId="145" fillId="0" borderId="33" applyNumberFormat="0" applyFill="0" applyProtection="0">
      <alignment horizontal="left" vertical="top" wrapText="1"/>
    </xf>
    <xf numFmtId="0" fontId="145" fillId="0" borderId="33" applyNumberFormat="0" applyFill="0" applyProtection="0">
      <alignment horizontal="left" vertical="top" wrapText="1"/>
    </xf>
    <xf numFmtId="0" fontId="145" fillId="0" borderId="33" applyNumberFormat="0" applyFill="0" applyProtection="0">
      <alignment horizontal="left" vertical="top" wrapText="1"/>
    </xf>
    <xf numFmtId="0" fontId="145" fillId="0" borderId="33" applyNumberFormat="0" applyFill="0" applyProtection="0">
      <alignment horizontal="left" vertical="top" wrapText="1"/>
    </xf>
    <xf numFmtId="203" fontId="28" fillId="0" borderId="0" applyFill="0" applyBorder="0" applyProtection="0">
      <alignment horizontal="left" wrapText="1"/>
    </xf>
    <xf numFmtId="204" fontId="75" fillId="0" borderId="0" applyFill="0" applyBorder="0" applyProtection="0">
      <alignment horizontal="center" wrapText="1"/>
    </xf>
    <xf numFmtId="204" fontId="75" fillId="0" borderId="0" applyFill="0" applyBorder="0" applyProtection="0">
      <alignment horizontal="center" wrapText="1"/>
    </xf>
    <xf numFmtId="204" fontId="144" fillId="0" borderId="0" applyFill="0" applyBorder="0" applyProtection="0">
      <alignment horizontal="center" wrapText="1"/>
    </xf>
    <xf numFmtId="204" fontId="146" fillId="72" borderId="0" applyBorder="0" applyProtection="0">
      <alignment horizontal="left" wrapText="1"/>
    </xf>
    <xf numFmtId="0" fontId="75" fillId="0" borderId="0" applyNumberFormat="0" applyFill="0" applyBorder="0" applyProtection="0">
      <alignment horizontal="left" vertical="top" wrapText="1"/>
    </xf>
    <xf numFmtId="0" fontId="75" fillId="0" borderId="0" applyNumberFormat="0" applyFill="0" applyBorder="0" applyProtection="0">
      <alignment horizontal="left" vertical="top" wrapText="1"/>
    </xf>
    <xf numFmtId="0" fontId="75" fillId="0" borderId="0" applyNumberFormat="0" applyFill="0" applyBorder="0" applyProtection="0">
      <alignment horizontal="left" wrapText="1"/>
    </xf>
    <xf numFmtId="0" fontId="75" fillId="0" borderId="0" applyNumberFormat="0" applyFill="0" applyBorder="0" applyProtection="0">
      <alignment horizontal="left" wrapText="1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right" vertical="top" wrapText="1"/>
    </xf>
    <xf numFmtId="0" fontId="75" fillId="0" borderId="0" applyNumberFormat="0" applyFill="0" applyBorder="0" applyProtection="0">
      <alignment horizontal="right" vertical="top" wrapText="1"/>
    </xf>
    <xf numFmtId="0" fontId="75" fillId="0" borderId="0" applyNumberFormat="0" applyFill="0" applyBorder="0" applyProtection="0">
      <alignment horizontal="right" wrapText="1"/>
    </xf>
    <xf numFmtId="0" fontId="75" fillId="0" borderId="0" applyNumberFormat="0" applyFill="0" applyBorder="0" applyProtection="0">
      <alignment horizontal="right" wrapText="1"/>
    </xf>
    <xf numFmtId="0" fontId="75" fillId="0" borderId="0" applyNumberFormat="0" applyFill="0" applyBorder="0" applyProtection="0">
      <alignment horizontal="center" vertical="top" wrapText="1"/>
    </xf>
    <xf numFmtId="0" fontId="75" fillId="0" borderId="0" applyNumberFormat="0" applyFill="0" applyBorder="0" applyProtection="0">
      <alignment horizontal="center" vertical="top" wrapText="1"/>
    </xf>
    <xf numFmtId="0" fontId="75" fillId="0" borderId="0" applyNumberFormat="0" applyFill="0" applyBorder="0" applyProtection="0">
      <alignment horizontal="center" wrapText="1"/>
    </xf>
    <xf numFmtId="0" fontId="75" fillId="0" borderId="0" applyNumberFormat="0" applyFill="0" applyBorder="0" applyProtection="0">
      <alignment horizontal="center" wrapText="1"/>
    </xf>
    <xf numFmtId="0" fontId="144" fillId="0" borderId="0" applyNumberFormat="0" applyFill="0" applyBorder="0" applyProtection="0">
      <alignment horizontal="left" vertical="top" wrapText="1"/>
    </xf>
    <xf numFmtId="4" fontId="144" fillId="0" borderId="0" applyFill="0" applyBorder="0" applyProtection="0">
      <alignment horizontal="left" vertical="top" wrapText="1"/>
    </xf>
    <xf numFmtId="0" fontId="144" fillId="0" borderId="0" applyNumberFormat="0" applyFill="0" applyBorder="0" applyProtection="0">
      <alignment horizontal="left" wrapText="1"/>
    </xf>
    <xf numFmtId="0" fontId="144" fillId="0" borderId="0" applyNumberFormat="0" applyFill="0" applyBorder="0" applyProtection="0">
      <alignment horizontal="right" vertical="top" wrapText="1"/>
    </xf>
    <xf numFmtId="0" fontId="144" fillId="0" borderId="0" applyNumberFormat="0" applyFill="0" applyBorder="0" applyProtection="0">
      <alignment horizontal="right" wrapText="1"/>
    </xf>
    <xf numFmtId="0" fontId="144" fillId="0" borderId="0" applyNumberFormat="0" applyFill="0" applyBorder="0" applyProtection="0">
      <alignment horizontal="center" vertical="top" wrapText="1"/>
    </xf>
    <xf numFmtId="0" fontId="144" fillId="0" borderId="0" applyNumberFormat="0" applyFill="0" applyBorder="0" applyProtection="0">
      <alignment horizontal="center" wrapText="1"/>
    </xf>
    <xf numFmtId="0" fontId="141" fillId="0" borderId="0" applyNumberFormat="0" applyFill="0" applyBorder="0" applyProtection="0">
      <alignment horizontal="left" vertical="top" wrapText="1"/>
    </xf>
    <xf numFmtId="0" fontId="141" fillId="0" borderId="0" applyNumberFormat="0" applyFill="0" applyBorder="0" applyProtection="0">
      <alignment horizontal="left" wrapText="1"/>
    </xf>
    <xf numFmtId="0" fontId="141" fillId="0" borderId="0" applyNumberFormat="0" applyFill="0" applyBorder="0" applyProtection="0">
      <alignment horizontal="right" vertical="top" wrapText="1"/>
    </xf>
    <xf numFmtId="0" fontId="141" fillId="0" borderId="0" applyNumberFormat="0" applyFill="0" applyBorder="0" applyProtection="0">
      <alignment horizontal="right" wrapText="1"/>
    </xf>
    <xf numFmtId="0" fontId="141" fillId="0" borderId="0" applyNumberFormat="0" applyFill="0" applyBorder="0" applyProtection="0">
      <alignment horizontal="center" vertical="top" wrapText="1"/>
    </xf>
    <xf numFmtId="0" fontId="141" fillId="0" borderId="0" applyNumberFormat="0" applyFill="0" applyBorder="0" applyProtection="0">
      <alignment horizontal="center" wrapText="1"/>
    </xf>
    <xf numFmtId="0" fontId="142" fillId="71" borderId="0" applyNumberFormat="0" applyBorder="0" applyProtection="0">
      <alignment horizontal="left" wrapText="1"/>
    </xf>
    <xf numFmtId="0" fontId="142" fillId="71" borderId="0" applyNumberFormat="0" applyBorder="0" applyProtection="0">
      <alignment horizontal="left"/>
    </xf>
    <xf numFmtId="0" fontId="142" fillId="71" borderId="0" applyNumberFormat="0" applyBorder="0" applyProtection="0">
      <alignment horizontal="right"/>
    </xf>
    <xf numFmtId="0" fontId="143" fillId="72" borderId="0" applyNumberFormat="0" applyBorder="0" applyProtection="0">
      <alignment vertical="top" wrapText="1"/>
    </xf>
    <xf numFmtId="226" fontId="143" fillId="72" borderId="0" applyBorder="0" applyProtection="0">
      <alignment vertical="top" wrapText="1"/>
    </xf>
    <xf numFmtId="4" fontId="28" fillId="0" borderId="0" applyFill="0" applyBorder="0" applyProtection="0">
      <alignment horizontal="right"/>
    </xf>
    <xf numFmtId="226" fontId="28" fillId="0" borderId="0" applyFill="0" applyBorder="0" applyProtection="0">
      <alignment horizontal="right"/>
    </xf>
    <xf numFmtId="3" fontId="28" fillId="0" borderId="0" applyFill="0" applyBorder="0" applyProtection="0">
      <alignment horizontal="right"/>
    </xf>
    <xf numFmtId="204" fontId="28" fillId="0" borderId="0" applyFill="0" applyBorder="0" applyProtection="0">
      <alignment horizontal="right"/>
    </xf>
    <xf numFmtId="4" fontId="75" fillId="0" borderId="0" applyFill="0" applyBorder="0" applyProtection="0">
      <alignment horizontal="right"/>
    </xf>
    <xf numFmtId="4" fontId="75" fillId="0" borderId="0" applyFill="0" applyBorder="0" applyProtection="0">
      <alignment horizontal="right"/>
    </xf>
    <xf numFmtId="4" fontId="141" fillId="0" borderId="0" applyFill="0" applyBorder="0" applyProtection="0">
      <alignment horizontal="right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0" fontId="147" fillId="0" borderId="33" applyNumberFormat="0" applyFill="0" applyProtection="0">
      <alignment horizontal="left" vertical="top"/>
    </xf>
    <xf numFmtId="4" fontId="28" fillId="0" borderId="0" applyFill="0" applyBorder="0" applyProtection="0">
      <alignment horizontal="left"/>
    </xf>
    <xf numFmtId="4" fontId="28" fillId="0" borderId="0" applyFill="0" applyBorder="0" applyProtection="0">
      <alignment horizontal="center"/>
    </xf>
    <xf numFmtId="227" fontId="28" fillId="0" borderId="0" applyFill="0" applyBorder="0" applyProtection="0">
      <alignment horizontal="right"/>
    </xf>
    <xf numFmtId="228" fontId="28" fillId="0" borderId="0" applyFill="0" applyBorder="0" applyProtection="0">
      <alignment horizontal="right"/>
    </xf>
    <xf numFmtId="229" fontId="28" fillId="0" borderId="0" applyFill="0" applyBorder="0" applyProtection="0">
      <alignment horizontal="right"/>
    </xf>
    <xf numFmtId="203" fontId="28" fillId="0" borderId="0" applyFill="0" applyBorder="0" applyProtection="0">
      <alignment horizontal="right"/>
    </xf>
    <xf numFmtId="207" fontId="28" fillId="0" borderId="0" applyFill="0" applyBorder="0" applyProtection="0">
      <alignment horizontal="right"/>
    </xf>
    <xf numFmtId="4" fontId="28" fillId="0" borderId="0" applyFill="0" applyBorder="0" applyProtection="0">
      <alignment horizontal="center"/>
    </xf>
    <xf numFmtId="204" fontId="28" fillId="0" borderId="0" applyFill="0" applyBorder="0" applyProtection="0">
      <alignment horizontal="center"/>
    </xf>
    <xf numFmtId="0" fontId="28" fillId="0" borderId="0" applyNumberFormat="0" applyFill="0" applyBorder="0" applyProtection="0">
      <alignment horizontal="left" vertical="top" wrapText="1"/>
    </xf>
    <xf numFmtId="228" fontId="148" fillId="0" borderId="0" applyFill="0" applyBorder="0" applyProtection="0">
      <alignment horizontal="right"/>
    </xf>
    <xf numFmtId="227" fontId="148" fillId="0" borderId="0" applyFill="0" applyBorder="0" applyProtection="0">
      <alignment horizontal="right"/>
    </xf>
    <xf numFmtId="229" fontId="148" fillId="0" borderId="0" applyFill="0" applyBorder="0" applyProtection="0">
      <alignment horizontal="right"/>
    </xf>
    <xf numFmtId="14" fontId="148" fillId="0" borderId="0" applyFill="0" applyBorder="0" applyProtection="0">
      <alignment horizontal="right"/>
    </xf>
    <xf numFmtId="0" fontId="33" fillId="0" borderId="0" applyNumberFormat="0" applyFill="0" applyBorder="0" applyProtection="0">
      <alignment horizontal="left"/>
    </xf>
    <xf numFmtId="0" fontId="75" fillId="0" borderId="33" applyNumberFormat="0" applyFill="0" applyProtection="0"/>
    <xf numFmtId="0" fontId="75" fillId="0" borderId="33" applyNumberFormat="0" applyFill="0" applyProtection="0"/>
    <xf numFmtId="0" fontId="75" fillId="0" borderId="33" applyNumberFormat="0" applyFill="0" applyProtection="0"/>
    <xf numFmtId="0" fontId="75" fillId="0" borderId="33" applyNumberFormat="0" applyFill="0" applyProtection="0"/>
    <xf numFmtId="0" fontId="75" fillId="0" borderId="33" applyNumberFormat="0" applyFill="0" applyProtection="0"/>
    <xf numFmtId="0" fontId="75" fillId="0" borderId="33" applyNumberFormat="0" applyFill="0" applyProtection="0"/>
    <xf numFmtId="0" fontId="75" fillId="0" borderId="33" applyNumberFormat="0" applyFill="0" applyProtection="0"/>
    <xf numFmtId="0" fontId="75" fillId="0" borderId="33" applyNumberFormat="0" applyFill="0" applyProtection="0"/>
    <xf numFmtId="0" fontId="40" fillId="0" borderId="0" applyNumberFormat="0" applyFill="0" applyBorder="0" applyProtection="0"/>
    <xf numFmtId="0" fontId="40" fillId="0" borderId="0" applyNumberFormat="0" applyFill="0" applyBorder="0" applyProtection="0"/>
    <xf numFmtId="0" fontId="75" fillId="0" borderId="33" applyNumberFormat="0" applyFill="0" applyProtection="0">
      <alignment horizontal="center"/>
    </xf>
    <xf numFmtId="0" fontId="75" fillId="0" borderId="33" applyNumberFormat="0" applyFill="0" applyProtection="0">
      <alignment horizontal="center"/>
    </xf>
    <xf numFmtId="0" fontId="75" fillId="0" borderId="33" applyNumberFormat="0" applyFill="0" applyProtection="0">
      <alignment horizontal="center"/>
    </xf>
    <xf numFmtId="0" fontId="75" fillId="0" borderId="33" applyNumberFormat="0" applyFill="0" applyProtection="0">
      <alignment horizontal="center"/>
    </xf>
    <xf numFmtId="0" fontId="75" fillId="0" borderId="33" applyNumberFormat="0" applyFill="0" applyProtection="0">
      <alignment horizontal="center"/>
    </xf>
    <xf numFmtId="0" fontId="75" fillId="0" borderId="33" applyNumberFormat="0" applyFill="0" applyProtection="0">
      <alignment horizontal="center"/>
    </xf>
    <xf numFmtId="0" fontId="75" fillId="0" borderId="33" applyNumberFormat="0" applyFill="0" applyProtection="0">
      <alignment horizontal="center"/>
    </xf>
    <xf numFmtId="0" fontId="75" fillId="0" borderId="33" applyNumberFormat="0" applyFill="0" applyProtection="0">
      <alignment horizontal="center"/>
    </xf>
    <xf numFmtId="0" fontId="75" fillId="0" borderId="0" applyNumberFormat="0" applyFill="0" applyBorder="0" applyProtection="0">
      <alignment horizontal="center"/>
    </xf>
    <xf numFmtId="0" fontId="75" fillId="0" borderId="0" applyNumberFormat="0" applyFill="0" applyBorder="0" applyProtection="0">
      <alignment horizontal="center"/>
    </xf>
    <xf numFmtId="0" fontId="75" fillId="0" borderId="0" applyNumberFormat="0" applyFill="0" applyBorder="0" applyProtection="0"/>
    <xf numFmtId="0" fontId="75" fillId="0" borderId="0" applyNumberFormat="0" applyFill="0" applyBorder="0" applyProtection="0"/>
    <xf numFmtId="0" fontId="75" fillId="0" borderId="0" applyNumberFormat="0" applyFill="0" applyBorder="0" applyProtection="0"/>
    <xf numFmtId="0" fontId="75" fillId="0" borderId="0" applyNumberFormat="0" applyFill="0" applyBorder="0" applyProtection="0"/>
    <xf numFmtId="0" fontId="149" fillId="73" borderId="0" applyNumberFormat="0">
      <alignment vertical="center"/>
    </xf>
    <xf numFmtId="0" fontId="150" fillId="0" borderId="0"/>
    <xf numFmtId="0" fontId="149" fillId="73" borderId="0" applyNumberFormat="0">
      <alignment vertical="center"/>
    </xf>
    <xf numFmtId="0" fontId="149" fillId="73" borderId="0" applyNumberFormat="0">
      <alignment vertical="center"/>
    </xf>
    <xf numFmtId="40" fontId="18" fillId="0" borderId="0" applyBorder="0">
      <alignment horizontal="right"/>
    </xf>
    <xf numFmtId="40" fontId="151" fillId="0" borderId="0" applyBorder="0">
      <alignment horizontal="right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0" fontId="152" fillId="0" borderId="0" applyBorder="0" applyProtection="0">
      <alignment vertical="center"/>
    </xf>
    <xf numFmtId="207" fontId="38" fillId="0" borderId="2" applyBorder="0" applyProtection="0">
      <alignment horizontal="right" vertical="center"/>
    </xf>
    <xf numFmtId="207" fontId="38" fillId="0" borderId="2" applyBorder="0" applyProtection="0">
      <alignment horizontal="right" vertical="center"/>
    </xf>
    <xf numFmtId="207" fontId="38" fillId="0" borderId="2" applyBorder="0" applyProtection="0">
      <alignment horizontal="right" vertical="center"/>
    </xf>
    <xf numFmtId="207" fontId="38" fillId="0" borderId="2" applyBorder="0" applyProtection="0">
      <alignment horizontal="right" vertical="center"/>
    </xf>
    <xf numFmtId="0" fontId="153" fillId="74" borderId="0" applyBorder="0" applyProtection="0">
      <alignment horizontal="centerContinuous" vertical="center"/>
    </xf>
    <xf numFmtId="0" fontId="153" fillId="75" borderId="2" applyBorder="0" applyProtection="0">
      <alignment horizontal="centerContinuous" vertical="center"/>
    </xf>
    <xf numFmtId="0" fontId="153" fillId="75" borderId="2" applyBorder="0" applyProtection="0">
      <alignment horizontal="centerContinuous" vertical="center"/>
    </xf>
    <xf numFmtId="0" fontId="153" fillId="75" borderId="2" applyBorder="0" applyProtection="0">
      <alignment horizontal="centerContinuous" vertical="center"/>
    </xf>
    <xf numFmtId="0" fontId="153" fillId="75" borderId="2" applyBorder="0" applyProtection="0">
      <alignment horizontal="centerContinuous" vertical="center"/>
    </xf>
    <xf numFmtId="0" fontId="18" fillId="0" borderId="0"/>
    <xf numFmtId="0" fontId="119" fillId="0" borderId="0"/>
    <xf numFmtId="0" fontId="154" fillId="0" borderId="0" applyFill="0" applyBorder="0" applyProtection="0">
      <alignment horizontal="left"/>
    </xf>
    <xf numFmtId="0" fontId="155" fillId="0" borderId="14" applyFill="0" applyBorder="0" applyProtection="0">
      <alignment horizontal="left" vertical="top"/>
    </xf>
    <xf numFmtId="0" fontId="156" fillId="0" borderId="0">
      <alignment horizontal="centerContinuous"/>
    </xf>
    <xf numFmtId="0" fontId="49" fillId="0" borderId="0"/>
    <xf numFmtId="49" fontId="157" fillId="0" borderId="2">
      <alignment vertical="center"/>
    </xf>
    <xf numFmtId="49" fontId="157" fillId="0" borderId="2">
      <alignment vertical="center"/>
    </xf>
    <xf numFmtId="49" fontId="157" fillId="0" borderId="2">
      <alignment vertical="center"/>
    </xf>
    <xf numFmtId="49" fontId="157" fillId="0" borderId="2">
      <alignment vertical="center"/>
    </xf>
    <xf numFmtId="49" fontId="157" fillId="0" borderId="2">
      <alignment vertical="center"/>
    </xf>
    <xf numFmtId="49" fontId="157" fillId="0" borderId="2">
      <alignment vertical="center"/>
    </xf>
    <xf numFmtId="0" fontId="18" fillId="0" borderId="0"/>
    <xf numFmtId="193" fontId="66" fillId="0" borderId="0">
      <alignment horizontal="left"/>
      <protection locked="0"/>
    </xf>
    <xf numFmtId="0" fontId="18" fillId="0" borderId="0"/>
    <xf numFmtId="49" fontId="45" fillId="0" borderId="0" applyFill="0" applyBorder="0" applyAlignment="0"/>
    <xf numFmtId="230" fontId="18" fillId="0" borderId="0" applyFill="0" applyBorder="0" applyAlignment="0"/>
    <xf numFmtId="231" fontId="18" fillId="0" borderId="0" applyFill="0" applyBorder="0" applyAlignment="0"/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81" fontId="28" fillId="0" borderId="19" applyNumberFormat="0" applyFont="0" applyFill="0" applyAlignment="0" applyProtection="0">
      <alignment horizontal="right"/>
    </xf>
    <xf numFmtId="167" fontId="28" fillId="0" borderId="2" applyNumberFormat="0" applyFont="0" applyFill="0" applyAlignment="0" applyProtection="0">
      <alignment horizontal="right"/>
    </xf>
    <xf numFmtId="167" fontId="28" fillId="0" borderId="2" applyNumberFormat="0" applyFont="0" applyFill="0" applyAlignment="0" applyProtection="0">
      <alignment horizontal="right"/>
    </xf>
    <xf numFmtId="167" fontId="28" fillId="0" borderId="2" applyNumberFormat="0" applyFont="0" applyFill="0" applyAlignment="0" applyProtection="0">
      <alignment horizontal="right"/>
    </xf>
    <xf numFmtId="167" fontId="28" fillId="0" borderId="2" applyNumberFormat="0" applyFont="0" applyFill="0" applyAlignment="0" applyProtection="0">
      <alignment horizontal="right"/>
    </xf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58" fillId="0" borderId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/>
    <xf numFmtId="0" fontId="159" fillId="0" borderId="0" applyNumberFormat="0" applyFill="0" applyBorder="0" applyAlignment="0" applyProtection="0"/>
    <xf numFmtId="0" fontId="160" fillId="0" borderId="0"/>
    <xf numFmtId="0" fontId="159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0" fontId="160" fillId="0" borderId="0"/>
    <xf numFmtId="171" fontId="16" fillId="0" borderId="0" applyNumberFormat="0" applyFill="0" applyBorder="0" applyAlignment="0" applyProtection="0"/>
    <xf numFmtId="171" fontId="161" fillId="0" borderId="0" applyNumberFormat="0" applyFill="0" applyBorder="0" applyAlignment="0" applyProtection="0"/>
    <xf numFmtId="171" fontId="1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224" fontId="18" fillId="0" borderId="0">
      <alignment horizontal="centerContinuous"/>
    </xf>
    <xf numFmtId="224" fontId="18" fillId="0" borderId="45">
      <alignment horizontal="centerContinuous"/>
    </xf>
    <xf numFmtId="224" fontId="18" fillId="0" borderId="45">
      <alignment horizontal="centerContinuous"/>
    </xf>
    <xf numFmtId="224" fontId="18" fillId="0" borderId="0">
      <alignment horizontal="centerContinuous"/>
      <protection locked="0"/>
    </xf>
    <xf numFmtId="224" fontId="18" fillId="0" borderId="0">
      <alignment horizontal="left"/>
    </xf>
    <xf numFmtId="179" fontId="162" fillId="0" borderId="0">
      <alignment horizontal="center"/>
    </xf>
    <xf numFmtId="180" fontId="162" fillId="0" borderId="0" applyNumberFormat="0" applyFill="0" applyBorder="0" applyAlignment="0" applyProtection="0"/>
    <xf numFmtId="193" fontId="66" fillId="0" borderId="0">
      <alignment horizontal="left"/>
    </xf>
    <xf numFmtId="0" fontId="162" fillId="0" borderId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63" fillId="0" borderId="47" applyNumberFormat="0" applyFill="0" applyAlignment="0" applyProtection="0"/>
    <xf numFmtId="183" fontId="18" fillId="0" borderId="48">
      <protection locked="0"/>
    </xf>
    <xf numFmtId="0" fontId="163" fillId="0" borderId="47" applyNumberFormat="0" applyFill="0" applyAlignment="0" applyProtection="0"/>
    <xf numFmtId="0" fontId="163" fillId="0" borderId="47" applyNumberFormat="0" applyFill="0" applyAlignment="0" applyProtection="0"/>
    <xf numFmtId="0" fontId="163" fillId="0" borderId="47" applyNumberFormat="0" applyFill="0" applyAlignment="0" applyProtection="0"/>
    <xf numFmtId="183" fontId="18" fillId="0" borderId="48">
      <protection locked="0"/>
    </xf>
    <xf numFmtId="171" fontId="163" fillId="0" borderId="49" applyNumberFormat="0" applyFill="0" applyAlignment="0" applyProtection="0"/>
    <xf numFmtId="0" fontId="163" fillId="0" borderId="47" applyNumberFormat="0" applyFill="0" applyAlignment="0" applyProtection="0"/>
    <xf numFmtId="0" fontId="18" fillId="0" borderId="46" applyNumberFormat="0" applyFont="0" applyBorder="0" applyAlignment="0" applyProtection="0"/>
    <xf numFmtId="0" fontId="163" fillId="0" borderId="47" applyNumberFormat="0" applyFill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63" fillId="0" borderId="47" applyNumberFormat="0" applyFill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63" fillId="0" borderId="47" applyNumberFormat="0" applyFill="0" applyAlignment="0" applyProtection="0"/>
    <xf numFmtId="0" fontId="18" fillId="0" borderId="46" applyNumberFormat="0" applyFont="0" applyBorder="0" applyAlignment="0" applyProtection="0"/>
    <xf numFmtId="0" fontId="163" fillId="0" borderId="47" applyNumberFormat="0" applyFill="0" applyAlignment="0" applyProtection="0"/>
    <xf numFmtId="0" fontId="163" fillId="0" borderId="47" applyNumberFormat="0" applyFill="0" applyAlignment="0" applyProtection="0"/>
    <xf numFmtId="0" fontId="18" fillId="0" borderId="46" applyNumberFormat="0" applyFont="0" applyBorder="0" applyAlignment="0" applyProtection="0"/>
    <xf numFmtId="0" fontId="163" fillId="0" borderId="47" applyNumberFormat="0" applyFill="0" applyAlignment="0" applyProtection="0"/>
    <xf numFmtId="171" fontId="1" fillId="0" borderId="11" applyNumberFormat="0" applyFill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171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63" fillId="0" borderId="47" applyNumberFormat="0" applyFill="0" applyAlignment="0" applyProtection="0"/>
    <xf numFmtId="0" fontId="18" fillId="0" borderId="46" applyNumberFormat="0" applyFont="0" applyBorder="0" applyAlignment="0" applyProtection="0"/>
    <xf numFmtId="0" fontId="163" fillId="0" borderId="47" applyNumberFormat="0" applyFill="0" applyAlignment="0" applyProtection="0"/>
    <xf numFmtId="0" fontId="18" fillId="0" borderId="46" applyNumberFormat="0" applyFont="0" applyBorder="0" applyAlignment="0" applyProtection="0"/>
    <xf numFmtId="0" fontId="163" fillId="0" borderId="47" applyNumberFormat="0" applyFill="0" applyAlignment="0" applyProtection="0"/>
    <xf numFmtId="0" fontId="164" fillId="0" borderId="11" applyNumberFormat="0" applyFill="0" applyAlignment="0" applyProtection="0"/>
    <xf numFmtId="0" fontId="163" fillId="0" borderId="47" applyNumberFormat="0" applyFill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171" fontId="1" fillId="0" borderId="11" applyNumberFormat="0" applyFill="0" applyAlignment="0" applyProtection="0"/>
    <xf numFmtId="0" fontId="18" fillId="0" borderId="46" applyNumberFormat="0" applyFont="0" applyBorder="0" applyAlignment="0" applyProtection="0"/>
    <xf numFmtId="0" fontId="1" fillId="0" borderId="11" applyNumberFormat="0" applyFill="0" applyAlignment="0" applyProtection="0"/>
    <xf numFmtId="0" fontId="18" fillId="0" borderId="46" applyNumberFormat="0" applyFont="0" applyBorder="0" applyAlignment="0" applyProtection="0"/>
    <xf numFmtId="171" fontId="1" fillId="0" borderId="11" applyNumberFormat="0" applyFill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171" fontId="1" fillId="0" borderId="11" applyNumberFormat="0" applyFill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171" fontId="1" fillId="0" borderId="11" applyNumberFormat="0" applyFill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171" fontId="1" fillId="0" borderId="11" applyNumberFormat="0" applyFill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171" fontId="1" fillId="0" borderId="11" applyNumberFormat="0" applyFill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0" fontId="18" fillId="0" borderId="46" applyNumberFormat="0" applyFont="0" applyBorder="0" applyAlignment="0" applyProtection="0"/>
    <xf numFmtId="232" fontId="18" fillId="0" borderId="0">
      <alignment horizontal="right"/>
    </xf>
    <xf numFmtId="0" fontId="18" fillId="0" borderId="0">
      <alignment horizontal="fill"/>
    </xf>
    <xf numFmtId="37" fontId="28" fillId="64" borderId="0" applyNumberFormat="0" applyBorder="0" applyAlignment="0" applyProtection="0"/>
    <xf numFmtId="37" fontId="28" fillId="64" borderId="0" applyNumberFormat="0" applyBorder="0" applyAlignment="0" applyProtection="0"/>
    <xf numFmtId="37" fontId="28" fillId="0" borderId="0"/>
    <xf numFmtId="37" fontId="28" fillId="64" borderId="0" applyNumberFormat="0" applyBorder="0" applyAlignment="0" applyProtection="0"/>
    <xf numFmtId="38" fontId="165" fillId="0" borderId="0" applyNumberFormat="0" applyBorder="0" applyAlignment="0">
      <protection locked="0"/>
    </xf>
    <xf numFmtId="3" fontId="42" fillId="0" borderId="34" applyProtection="0"/>
    <xf numFmtId="3" fontId="18" fillId="0" borderId="0">
      <protection locked="0"/>
    </xf>
    <xf numFmtId="171" fontId="166" fillId="0" borderId="0" applyFill="0" applyBorder="0" applyAlignment="0"/>
    <xf numFmtId="0" fontId="166" fillId="0" borderId="0" applyFill="0" applyBorder="0" applyAlignment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" fontId="38" fillId="0" borderId="0" applyFont="0" applyFill="0" applyBorder="0" applyAlignment="0" applyProtection="0"/>
    <xf numFmtId="176" fontId="38" fillId="0" borderId="2" applyBorder="0" applyProtection="0">
      <alignment horizontal="right"/>
    </xf>
    <xf numFmtId="176" fontId="38" fillId="0" borderId="2" applyBorder="0" applyProtection="0">
      <alignment horizontal="right"/>
    </xf>
    <xf numFmtId="176" fontId="38" fillId="0" borderId="2" applyBorder="0" applyProtection="0">
      <alignment horizontal="right"/>
    </xf>
    <xf numFmtId="176" fontId="38" fillId="0" borderId="2" applyBorder="0" applyProtection="0">
      <alignment horizontal="right"/>
    </xf>
    <xf numFmtId="39" fontId="44" fillId="0" borderId="0" applyFont="0" applyFill="0" applyBorder="0" applyAlignment="0" applyProtection="0"/>
    <xf numFmtId="233" fontId="2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1" fontId="168" fillId="0" borderId="0" applyFont="0" applyFill="0" applyBorder="0" applyAlignment="0" applyProtection="0"/>
    <xf numFmtId="171" fontId="9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171" fontId="169" fillId="0" borderId="0"/>
    <xf numFmtId="171" fontId="169" fillId="0" borderId="0"/>
    <xf numFmtId="0" fontId="97" fillId="0" borderId="0" applyNumberFormat="0" applyFill="0" applyBorder="0" applyAlignment="0" applyProtection="0"/>
  </cellStyleXfs>
  <cellXfs count="38">
    <xf numFmtId="0" fontId="0" fillId="0" borderId="0" xfId="0"/>
    <xf numFmtId="0" fontId="170" fillId="0" borderId="0" xfId="4108" applyFont="1" applyFill="1"/>
    <xf numFmtId="0" fontId="171" fillId="0" borderId="0" xfId="0" applyFont="1"/>
    <xf numFmtId="0" fontId="158" fillId="0" borderId="56" xfId="0" applyFont="1" applyBorder="1"/>
    <xf numFmtId="0" fontId="171" fillId="0" borderId="56" xfId="0" applyFont="1" applyBorder="1"/>
    <xf numFmtId="0" fontId="172" fillId="0" borderId="1" xfId="0" applyFont="1" applyBorder="1" applyAlignment="1">
      <alignment horizontal="center"/>
    </xf>
    <xf numFmtId="165" fontId="171" fillId="0" borderId="50" xfId="0" applyNumberFormat="1" applyFont="1" applyBorder="1"/>
    <xf numFmtId="0" fontId="172" fillId="0" borderId="51" xfId="0" applyFont="1" applyBorder="1" applyAlignment="1">
      <alignment horizontal="center"/>
    </xf>
    <xf numFmtId="0" fontId="172" fillId="0" borderId="52" xfId="0" applyFont="1" applyBorder="1" applyAlignment="1">
      <alignment horizontal="center"/>
    </xf>
    <xf numFmtId="0" fontId="173" fillId="0" borderId="0" xfId="0" applyFont="1"/>
    <xf numFmtId="0" fontId="172" fillId="0" borderId="0" xfId="0" applyFont="1"/>
    <xf numFmtId="165" fontId="171" fillId="0" borderId="0" xfId="0" applyNumberFormat="1" applyFont="1"/>
    <xf numFmtId="0" fontId="158" fillId="0" borderId="1" xfId="0" applyFont="1" applyBorder="1" applyAlignment="1">
      <alignment horizontal="left"/>
    </xf>
    <xf numFmtId="0" fontId="158" fillId="0" borderId="1" xfId="0" applyFont="1" applyBorder="1" applyAlignment="1">
      <alignment horizontal="center"/>
    </xf>
    <xf numFmtId="0" fontId="171" fillId="0" borderId="50" xfId="0" applyFont="1" applyBorder="1" applyAlignment="1">
      <alignment horizontal="left" indent="1"/>
    </xf>
    <xf numFmtId="1" fontId="171" fillId="0" borderId="50" xfId="0" applyNumberFormat="1" applyFont="1" applyBorder="1"/>
    <xf numFmtId="0" fontId="158" fillId="0" borderId="51" xfId="0" applyFont="1" applyBorder="1" applyAlignment="1">
      <alignment horizontal="left"/>
    </xf>
    <xf numFmtId="0" fontId="158" fillId="0" borderId="52" xfId="0" applyFont="1" applyBorder="1" applyAlignment="1">
      <alignment horizontal="center"/>
    </xf>
    <xf numFmtId="0" fontId="171" fillId="0" borderId="51" xfId="0" applyFont="1" applyBorder="1" applyAlignment="1">
      <alignment horizontal="left" indent="1"/>
    </xf>
    <xf numFmtId="1" fontId="171" fillId="0" borderId="52" xfId="0" applyNumberFormat="1" applyFont="1" applyBorder="1"/>
    <xf numFmtId="0" fontId="158" fillId="0" borderId="14" xfId="0" applyFont="1" applyBorder="1" applyAlignment="1">
      <alignment horizontal="center"/>
    </xf>
    <xf numFmtId="0" fontId="158" fillId="0" borderId="50" xfId="0" applyFont="1" applyBorder="1" applyAlignment="1">
      <alignment horizontal="left" indent="1"/>
    </xf>
    <xf numFmtId="167" fontId="171" fillId="0" borderId="50" xfId="0" applyNumberFormat="1" applyFont="1" applyBorder="1"/>
    <xf numFmtId="167" fontId="171" fillId="0" borderId="51" xfId="0" applyNumberFormat="1" applyFont="1" applyBorder="1"/>
    <xf numFmtId="167" fontId="171" fillId="0" borderId="53" xfId="0" applyNumberFormat="1" applyFont="1" applyBorder="1"/>
    <xf numFmtId="167" fontId="171" fillId="0" borderId="52" xfId="0" applyNumberFormat="1" applyFont="1" applyBorder="1"/>
    <xf numFmtId="235" fontId="171" fillId="0" borderId="0" xfId="0" applyNumberFormat="1" applyFont="1"/>
    <xf numFmtId="0" fontId="171" fillId="0" borderId="50" xfId="0" applyFont="1" applyBorder="1" applyAlignment="1">
      <alignment horizontal="left" indent="2"/>
    </xf>
    <xf numFmtId="167" fontId="171" fillId="0" borderId="54" xfId="0" applyNumberFormat="1" applyFont="1" applyBorder="1"/>
    <xf numFmtId="167" fontId="171" fillId="0" borderId="55" xfId="0" applyNumberFormat="1" applyFont="1" applyBorder="1"/>
    <xf numFmtId="0" fontId="171" fillId="0" borderId="1" xfId="0" applyFont="1" applyBorder="1"/>
    <xf numFmtId="0" fontId="171" fillId="0" borderId="0" xfId="0" applyFont="1" applyAlignment="1">
      <alignment horizontal="center"/>
    </xf>
    <xf numFmtId="0" fontId="171" fillId="0" borderId="2" xfId="0" applyFont="1" applyBorder="1" applyAlignment="1">
      <alignment horizontal="center"/>
    </xf>
    <xf numFmtId="0" fontId="171" fillId="0" borderId="0" xfId="0" applyFont="1" applyFill="1"/>
    <xf numFmtId="0" fontId="171" fillId="0" borderId="0" xfId="0" applyFont="1" applyFill="1" applyAlignment="1">
      <alignment horizontal="left"/>
    </xf>
    <xf numFmtId="165" fontId="171" fillId="0" borderId="0" xfId="0" applyNumberFormat="1" applyFont="1" applyFill="1"/>
    <xf numFmtId="0" fontId="171" fillId="0" borderId="0" xfId="0" applyFont="1" applyFill="1" applyAlignment="1">
      <alignment horizontal="left" indent="1"/>
    </xf>
    <xf numFmtId="1" fontId="171" fillId="0" borderId="0" xfId="0" applyNumberFormat="1" applyFont="1" applyFill="1"/>
  </cellXfs>
  <cellStyles count="4109">
    <cellStyle name="_x000a_386grabber=M" xfId="1" xr:uid="{E041007C-7814-4675-AD31-1AC1FA032E96}"/>
    <cellStyle name="$0.00" xfId="2" xr:uid="{041B9296-5FE2-4970-80E0-F65AD1AC564F}"/>
    <cellStyle name="%" xfId="3" xr:uid="{4EF7F9CA-1285-4530-8C1F-ADC38A407F04}"/>
    <cellStyle name="% 2" xfId="4" xr:uid="{FC12FCDD-563D-41D8-97FA-464404CE7F26}"/>
    <cellStyle name="%_CSI Individual Installation Tool DRAFTv5 test" xfId="5" xr:uid="{B8770CD9-DC87-4483-BCED-BFDD1A060400}"/>
    <cellStyle name="%_CSI Individual Installation Tool DRAFTv5 test 2" xfId="6" xr:uid="{DD7FCE91-89E2-4A17-B66D-CBAB960BCFE4}"/>
    <cellStyle name=")" xfId="7" xr:uid="{27A5209E-4BD5-4273-BC14-79EA403385DD}"/>
    <cellStyle name=") 2" xfId="8" xr:uid="{CE2ED567-8557-436C-AE74-2031D21C1D80}"/>
    <cellStyle name="*MB Hardwired" xfId="9" xr:uid="{B5631F9F-42B5-4896-9F25-C057995CDD53}"/>
    <cellStyle name="*MB Hardwired 2" xfId="10" xr:uid="{E0EE856D-9058-4AF1-AF28-2F96DF60766B}"/>
    <cellStyle name="*MB Input Table Calc" xfId="11" xr:uid="{DBF62F58-8738-4831-9169-5899CA2237A1}"/>
    <cellStyle name="*MB Input Table Calc 2" xfId="12" xr:uid="{18B167CF-4ECF-4693-B177-54326486777D}"/>
    <cellStyle name="*MB Normal" xfId="13" xr:uid="{477E6AE2-9C4F-4868-AFF2-4E32E26A9766}"/>
    <cellStyle name="*MB Normal 2" xfId="14" xr:uid="{08CB74B6-7FEF-4C8A-B111-28916B633129}"/>
    <cellStyle name="*MB Placeholder" xfId="15" xr:uid="{6AA0B808-F9E0-4A71-8443-8536DCB3520C}"/>
    <cellStyle name="*MB Placeholder 2" xfId="16" xr:uid="{A94850AE-A1F0-47C0-A02F-59AFEDD879DD}"/>
    <cellStyle name=";;;" xfId="17" xr:uid="{09EB67C0-FCA5-40D5-81D6-8D265431115D}"/>
    <cellStyle name="?? [0]_VERA" xfId="18" xr:uid="{FC1E1B41-A3DF-48DA-AC3D-E591DEC85D1D}"/>
    <cellStyle name="?????_VERA" xfId="19" xr:uid="{74A58370-0E1F-4149-B512-D49880C4BBDD}"/>
    <cellStyle name="??_VERA" xfId="20" xr:uid="{3C935F7B-6CA8-4F25-AC3E-DC653CD835F8}"/>
    <cellStyle name="_x0010_“+ˆÉ•?pý¤" xfId="21" xr:uid="{3FA4A9CC-6F0A-407D-821B-1CEB5DD890E0}"/>
    <cellStyle name="_x0010_“+ˆÉ•?pý¤ 2" xfId="22" xr:uid="{055AADB1-7D51-4515-8B93-E6C5E35296CB}"/>
    <cellStyle name="_x0010_“+ˆÉ•?pý¤ 3" xfId="23" xr:uid="{C993E1DF-6705-4915-B6C4-408DBE933629}"/>
    <cellStyle name="_x0010_“+ˆÉ•?pý¤ 4" xfId="24" xr:uid="{CAFCF4D0-8142-4399-930C-D534B060B7CD}"/>
    <cellStyle name="0.00" xfId="25" xr:uid="{9E3BDB8F-736D-40D2-8B21-90FF84071CE2}"/>
    <cellStyle name="000" xfId="26" xr:uid="{CF5A85C7-DFDE-470D-9D4D-F4EE8BCA3585}"/>
    <cellStyle name="000 2" xfId="27" xr:uid="{DF5F5365-1F49-4F1A-8BEA-1C202C904941}"/>
    <cellStyle name="20% - Accent1 2" xfId="28" xr:uid="{31928795-F156-476D-9A29-2B5A4A275EB1}"/>
    <cellStyle name="20% - Accent1 2 2" xfId="29" xr:uid="{35BE7A77-1443-4936-A187-B225620F9FDE}"/>
    <cellStyle name="20% - Accent1 2 2 2" xfId="30" xr:uid="{B6D3CD31-2DFD-4FD2-9030-F009F50B61D4}"/>
    <cellStyle name="20% - Accent1 2 2 2 2" xfId="31" xr:uid="{82039A98-75A2-42E6-9E85-E5E0D7CB4B3B}"/>
    <cellStyle name="20% - Accent1 2 2 3" xfId="32" xr:uid="{B9D14A30-3700-4596-B800-32D556DC20FB}"/>
    <cellStyle name="20% - Accent1 2 3" xfId="33" xr:uid="{D68349C9-A1AB-437F-A1C2-658CD6C8D373}"/>
    <cellStyle name="20% - Accent1 2 3 2" xfId="34" xr:uid="{8C092D8D-E66D-4A6D-A467-9BD332896E08}"/>
    <cellStyle name="20% - Accent1 2 3 2 2" xfId="35" xr:uid="{E43DDCCB-C857-4E9F-97AC-AE746F79E778}"/>
    <cellStyle name="20% - Accent1 2 3 3" xfId="36" xr:uid="{27719D54-EA90-43A4-B646-69460EE2562A}"/>
    <cellStyle name="20% - Accent1 2 4" xfId="37" xr:uid="{15B9A277-C6A5-43C7-8EBB-D2DB1C9FFED1}"/>
    <cellStyle name="20% - Accent1 2 4 2" xfId="38" xr:uid="{BE83E140-FA53-4CFF-B5F7-30851CCE1F16}"/>
    <cellStyle name="20% - Accent1 2 5" xfId="39" xr:uid="{F743E321-7073-4E7C-A276-3C1EC09F0F8F}"/>
    <cellStyle name="20% - Accent1 2 6" xfId="40" xr:uid="{44F0C25F-70FD-4165-BC5F-5C77ACF6CC73}"/>
    <cellStyle name="20% - Accent1 3" xfId="41" xr:uid="{A207DC9B-5E23-4E5C-8E23-49D199281C3A}"/>
    <cellStyle name="20% - Accent1 3 2" xfId="42" xr:uid="{FD323026-12DF-4A55-A35B-3220905B54B0}"/>
    <cellStyle name="20% - Accent1 3 2 2" xfId="43" xr:uid="{B4234D87-DA19-43E2-872B-17D4D36C31E1}"/>
    <cellStyle name="20% - Accent1 3 2 3" xfId="44" xr:uid="{999A5855-D1DD-4C40-8E4B-30B619176E57}"/>
    <cellStyle name="20% - Accent1 3 2 4" xfId="45" xr:uid="{36EC69D8-5B99-42B8-BDF2-D3BFAA4123F7}"/>
    <cellStyle name="20% - Accent1 3 3" xfId="46" xr:uid="{195157D6-C45D-4598-9B11-4E8FA58E392A}"/>
    <cellStyle name="20% - Accent1 3 4" xfId="47" xr:uid="{C67C1D47-E96D-4EA4-B101-199236228F2B}"/>
    <cellStyle name="20% - Accent1 4" xfId="48" xr:uid="{113F8BE8-34CE-4DAF-9769-4FB94A6B34E2}"/>
    <cellStyle name="20% - Accent1 4 2" xfId="49" xr:uid="{823F4329-E361-4F3D-8A44-F9EB89935675}"/>
    <cellStyle name="20% - Accent1 4 2 2" xfId="50" xr:uid="{2C9FABE1-6FF5-47FA-89C0-4862DA87499D}"/>
    <cellStyle name="20% - Accent1 4 3" xfId="51" xr:uid="{B8520BB7-9FF9-4185-B85C-E44B8D776497}"/>
    <cellStyle name="20% - Accent1 4 4" xfId="52" xr:uid="{75F46A0D-FD39-461F-8547-6CCED5876895}"/>
    <cellStyle name="20% - Accent1 5" xfId="53" xr:uid="{3B8C423C-9699-4325-9659-4105A30934A2}"/>
    <cellStyle name="20% - Accent1 5 2" xfId="54" xr:uid="{6CF7F1E4-2481-4D5E-B85C-82C50895AF99}"/>
    <cellStyle name="20% - Accent1 5 2 2" xfId="55" xr:uid="{EC6082B5-C8F7-4E4D-B5D7-345E4B62ACE3}"/>
    <cellStyle name="20% - Accent1 5 3" xfId="56" xr:uid="{F1C403C2-480F-4D55-A610-F32E5595AB13}"/>
    <cellStyle name="20% - Accent1 6" xfId="57" xr:uid="{DD6C452B-DBE3-498C-A6E5-21921C18DE60}"/>
    <cellStyle name="20% - Accent1 6 2" xfId="58" xr:uid="{72F67D45-F15C-4A12-89E4-BA59C2F2A162}"/>
    <cellStyle name="20% - Accent1 6 3" xfId="59" xr:uid="{6BB8E46F-8164-409D-B132-1D13CC02AC34}"/>
    <cellStyle name="20% - Accent1 7" xfId="60" xr:uid="{7590CF60-0BA2-481B-ABE4-46454D8F1181}"/>
    <cellStyle name="20% - Accent1 7 2" xfId="61" xr:uid="{35F81F77-DBD9-4E19-B81E-79BE5C43D185}"/>
    <cellStyle name="20% - Accent1 8" xfId="62" xr:uid="{76491DED-BB67-4905-A2C9-9627FF9C212E}"/>
    <cellStyle name="20% - Accent1 9" xfId="63" xr:uid="{555C5F3A-E0FA-421C-BD7D-51DC8880E7DB}"/>
    <cellStyle name="20% - Accent2 2" xfId="64" xr:uid="{33484893-6A14-4B01-883F-8EDB6F013FE8}"/>
    <cellStyle name="20% - Accent2 2 2" xfId="65" xr:uid="{138F4F9C-F52B-49B1-AA9D-103E5B389117}"/>
    <cellStyle name="20% - Accent2 2 2 2" xfId="66" xr:uid="{D30A5677-457A-4E82-9E4D-20D92166E113}"/>
    <cellStyle name="20% - Accent2 2 2 2 2" xfId="67" xr:uid="{31A3172F-6486-4F8E-81EB-8486704B81B4}"/>
    <cellStyle name="20% - Accent2 2 2 3" xfId="68" xr:uid="{A51265B0-093C-4982-BFD5-F4305584B19D}"/>
    <cellStyle name="20% - Accent2 2 3" xfId="69" xr:uid="{67F7B39C-8C1B-41BC-8877-BC4813E7A228}"/>
    <cellStyle name="20% - Accent2 2 3 2" xfId="70" xr:uid="{FEF08D99-AE47-49F8-B63E-13A097C528A3}"/>
    <cellStyle name="20% - Accent2 2 3 2 2" xfId="71" xr:uid="{C659F836-FA65-4AB1-BE3F-C10C6886E91B}"/>
    <cellStyle name="20% - Accent2 2 3 3" xfId="72" xr:uid="{AEE65E2C-3BF2-4F7B-9E48-F4E011ADC9F6}"/>
    <cellStyle name="20% - Accent2 2 4" xfId="73" xr:uid="{BDDAC2FE-190D-40EE-A6A4-106554B58063}"/>
    <cellStyle name="20% - Accent2 2 4 2" xfId="74" xr:uid="{C221A35C-1D74-4C3B-A6A4-A7B0CEFC137D}"/>
    <cellStyle name="20% - Accent2 2 5" xfId="75" xr:uid="{86595B9C-1809-47F6-ACE9-E033F75DC984}"/>
    <cellStyle name="20% - Accent2 2 6" xfId="76" xr:uid="{3EEFE9E8-37C3-4616-A272-6AEDCB076F7B}"/>
    <cellStyle name="20% - Accent2 3" xfId="77" xr:uid="{8105683C-6C58-4EF1-AF82-227C4CC8A675}"/>
    <cellStyle name="20% - Accent2 3 2" xfId="78" xr:uid="{12966DB4-3D3A-4CF2-9E0E-14F32798D5A2}"/>
    <cellStyle name="20% - Accent2 3 2 2" xfId="79" xr:uid="{BA4F6B17-E2F3-4489-9A53-658BDA25CD3D}"/>
    <cellStyle name="20% - Accent2 3 2 3" xfId="80" xr:uid="{5C6BCCDA-AA0E-40DC-A5F5-AC96249C401B}"/>
    <cellStyle name="20% - Accent2 3 2 4" xfId="81" xr:uid="{E36012F2-D33E-4DB6-935F-96A7F10696B5}"/>
    <cellStyle name="20% - Accent2 3 3" xfId="82" xr:uid="{901C94EC-3CAC-4D1F-A708-845FA16E5C2B}"/>
    <cellStyle name="20% - Accent2 3 4" xfId="83" xr:uid="{4013DCD8-ED6E-4508-9DCB-99D8C6B83485}"/>
    <cellStyle name="20% - Accent2 4" xfId="84" xr:uid="{5A101D3E-113B-4311-A1FD-20F261ECE712}"/>
    <cellStyle name="20% - Accent2 4 2" xfId="85" xr:uid="{EECD40E7-E0D4-4D97-9EC0-8F62AEC3A81A}"/>
    <cellStyle name="20% - Accent2 4 2 2" xfId="86" xr:uid="{6A79A98D-EE2E-4E46-A5ED-6516775EBC03}"/>
    <cellStyle name="20% - Accent2 4 3" xfId="87" xr:uid="{7186E3DE-B848-4F05-8F58-A87DFEDB8D36}"/>
    <cellStyle name="20% - Accent2 4 4" xfId="88" xr:uid="{5E4140B9-9217-48F7-9CC7-6432AAE3A345}"/>
    <cellStyle name="20% - Accent2 5" xfId="89" xr:uid="{DF96D19B-A04A-4FFC-9166-4BCFD409ECAE}"/>
    <cellStyle name="20% - Accent2 5 2" xfId="90" xr:uid="{41223E08-30F3-482B-A286-7DD8AF4765F5}"/>
    <cellStyle name="20% - Accent2 5 2 2" xfId="91" xr:uid="{4230BE97-3AB0-4498-9F13-230520019D85}"/>
    <cellStyle name="20% - Accent2 5 3" xfId="92" xr:uid="{792C09BD-71EF-4A71-8B4E-1094AD01AD25}"/>
    <cellStyle name="20% - Accent2 6" xfId="93" xr:uid="{EE3F6592-0C53-4F54-BF9F-BA8418AE4DD7}"/>
    <cellStyle name="20% - Accent2 6 2" xfId="94" xr:uid="{B5AFE7AB-7199-4FCA-B853-4C9BBBAF9507}"/>
    <cellStyle name="20% - Accent2 6 3" xfId="95" xr:uid="{C7DDA74C-EEC6-4C01-894F-015E4389E358}"/>
    <cellStyle name="20% - Accent2 7" xfId="96" xr:uid="{7FC79302-033C-4163-A562-5A6D5C85ED6E}"/>
    <cellStyle name="20% - Accent2 7 2" xfId="97" xr:uid="{24132F48-77CC-4463-9D5B-CEA3214E3E77}"/>
    <cellStyle name="20% - Accent2 8" xfId="98" xr:uid="{41EB65A2-0F1B-4D70-AF34-70ADACCBC29D}"/>
    <cellStyle name="20% - Accent2 9" xfId="99" xr:uid="{D76C0317-7E3D-41DA-A9EB-0225AB796E23}"/>
    <cellStyle name="20% - Accent3 2" xfId="100" xr:uid="{EB835484-91E1-48FC-9083-C0F5B1007E51}"/>
    <cellStyle name="20% - Accent3 2 2" xfId="101" xr:uid="{653F6D95-F103-4F0D-AD04-BDB15F2C3C9F}"/>
    <cellStyle name="20% - Accent3 2 2 2" xfId="102" xr:uid="{22AB753E-3FB6-4D8C-8CBA-3BF5E17C6D9C}"/>
    <cellStyle name="20% - Accent3 2 2 2 2" xfId="103" xr:uid="{CB45D039-2372-44C5-940F-204B69B9C528}"/>
    <cellStyle name="20% - Accent3 2 2 3" xfId="104" xr:uid="{DCC178D9-E3E5-4B88-901D-159A60CFBA13}"/>
    <cellStyle name="20% - Accent3 2 3" xfId="105" xr:uid="{0E2B0F7F-9374-4EEE-95EE-2BBA71F58131}"/>
    <cellStyle name="20% - Accent3 2 3 2" xfId="106" xr:uid="{979BE484-26F9-4EEC-81C4-5CDEA2CC5923}"/>
    <cellStyle name="20% - Accent3 2 3 2 2" xfId="107" xr:uid="{8D6BD40A-8F67-4AB2-9642-856BEF8960CC}"/>
    <cellStyle name="20% - Accent3 2 3 3" xfId="108" xr:uid="{0F1AFB23-7D9F-4F4D-B6B9-8A81D1C1D93B}"/>
    <cellStyle name="20% - Accent3 2 4" xfId="109" xr:uid="{C02DC909-17CB-4211-9829-A7928AB52CCC}"/>
    <cellStyle name="20% - Accent3 2 4 2" xfId="110" xr:uid="{21E76CC3-0BF4-49BA-AFCC-5145BC485A35}"/>
    <cellStyle name="20% - Accent3 2 5" xfId="111" xr:uid="{92D3DF58-C9DF-4657-9BBA-66A38690759F}"/>
    <cellStyle name="20% - Accent3 2 6" xfId="112" xr:uid="{4864E9E5-A21A-44C7-B556-97EE2B27B722}"/>
    <cellStyle name="20% - Accent3 3" xfId="113" xr:uid="{235E1FE2-47F2-41B8-A5F1-FC4BDE6C44D6}"/>
    <cellStyle name="20% - Accent3 3 2" xfId="114" xr:uid="{99994EC5-1ED2-409D-BC7C-722437C81E97}"/>
    <cellStyle name="20% - Accent3 3 2 2" xfId="115" xr:uid="{9AADC77E-4F25-4A60-8210-D10A5A3BF6AC}"/>
    <cellStyle name="20% - Accent3 3 2 3" xfId="116" xr:uid="{414A4C58-CEFA-4D9F-A296-E8351968ABFF}"/>
    <cellStyle name="20% - Accent3 3 2 4" xfId="117" xr:uid="{370AB628-1826-457E-B3DE-E0685D8B8060}"/>
    <cellStyle name="20% - Accent3 3 3" xfId="118" xr:uid="{8E0B81A5-AD4E-4CF0-B660-988F5A50A714}"/>
    <cellStyle name="20% - Accent3 3 4" xfId="119" xr:uid="{A56320CE-C991-4783-9EDB-5FBAF3FB39A7}"/>
    <cellStyle name="20% - Accent3 4" xfId="120" xr:uid="{5A1AA9A6-5544-4E0E-ABD2-351EC835704A}"/>
    <cellStyle name="20% - Accent3 4 2" xfId="121" xr:uid="{4E00CDA9-0B5C-4FBC-8BC9-DDA4299EC195}"/>
    <cellStyle name="20% - Accent3 4 2 2" xfId="122" xr:uid="{7464DC47-49C6-4656-9696-3B9930775D4A}"/>
    <cellStyle name="20% - Accent3 4 3" xfId="123" xr:uid="{98E01A98-9898-4153-9ED3-86EE63837358}"/>
    <cellStyle name="20% - Accent3 4 4" xfId="124" xr:uid="{53087E10-59B3-4033-9EA6-523B3904BF40}"/>
    <cellStyle name="20% - Accent3 5" xfId="125" xr:uid="{7DFD5411-EA93-4066-9CB9-FCDFD268A0DD}"/>
    <cellStyle name="20% - Accent3 5 2" xfId="126" xr:uid="{0EFFA3FA-8FC5-4A8A-ACE9-E6F085CA58D3}"/>
    <cellStyle name="20% - Accent3 5 2 2" xfId="127" xr:uid="{549519DD-8598-4A2A-B6E0-FC1BA0A0EE25}"/>
    <cellStyle name="20% - Accent3 5 3" xfId="128" xr:uid="{7D209C71-70E7-4DEB-A84E-A744A7B3C681}"/>
    <cellStyle name="20% - Accent3 6" xfId="129" xr:uid="{DF90B8FD-D489-4390-90A2-4EE3E873566C}"/>
    <cellStyle name="20% - Accent3 6 2" xfId="130" xr:uid="{39E46F07-1C8D-4CF4-9404-60A70C76870F}"/>
    <cellStyle name="20% - Accent3 6 3" xfId="131" xr:uid="{28BAA1A9-03C3-4E6B-B091-CC1316AFF789}"/>
    <cellStyle name="20% - Accent3 7" xfId="132" xr:uid="{1E8ED4FB-0685-4C85-8B9F-0C4202842F40}"/>
    <cellStyle name="20% - Accent3 7 2" xfId="133" xr:uid="{B6DC4720-9B6D-435A-A88D-C0BD59B5F4F0}"/>
    <cellStyle name="20% - Accent3 8" xfId="134" xr:uid="{B9C3F2F2-567F-4B21-9247-B285EB4D1239}"/>
    <cellStyle name="20% - Accent4 2" xfId="135" xr:uid="{16647EA8-FDAB-4DEF-A57B-35AE206A026B}"/>
    <cellStyle name="20% - Accent4 2 2" xfId="136" xr:uid="{07153B28-F5E0-46FD-9F60-AD475966F92C}"/>
    <cellStyle name="20% - Accent4 2 2 2" xfId="137" xr:uid="{F0791B59-6D5A-4518-9265-CAE5C7407C20}"/>
    <cellStyle name="20% - Accent4 2 2 2 2" xfId="138" xr:uid="{67978127-325B-4B76-B1CB-67782A0F279E}"/>
    <cellStyle name="20% - Accent4 2 2 3" xfId="139" xr:uid="{21587FB2-1A6D-4F01-9E22-00C675497C3A}"/>
    <cellStyle name="20% - Accent4 2 3" xfId="140" xr:uid="{476F0A3C-B4EF-4BA6-AA45-FC23B0D63195}"/>
    <cellStyle name="20% - Accent4 2 3 2" xfId="141" xr:uid="{751DD3C2-B275-4245-A5CC-FE8A6E86BE3F}"/>
    <cellStyle name="20% - Accent4 2 3 2 2" xfId="142" xr:uid="{35B22035-B795-4032-9CAA-52131CB7C175}"/>
    <cellStyle name="20% - Accent4 2 3 3" xfId="143" xr:uid="{E34BE269-45B5-4AF0-B70B-65B700362EFC}"/>
    <cellStyle name="20% - Accent4 2 4" xfId="144" xr:uid="{F4EE11AA-337E-4E2C-BC3A-ACE04D247321}"/>
    <cellStyle name="20% - Accent4 2 4 2" xfId="145" xr:uid="{981E5FF0-73CF-43E0-A75B-2F6A6ECBFAAA}"/>
    <cellStyle name="20% - Accent4 2 5" xfId="146" xr:uid="{405AD028-D438-4920-B2E8-22F57FBBF347}"/>
    <cellStyle name="20% - Accent4 2 6" xfId="147" xr:uid="{7138BAA4-B661-4ABD-8F1C-75C43B58638A}"/>
    <cellStyle name="20% - Accent4 3" xfId="148" xr:uid="{B90EB233-9921-4BBB-8B5E-E92B7A9A3F92}"/>
    <cellStyle name="20% - Accent4 3 2" xfId="149" xr:uid="{E75A393F-947C-49F2-8408-F0C3E171DA68}"/>
    <cellStyle name="20% - Accent4 3 2 2" xfId="150" xr:uid="{5A44FCA4-2468-43B4-BD30-5EAB15EE9152}"/>
    <cellStyle name="20% - Accent4 3 2 3" xfId="151" xr:uid="{D59B053B-9BDE-4E0C-84BF-578CD0D8B73B}"/>
    <cellStyle name="20% - Accent4 3 2 4" xfId="152" xr:uid="{9E92CAB9-7FDD-4A12-BBE5-62A2E0B7A5AA}"/>
    <cellStyle name="20% - Accent4 3 3" xfId="153" xr:uid="{177A6D46-BF1B-4EA3-A5BC-F1A41A627668}"/>
    <cellStyle name="20% - Accent4 3 4" xfId="154" xr:uid="{6A21C1F2-1DE9-477E-83DE-A649B1F934C4}"/>
    <cellStyle name="20% - Accent4 4" xfId="155" xr:uid="{769EC31C-C47A-42F5-AE61-C4A612BF6B08}"/>
    <cellStyle name="20% - Accent4 4 2" xfId="156" xr:uid="{751011ED-237A-408E-96D2-17B35CD19DEA}"/>
    <cellStyle name="20% - Accent4 4 2 2" xfId="157" xr:uid="{FD6DA32C-B3C7-4DB1-9679-978DF795DF56}"/>
    <cellStyle name="20% - Accent4 4 3" xfId="158" xr:uid="{97623D30-981A-4A36-A0FF-74CAEE9785D7}"/>
    <cellStyle name="20% - Accent4 4 4" xfId="159" xr:uid="{B1B935CB-F4A5-42DA-81BA-60F4C0E8B69C}"/>
    <cellStyle name="20% - Accent4 5" xfId="160" xr:uid="{16A6184D-35D4-47B7-8DFC-A1A20B78E2EE}"/>
    <cellStyle name="20% - Accent4 5 2" xfId="161" xr:uid="{B2C6AFF7-CEAC-43B3-A0EA-DBF3A9100316}"/>
    <cellStyle name="20% - Accent4 5 2 2" xfId="162" xr:uid="{3ABE4408-CE46-4994-8B28-A2A6A87B0E19}"/>
    <cellStyle name="20% - Accent4 5 3" xfId="163" xr:uid="{6F32062C-C7D3-4B5E-8AF4-97534E153233}"/>
    <cellStyle name="20% - Accent4 6" xfId="164" xr:uid="{6E8BB13E-FD2B-412D-B6B2-2D366B4DE192}"/>
    <cellStyle name="20% - Accent4 6 2" xfId="165" xr:uid="{E5F641B5-9E21-47CF-9552-34EAC631B909}"/>
    <cellStyle name="20% - Accent4 6 3" xfId="166" xr:uid="{EB15ED9F-69D4-4175-8EE6-5682EBBFFDB7}"/>
    <cellStyle name="20% - Accent4 7" xfId="167" xr:uid="{A340EE20-33AF-4241-876B-CCD4A3219930}"/>
    <cellStyle name="20% - Accent4 7 2" xfId="168" xr:uid="{E95870E4-32CB-4FF8-84CB-F5DFC4915B78}"/>
    <cellStyle name="20% - Accent4 8" xfId="169" xr:uid="{36AE0A6B-8AC1-40E0-80C9-135B43F90666}"/>
    <cellStyle name="20% - Accent4 9" xfId="170" xr:uid="{F382B788-2ACE-470F-AF2C-51C9B39C9DBF}"/>
    <cellStyle name="20% - Accent5 2" xfId="171" xr:uid="{F4E1B098-64A9-41EB-9662-1A8D5C865107}"/>
    <cellStyle name="20% - Accent5 2 2" xfId="172" xr:uid="{45C807F5-E246-4422-92DF-CDDBAFDCD3E6}"/>
    <cellStyle name="20% - Accent5 2 2 2" xfId="173" xr:uid="{E0AEB20D-468D-415C-BE32-5E0895B9ED49}"/>
    <cellStyle name="20% - Accent5 2 2 2 2" xfId="174" xr:uid="{DE6F2110-D121-4CCC-8BD7-D4696CE9D172}"/>
    <cellStyle name="20% - Accent5 2 2 3" xfId="175" xr:uid="{A5029728-14C4-42B3-84F5-8CFB7C1A4373}"/>
    <cellStyle name="20% - Accent5 2 3" xfId="176" xr:uid="{7D43E00A-5C78-46B8-8FA6-1A7D39AB9FC7}"/>
    <cellStyle name="20% - Accent5 2 3 2" xfId="177" xr:uid="{BC5A954B-70C6-41E6-852B-D44615EC1817}"/>
    <cellStyle name="20% - Accent5 2 3 2 2" xfId="178" xr:uid="{3E4AFE6E-C5D7-41D3-9675-8EAD24148E29}"/>
    <cellStyle name="20% - Accent5 2 3 3" xfId="179" xr:uid="{EC2512AF-810F-4411-92C1-F79304983828}"/>
    <cellStyle name="20% - Accent5 2 4" xfId="180" xr:uid="{86632010-F79C-40C0-9F41-5DAECE654CE7}"/>
    <cellStyle name="20% - Accent5 2 4 2" xfId="181" xr:uid="{AFAD8B1A-1490-48F7-870B-D1D18A9F8B59}"/>
    <cellStyle name="20% - Accent5 2 5" xfId="182" xr:uid="{2BB0E46C-8D7E-41C7-9BD3-9D90499315F7}"/>
    <cellStyle name="20% - Accent5 2 6" xfId="183" xr:uid="{1ECB0BD8-E44D-4F5C-B2AF-7260ACFB51D9}"/>
    <cellStyle name="20% - Accent5 3" xfId="184" xr:uid="{A282A69E-A7EE-4DC9-9BBA-0E718F1655FC}"/>
    <cellStyle name="20% - Accent5 3 2" xfId="185" xr:uid="{C1D050D0-453F-4F13-B8F7-102118E116C5}"/>
    <cellStyle name="20% - Accent5 3 2 2" xfId="186" xr:uid="{8BFE8640-DFF6-4608-A215-85521E55D9B0}"/>
    <cellStyle name="20% - Accent5 3 2 3" xfId="187" xr:uid="{E44F585C-588D-47EA-A895-AEC025A34638}"/>
    <cellStyle name="20% - Accent5 3 2 4" xfId="188" xr:uid="{9A49D986-33B4-45CA-AE41-C8DA5769936B}"/>
    <cellStyle name="20% - Accent5 3 3" xfId="189" xr:uid="{3A54DACF-2E23-4138-A41A-87B4F4D5B883}"/>
    <cellStyle name="20% - Accent5 3 3 2" xfId="190" xr:uid="{23A2B782-2DF4-4217-9E11-8D43AD70954F}"/>
    <cellStyle name="20% - Accent5 3 4" xfId="191" xr:uid="{F45BCCE5-EE39-4BE8-83C1-076F4AF15592}"/>
    <cellStyle name="20% - Accent5 3 5" xfId="192" xr:uid="{C7965863-3C07-4A7E-8BAD-EC41EEE78697}"/>
    <cellStyle name="20% - Accent5 4" xfId="193" xr:uid="{E997F8FA-B4F7-4370-9A2E-3AF17D16F0E2}"/>
    <cellStyle name="20% - Accent5 4 2" xfId="194" xr:uid="{6B351A74-48E9-4287-A8A7-5ACF5D9AF4BD}"/>
    <cellStyle name="20% - Accent5 4 2 2" xfId="195" xr:uid="{FCF820B6-0C9D-47FB-9A21-4DB5EB645A07}"/>
    <cellStyle name="20% - Accent5 4 3" xfId="196" xr:uid="{DBC66D14-3B35-4991-B07E-C144BE7FB9AD}"/>
    <cellStyle name="20% - Accent5 4 4" xfId="197" xr:uid="{5D9974A1-3E7F-45D0-A47C-83BC7236ABAD}"/>
    <cellStyle name="20% - Accent5 5" xfId="198" xr:uid="{1B1190C3-FB38-4BFD-A84B-3B6CBF52815E}"/>
    <cellStyle name="20% - Accent5 5 2" xfId="199" xr:uid="{AFA40A71-1EED-4BAB-854C-464F445B683E}"/>
    <cellStyle name="20% - Accent5 5 2 2" xfId="200" xr:uid="{9BA2DEA7-2949-4E9F-ABFA-7AD7D7A7C01C}"/>
    <cellStyle name="20% - Accent5 5 3" xfId="201" xr:uid="{5AD29381-B493-4D6F-9F2B-71A2E7D04EB5}"/>
    <cellStyle name="20% - Accent5 6" xfId="202" xr:uid="{02FA0646-3B52-44F8-B118-E6D9DF77C018}"/>
    <cellStyle name="20% - Accent5 6 2" xfId="203" xr:uid="{336A642A-0561-4948-BFD8-0C50025C7F7E}"/>
    <cellStyle name="20% - Accent5 7" xfId="204" xr:uid="{2AC62B17-F146-4C3A-B418-CB03F72CDA74}"/>
    <cellStyle name="20% - Accent5 7 2" xfId="205" xr:uid="{6EBB23A8-8A60-4FC8-8D00-674A24BD7258}"/>
    <cellStyle name="20% - Accent6 2" xfId="206" xr:uid="{FD0CFAA6-01B4-4982-B1A1-A1AFED3D7438}"/>
    <cellStyle name="20% - Accent6 2 2" xfId="207" xr:uid="{2D60A000-538A-42F3-BCE7-49ACB527DB7E}"/>
    <cellStyle name="20% - Accent6 2 2 2" xfId="208" xr:uid="{377A2913-2D01-4291-83DB-EB4303B7DFF2}"/>
    <cellStyle name="20% - Accent6 2 2 2 2" xfId="209" xr:uid="{A5E30D88-4E21-42F7-9276-BF194C70721D}"/>
    <cellStyle name="20% - Accent6 2 2 3" xfId="210" xr:uid="{11313E72-8CCD-46BC-9958-E1E7BA33511C}"/>
    <cellStyle name="20% - Accent6 2 3" xfId="211" xr:uid="{29DB1F8E-8792-4768-8C66-8385E034526B}"/>
    <cellStyle name="20% - Accent6 2 3 2" xfId="212" xr:uid="{6B46F1B5-A7D1-47D8-A56F-9C259D7C7011}"/>
    <cellStyle name="20% - Accent6 2 3 2 2" xfId="213" xr:uid="{566F38F3-CED5-4C75-BE14-1B872F43BCFF}"/>
    <cellStyle name="20% - Accent6 2 3 3" xfId="214" xr:uid="{42E217EF-30E2-4960-B5B8-0BC1D031A885}"/>
    <cellStyle name="20% - Accent6 2 4" xfId="215" xr:uid="{09C9B4DC-463B-4ED3-8E78-BA337A75154D}"/>
    <cellStyle name="20% - Accent6 2 4 2" xfId="216" xr:uid="{681C4389-0319-4F0E-9450-C44C81B3D0E8}"/>
    <cellStyle name="20% - Accent6 2 5" xfId="217" xr:uid="{C32F6F32-E78F-41AD-A221-032837B094ED}"/>
    <cellStyle name="20% - Accent6 2 6" xfId="218" xr:uid="{886FCEBE-E31F-4ECE-8A6A-3C4D96A550B1}"/>
    <cellStyle name="20% - Accent6 3" xfId="219" xr:uid="{F57AAA37-77B0-4018-9B4A-D850F8B2E010}"/>
    <cellStyle name="20% - Accent6 3 2" xfId="220" xr:uid="{39F68E7F-1CD5-460E-8009-E7830AA97581}"/>
    <cellStyle name="20% - Accent6 3 2 2" xfId="221" xr:uid="{AF7B38F3-99B3-4B8A-BD07-AD707243C0B8}"/>
    <cellStyle name="20% - Accent6 3 2 3" xfId="222" xr:uid="{B181B63C-F18C-4550-81B6-8341B332BEEE}"/>
    <cellStyle name="20% - Accent6 3 2 4" xfId="223" xr:uid="{AB1B7E7E-370F-47F8-A13C-560019B26F84}"/>
    <cellStyle name="20% - Accent6 3 3" xfId="224" xr:uid="{489E2156-3B8F-45DC-92B5-CE3C8089EA96}"/>
    <cellStyle name="20% - Accent6 3 4" xfId="225" xr:uid="{07A76702-9A0B-43CF-8733-E0173D47F240}"/>
    <cellStyle name="20% - Accent6 4" xfId="226" xr:uid="{D393AF37-61A4-448F-9344-A2AADE565516}"/>
    <cellStyle name="20% - Accent6 4 2" xfId="227" xr:uid="{6BB9F1E9-638E-4910-9565-EF50EACF4863}"/>
    <cellStyle name="20% - Accent6 4 2 2" xfId="228" xr:uid="{B0044DC6-7BFA-493E-9DD1-B09D7573ECCE}"/>
    <cellStyle name="20% - Accent6 4 3" xfId="229" xr:uid="{88BDB619-519A-492F-B9D7-E65E3D684785}"/>
    <cellStyle name="20% - Accent6 4 4" xfId="230" xr:uid="{4BAC8340-60BD-4016-880B-8E6FB14D74DF}"/>
    <cellStyle name="20% - Accent6 5" xfId="231" xr:uid="{CC441BCB-BB0D-4702-BAAE-B222DCB14A6B}"/>
    <cellStyle name="20% - Accent6 5 2" xfId="232" xr:uid="{72D9DA84-71FB-4E68-A346-87F7FFFBE11A}"/>
    <cellStyle name="20% - Accent6 5 2 2" xfId="233" xr:uid="{F18DE9DE-DE47-4109-8BE3-50825531D6F0}"/>
    <cellStyle name="20% - Accent6 5 3" xfId="234" xr:uid="{A45BB746-AA41-46B6-835F-98A9D3FF8AC5}"/>
    <cellStyle name="20% - Accent6 6" xfId="235" xr:uid="{2B457FED-5661-486D-A6F1-30D4479486BB}"/>
    <cellStyle name="20% - Accent6 6 2" xfId="236" xr:uid="{5C288993-D547-45A1-9892-CB55D721E8AA}"/>
    <cellStyle name="20% - Accent6 6 3" xfId="237" xr:uid="{7EEC0186-78A6-4BE2-9C6D-592840BE77C8}"/>
    <cellStyle name="20% - Accent6 7" xfId="238" xr:uid="{3E6A0873-15B0-4703-9758-6737256BA554}"/>
    <cellStyle name="20% - Accent6 7 2" xfId="239" xr:uid="{A37B3F78-3139-4EB5-8805-17800C903A92}"/>
    <cellStyle name="20% - Accent6 8" xfId="240" xr:uid="{C7975E67-0ADF-4A68-B72C-750EFCFF401B}"/>
    <cellStyle name="40% - Accent1 2" xfId="241" xr:uid="{6B3AFD97-613C-45A8-B315-90F460A989FB}"/>
    <cellStyle name="40% - Accent1 2 2" xfId="242" xr:uid="{11A62DA0-F9B7-4E93-83FA-EA31D622F588}"/>
    <cellStyle name="40% - Accent1 2 2 2" xfId="243" xr:uid="{D494486E-DA8B-4C39-AB9B-15B72FA5EE4E}"/>
    <cellStyle name="40% - Accent1 2 2 2 2" xfId="244" xr:uid="{9E241E26-28B0-4D8B-9923-D732BEFBB99A}"/>
    <cellStyle name="40% - Accent1 2 2 3" xfId="245" xr:uid="{4EFFF1B6-B53A-4867-BF52-881D08C8DBBD}"/>
    <cellStyle name="40% - Accent1 2 3" xfId="246" xr:uid="{0C7C6310-77D7-4BBF-88F9-09674C01813E}"/>
    <cellStyle name="40% - Accent1 2 3 2" xfId="247" xr:uid="{411D27A5-3C3E-4882-86CF-EE19F1B97317}"/>
    <cellStyle name="40% - Accent1 2 3 2 2" xfId="248" xr:uid="{D07EF589-3733-467C-A45A-FCF3B5F4C97D}"/>
    <cellStyle name="40% - Accent1 2 3 3" xfId="249" xr:uid="{0D8D311F-9458-4782-B507-041F9F4C45F3}"/>
    <cellStyle name="40% - Accent1 2 4" xfId="250" xr:uid="{CC8B7EB1-E6B7-48CA-ACE1-57328754889A}"/>
    <cellStyle name="40% - Accent1 2 4 2" xfId="251" xr:uid="{29354022-BB77-48D4-89CA-A0DF1DEC3524}"/>
    <cellStyle name="40% - Accent1 2 5" xfId="252" xr:uid="{DA81770B-65C9-4628-877C-E1B17B8C3CFB}"/>
    <cellStyle name="40% - Accent1 2 6" xfId="253" xr:uid="{ADDBBC7F-5E96-4F0F-B0E1-D07676D57898}"/>
    <cellStyle name="40% - Accent1 3" xfId="254" xr:uid="{09B986D0-4EB8-4114-9793-F38896C4E52D}"/>
    <cellStyle name="40% - Accent1 3 2" xfId="255" xr:uid="{EABA3741-94BC-494C-9AE3-A1AB76532755}"/>
    <cellStyle name="40% - Accent1 3 2 2" xfId="256" xr:uid="{5FD87BCA-5378-4CAD-ADE7-51EF0D9A01A4}"/>
    <cellStyle name="40% - Accent1 3 2 3" xfId="257" xr:uid="{CCFDC55B-AC3F-43C7-A2F0-224E93F247C8}"/>
    <cellStyle name="40% - Accent1 3 2 4" xfId="258" xr:uid="{86034536-0C9D-4873-BE80-35A31F32DFC7}"/>
    <cellStyle name="40% - Accent1 3 3" xfId="259" xr:uid="{40CFDCD0-6E4A-40D5-86C0-972C18CFA019}"/>
    <cellStyle name="40% - Accent1 3 4" xfId="260" xr:uid="{331F3DFA-DF73-47D0-8057-496B5F32BFDF}"/>
    <cellStyle name="40% - Accent1 4" xfId="261" xr:uid="{5984C208-EAF7-4207-912E-9C2F41B35268}"/>
    <cellStyle name="40% - Accent1 4 2" xfId="262" xr:uid="{83A58F10-BFFF-4EF8-AE24-F5795EB3FD50}"/>
    <cellStyle name="40% - Accent1 4 2 2" xfId="263" xr:uid="{B78253C1-0570-46DC-8EE5-1B92A6AEAA62}"/>
    <cellStyle name="40% - Accent1 4 3" xfId="264" xr:uid="{781DFDA4-5878-49D3-9D8D-6EEA88BAFE96}"/>
    <cellStyle name="40% - Accent1 4 4" xfId="265" xr:uid="{E7866508-810C-45FA-88B0-B57C18A60153}"/>
    <cellStyle name="40% - Accent1 5" xfId="266" xr:uid="{DA5FAA6A-E5E5-4EB1-BBC3-E59482C89EFB}"/>
    <cellStyle name="40% - Accent1 5 2" xfId="267" xr:uid="{118D2024-0BD5-489E-95E0-45303B4B311E}"/>
    <cellStyle name="40% - Accent1 5 2 2" xfId="268" xr:uid="{C8B36C91-4666-488B-8915-E4D609F96951}"/>
    <cellStyle name="40% - Accent1 5 3" xfId="269" xr:uid="{873EA7B9-9942-4C28-83EB-D2B2AE33B5CE}"/>
    <cellStyle name="40% - Accent1 6" xfId="270" xr:uid="{868E0481-3A99-4B39-98DA-7D9054CFC1F9}"/>
    <cellStyle name="40% - Accent1 6 2" xfId="271" xr:uid="{220C5006-7EB5-4B45-BA74-58135DAB0180}"/>
    <cellStyle name="40% - Accent1 6 3" xfId="272" xr:uid="{04B1640C-8747-4349-A3BD-E9F442321B27}"/>
    <cellStyle name="40% - Accent1 7" xfId="273" xr:uid="{F962DF5A-124B-4FAF-8813-C2DFF430B616}"/>
    <cellStyle name="40% - Accent1 7 2" xfId="274" xr:uid="{D433BA31-214E-459A-ACD2-0B8779DA8556}"/>
    <cellStyle name="40% - Accent1 8" xfId="275" xr:uid="{90790B5A-72D2-4CDA-97D0-F670E6DF947B}"/>
    <cellStyle name="40% - Accent1 9" xfId="276" xr:uid="{153B7EAF-3E0A-47BD-9A9F-7387902FD509}"/>
    <cellStyle name="40% - Accent2 2" xfId="277" xr:uid="{9ECAE32D-6821-43A0-BAB1-CEE8CCDD3B8B}"/>
    <cellStyle name="40% - Accent2 2 2" xfId="278" xr:uid="{8C6B594A-AB0A-4844-86DD-49FD082D18E6}"/>
    <cellStyle name="40% - Accent2 2 2 2" xfId="279" xr:uid="{2AFC9261-FA7A-4753-BC2E-779B69F40CB2}"/>
    <cellStyle name="40% - Accent2 2 2 2 2" xfId="280" xr:uid="{A1ED329A-EFB9-430D-A8C7-605DC91285E8}"/>
    <cellStyle name="40% - Accent2 2 2 3" xfId="281" xr:uid="{1B221A9B-0126-4F4C-8BAE-59555B8B2748}"/>
    <cellStyle name="40% - Accent2 2 3" xfId="282" xr:uid="{BC3361BE-19F4-4709-B44C-503579AD3810}"/>
    <cellStyle name="40% - Accent2 2 3 2" xfId="283" xr:uid="{D5DD9E3E-7B31-4F29-A55F-5903B35875F2}"/>
    <cellStyle name="40% - Accent2 2 3 2 2" xfId="284" xr:uid="{F64C83F6-199D-420A-804D-2DBE5C21F3CB}"/>
    <cellStyle name="40% - Accent2 2 3 3" xfId="285" xr:uid="{70787F70-2CA7-41F1-9BE7-7C996D63AD3E}"/>
    <cellStyle name="40% - Accent2 2 4" xfId="286" xr:uid="{9159590F-13CE-4077-9996-A506ED728EE0}"/>
    <cellStyle name="40% - Accent2 2 4 2" xfId="287" xr:uid="{20EFE72F-AE2D-440D-B96B-AF694F776BF3}"/>
    <cellStyle name="40% - Accent2 2 5" xfId="288" xr:uid="{BC51DB41-34F1-42BA-A1CD-92D11116FEBC}"/>
    <cellStyle name="40% - Accent2 2 6" xfId="289" xr:uid="{5493F740-6E92-47E8-91F6-C7E2C65026D6}"/>
    <cellStyle name="40% - Accent2 3" xfId="290" xr:uid="{419C8EF3-BE69-4C95-B41E-50175D241346}"/>
    <cellStyle name="40% - Accent2 3 2" xfId="291" xr:uid="{872ECCA0-B305-46C7-BCAE-156B602432DF}"/>
    <cellStyle name="40% - Accent2 3 2 2" xfId="292" xr:uid="{7922D58F-B011-464F-AB27-D131778023AE}"/>
    <cellStyle name="40% - Accent2 3 2 3" xfId="293" xr:uid="{8D9AE63E-699D-4E2E-9C1E-4D8904BE1D34}"/>
    <cellStyle name="40% - Accent2 3 2 4" xfId="294" xr:uid="{6C437D89-8A33-4939-B55B-C6428986DE82}"/>
    <cellStyle name="40% - Accent2 3 3" xfId="295" xr:uid="{8BD01357-F9A2-4C0A-BAD1-8334CDC3BB75}"/>
    <cellStyle name="40% - Accent2 3 4" xfId="296" xr:uid="{AB7FE0DF-21F6-4C53-BA33-D81590D855DC}"/>
    <cellStyle name="40% - Accent2 4" xfId="297" xr:uid="{492A5F14-224F-4704-A858-6E94F4AD3B1E}"/>
    <cellStyle name="40% - Accent2 4 2" xfId="298" xr:uid="{DAE4FA34-C3F4-4402-8C59-B8687BDF6855}"/>
    <cellStyle name="40% - Accent2 4 2 2" xfId="299" xr:uid="{31948F8B-F8DF-48DC-B7E3-4AB2CB949E78}"/>
    <cellStyle name="40% - Accent2 4 3" xfId="300" xr:uid="{077557FF-1107-4450-B146-7FBF1F6A2D98}"/>
    <cellStyle name="40% - Accent2 4 4" xfId="301" xr:uid="{5C75D9B0-D779-40D7-ABBB-FB49543A3796}"/>
    <cellStyle name="40% - Accent2 5" xfId="302" xr:uid="{A920E77C-F08F-45A7-BE92-CE5C6CD93060}"/>
    <cellStyle name="40% - Accent2 5 2" xfId="303" xr:uid="{BC252C14-03E6-4DED-9F6E-49B31D45600D}"/>
    <cellStyle name="40% - Accent2 5 2 2" xfId="304" xr:uid="{DF84AD2B-70F5-4061-BB54-203C3E6CF5D6}"/>
    <cellStyle name="40% - Accent2 5 3" xfId="305" xr:uid="{EF1F7E8E-4464-4150-827C-28FA9BC57207}"/>
    <cellStyle name="40% - Accent2 6" xfId="306" xr:uid="{B16AB552-35C6-459E-A374-9E34A6A271C7}"/>
    <cellStyle name="40% - Accent2 6 2" xfId="307" xr:uid="{123A14D7-4593-4D9B-8F4F-42DFAA91AB40}"/>
    <cellStyle name="40% - Accent2 7" xfId="308" xr:uid="{C5C9746F-22B9-42E6-8097-703A34E4E779}"/>
    <cellStyle name="40% - Accent2 7 2" xfId="309" xr:uid="{4E21D550-52E4-43B1-9C0D-3B2C16B91DDE}"/>
    <cellStyle name="40% - Accent3 2" xfId="310" xr:uid="{61E79CC6-8BF4-48B6-A925-FFF89DE28758}"/>
    <cellStyle name="40% - Accent3 2 2" xfId="311" xr:uid="{263683A2-050E-4320-9351-4AEAF7F92ED5}"/>
    <cellStyle name="40% - Accent3 2 2 2" xfId="312" xr:uid="{7FB75021-848A-4743-AA9D-0ECEB1B8BE01}"/>
    <cellStyle name="40% - Accent3 2 2 2 2" xfId="313" xr:uid="{8AC75814-7988-4A66-B231-EA0A0265F50C}"/>
    <cellStyle name="40% - Accent3 2 2 3" xfId="314" xr:uid="{4017D7B4-C78E-449D-AFA3-9C9DD9CD68BE}"/>
    <cellStyle name="40% - Accent3 2 3" xfId="315" xr:uid="{1F10D8B5-5E29-42DA-9998-1455C674C4F1}"/>
    <cellStyle name="40% - Accent3 2 3 2" xfId="316" xr:uid="{E7D98182-80A2-4FE7-A064-1CA770F1C4FA}"/>
    <cellStyle name="40% - Accent3 2 3 2 2" xfId="317" xr:uid="{9CCB78AA-F34B-4599-ABA5-6D851D37BA53}"/>
    <cellStyle name="40% - Accent3 2 3 3" xfId="318" xr:uid="{07D11049-8FB9-4AC1-8092-0EA609638B0E}"/>
    <cellStyle name="40% - Accent3 2 4" xfId="319" xr:uid="{D24F59F7-9495-432B-945C-6B2D728B6227}"/>
    <cellStyle name="40% - Accent3 2 4 2" xfId="320" xr:uid="{0A01451B-77CB-4980-AB03-F17C4B581943}"/>
    <cellStyle name="40% - Accent3 2 5" xfId="321" xr:uid="{680623A2-82AC-49AC-8A56-D2E0BF39C4B7}"/>
    <cellStyle name="40% - Accent3 2 6" xfId="322" xr:uid="{602BBD14-219A-46F8-AEC1-510FB42380D7}"/>
    <cellStyle name="40% - Accent3 3" xfId="323" xr:uid="{8A2A3045-081C-480B-A9A2-838C80EEDE88}"/>
    <cellStyle name="40% - Accent3 3 2" xfId="324" xr:uid="{B50B7EE1-0FA8-406C-88C4-0EDA3FF38777}"/>
    <cellStyle name="40% - Accent3 3 2 2" xfId="325" xr:uid="{3A0104C2-E7A9-4F95-8F8E-5DD33C9894EE}"/>
    <cellStyle name="40% - Accent3 3 2 3" xfId="326" xr:uid="{0284FA6D-D9C8-40A9-A59C-F59401C9BAEE}"/>
    <cellStyle name="40% - Accent3 3 2 4" xfId="327" xr:uid="{3EA5D129-004C-44DB-936D-08C15CBB7002}"/>
    <cellStyle name="40% - Accent3 3 3" xfId="328" xr:uid="{93C2A020-9493-41CD-BE07-02528D6AD0A9}"/>
    <cellStyle name="40% - Accent3 3 4" xfId="329" xr:uid="{E7E7D007-0917-4931-B9E0-E1334DF62BAB}"/>
    <cellStyle name="40% - Accent3 4" xfId="330" xr:uid="{FFCF0028-6A0E-4F5C-80F9-25E2754499A0}"/>
    <cellStyle name="40% - Accent3 4 2" xfId="331" xr:uid="{382FB165-CD03-401E-87CF-24A5543F6D3D}"/>
    <cellStyle name="40% - Accent3 4 2 2" xfId="332" xr:uid="{E88B752D-F27D-4ABB-8B07-B7E131155126}"/>
    <cellStyle name="40% - Accent3 4 3" xfId="333" xr:uid="{0DBB61B5-2669-489B-92EC-CB9116727C89}"/>
    <cellStyle name="40% - Accent3 4 4" xfId="334" xr:uid="{30998887-5C80-42D6-85C3-8E67697B94B7}"/>
    <cellStyle name="40% - Accent3 5" xfId="335" xr:uid="{42AA2F83-F40D-443E-A5A8-1C5F11837ED0}"/>
    <cellStyle name="40% - Accent3 5 2" xfId="336" xr:uid="{9A166414-8418-4393-9CBB-19B984D2A5C3}"/>
    <cellStyle name="40% - Accent3 5 2 2" xfId="337" xr:uid="{BF0E47BF-16C4-4358-80A2-4D73A5294D87}"/>
    <cellStyle name="40% - Accent3 5 3" xfId="338" xr:uid="{35025222-75B4-4BE9-9B70-991FF2D68C04}"/>
    <cellStyle name="40% - Accent3 6" xfId="339" xr:uid="{136B6D2F-C7F3-4CF4-8E20-FB40CE4B698F}"/>
    <cellStyle name="40% - Accent3 6 2" xfId="340" xr:uid="{321CF849-2CF1-485F-8FFB-777A23DE85FB}"/>
    <cellStyle name="40% - Accent3 6 3" xfId="341" xr:uid="{B4E302B5-01E1-4B89-8CCD-97FED6687467}"/>
    <cellStyle name="40% - Accent3 7" xfId="342" xr:uid="{5721500C-4103-4347-9D1D-37DA17D904F3}"/>
    <cellStyle name="40% - Accent3 7 2" xfId="343" xr:uid="{695CCBF3-3F01-42A3-A140-671DFB8B6495}"/>
    <cellStyle name="40% - Accent3 8" xfId="344" xr:uid="{9F4F2044-0764-459E-AD72-061F0EA79E8A}"/>
    <cellStyle name="40% - Accent4 2" xfId="345" xr:uid="{6F3EE556-259E-4657-8255-B9894CD760F0}"/>
    <cellStyle name="40% - Accent4 2 2" xfId="346" xr:uid="{0E658260-AFAE-4C2B-A9AE-8B3323153965}"/>
    <cellStyle name="40% - Accent4 2 2 2" xfId="347" xr:uid="{39EF75F6-1861-46DF-875A-EBA149CD1AD1}"/>
    <cellStyle name="40% - Accent4 2 2 2 2" xfId="348" xr:uid="{D17498FA-CC9B-46D8-8B1B-D58EFC48B8DF}"/>
    <cellStyle name="40% - Accent4 2 2 3" xfId="349" xr:uid="{1B6C85DA-9663-4972-8751-65B8FD5D5216}"/>
    <cellStyle name="40% - Accent4 2 3" xfId="350" xr:uid="{C4BB3C69-FC16-49F8-AB83-5BF824E9626F}"/>
    <cellStyle name="40% - Accent4 2 3 2" xfId="351" xr:uid="{0D3A95D8-68FC-44F6-96EA-FF30E314AA29}"/>
    <cellStyle name="40% - Accent4 2 3 2 2" xfId="352" xr:uid="{58F16951-438F-422D-A9B0-BA199DF95A10}"/>
    <cellStyle name="40% - Accent4 2 3 3" xfId="353" xr:uid="{3D18DB25-2AB2-4F95-BEA3-F5CA5F12F131}"/>
    <cellStyle name="40% - Accent4 2 4" xfId="354" xr:uid="{DDE723F3-1430-4277-8D57-FA8B17B1126D}"/>
    <cellStyle name="40% - Accent4 2 4 2" xfId="355" xr:uid="{1499CCB1-1888-442C-B613-024400688940}"/>
    <cellStyle name="40% - Accent4 2 5" xfId="356" xr:uid="{6C179C8A-26FC-4086-9BB1-F8C08B758576}"/>
    <cellStyle name="40% - Accent4 2 6" xfId="357" xr:uid="{A53904FE-2CD2-4758-A5D8-84A8144BF73D}"/>
    <cellStyle name="40% - Accent4 3" xfId="358" xr:uid="{D58B39AA-197F-4B08-BC41-6B3D7BAC9EAC}"/>
    <cellStyle name="40% - Accent4 3 2" xfId="359" xr:uid="{9C254A9D-9467-41BC-81A1-6A352F6194F8}"/>
    <cellStyle name="40% - Accent4 3 2 2" xfId="360" xr:uid="{AE2F4DAA-EEEA-4B9C-910D-C405AB1CCA5B}"/>
    <cellStyle name="40% - Accent4 3 2 3" xfId="361" xr:uid="{356FA4E8-21FF-4EFB-866F-46A382D4C8E6}"/>
    <cellStyle name="40% - Accent4 3 2 4" xfId="362" xr:uid="{3C30878D-689C-4647-862A-5357A1EE89EE}"/>
    <cellStyle name="40% - Accent4 3 3" xfId="363" xr:uid="{CD73A31A-B47D-4188-BDC9-244D2B620B69}"/>
    <cellStyle name="40% - Accent4 3 4" xfId="364" xr:uid="{E1B97B6E-6F24-436B-AA01-5A92550B5E43}"/>
    <cellStyle name="40% - Accent4 4" xfId="365" xr:uid="{38DBCC66-7DFE-4415-BF49-25EECBBF4604}"/>
    <cellStyle name="40% - Accent4 4 2" xfId="366" xr:uid="{A97D4C3E-9DFD-4E3B-AC35-C52DB6CC50AD}"/>
    <cellStyle name="40% - Accent4 4 2 2" xfId="367" xr:uid="{89E2E64C-0A84-48DC-AD6F-447CF430C8AD}"/>
    <cellStyle name="40% - Accent4 4 3" xfId="368" xr:uid="{3234BE35-C2CF-48FD-BE65-7C44F0221DEB}"/>
    <cellStyle name="40% - Accent4 4 4" xfId="369" xr:uid="{67AFE502-5682-4D19-9DCF-2B3C53BCCCE8}"/>
    <cellStyle name="40% - Accent4 5" xfId="370" xr:uid="{4A209B90-DBCB-40DD-A211-C791DB5325CD}"/>
    <cellStyle name="40% - Accent4 5 2" xfId="371" xr:uid="{5D89F4D0-C51D-4499-B2DB-B72E7B5A8F0F}"/>
    <cellStyle name="40% - Accent4 5 2 2" xfId="372" xr:uid="{778E38FB-C184-4B14-AB79-FA1226CF3625}"/>
    <cellStyle name="40% - Accent4 5 3" xfId="373" xr:uid="{BA71D841-7B42-407D-9634-6BC5C4526CD5}"/>
    <cellStyle name="40% - Accent4 6" xfId="374" xr:uid="{D3CEE250-6ECD-43E4-9B9C-8943081DBFD3}"/>
    <cellStyle name="40% - Accent4 6 2" xfId="375" xr:uid="{634DE573-7CF3-4B60-9AB1-F3AC8739CEE3}"/>
    <cellStyle name="40% - Accent4 6 3" xfId="376" xr:uid="{AD8C4BAE-9CEC-4211-AFEA-8C3CC9A68C31}"/>
    <cellStyle name="40% - Accent4 7" xfId="377" xr:uid="{762A07D8-E6A4-42D8-8843-EA2625F78C35}"/>
    <cellStyle name="40% - Accent4 7 2" xfId="378" xr:uid="{B0E60B0C-FA09-42A0-9CA2-041B949ED7E8}"/>
    <cellStyle name="40% - Accent4 8" xfId="379" xr:uid="{4226FEC2-37B2-4E75-B6FC-7BE70BAFE72F}"/>
    <cellStyle name="40% - Accent4 9" xfId="380" xr:uid="{2CDA28EC-E438-4F52-935B-DB689E430320}"/>
    <cellStyle name="40% - Accent5 2" xfId="381" xr:uid="{0639853F-5689-460B-AA78-A707A664E46F}"/>
    <cellStyle name="40% - Accent5 2 2" xfId="382" xr:uid="{080C4C68-EABF-41C8-A107-5DCE3A794CE2}"/>
    <cellStyle name="40% - Accent5 2 2 2" xfId="383" xr:uid="{1A9A622F-9002-4A10-A77A-968CAA553DF9}"/>
    <cellStyle name="40% - Accent5 2 2 2 2" xfId="384" xr:uid="{4D6C1FB6-78DE-4033-95E7-3D4153F1BACF}"/>
    <cellStyle name="40% - Accent5 2 2 3" xfId="385" xr:uid="{29AF42E4-9036-4D39-AB02-61A909B0AFE9}"/>
    <cellStyle name="40% - Accent5 2 3" xfId="386" xr:uid="{3F0B0F1F-63C3-4E2E-B309-3D4F9C356032}"/>
    <cellStyle name="40% - Accent5 2 3 2" xfId="387" xr:uid="{454B970A-1778-444A-82E0-42F05DEEB7DF}"/>
    <cellStyle name="40% - Accent5 2 3 2 2" xfId="388" xr:uid="{158EEA06-C74F-414C-B221-EAD46BABE617}"/>
    <cellStyle name="40% - Accent5 2 3 3" xfId="389" xr:uid="{B43C9003-972E-4FB0-B10B-3C85E8B36B9E}"/>
    <cellStyle name="40% - Accent5 2 4" xfId="390" xr:uid="{1AD35744-12D1-4979-9061-9BBBDABCA53C}"/>
    <cellStyle name="40% - Accent5 2 4 2" xfId="391" xr:uid="{BCC171B6-A8DC-4FE7-9309-F6A5CEF343BB}"/>
    <cellStyle name="40% - Accent5 2 5" xfId="392" xr:uid="{D042A8CB-63B8-4FE1-AE6F-2B30863956E0}"/>
    <cellStyle name="40% - Accent5 2 6" xfId="393" xr:uid="{2C6DE049-ED04-46BC-BEE6-61D9E0051C60}"/>
    <cellStyle name="40% - Accent5 3" xfId="394" xr:uid="{44801356-E4FD-4DEE-BD26-D376C9855EDE}"/>
    <cellStyle name="40% - Accent5 3 2" xfId="395" xr:uid="{FC0CEE87-AA4A-4EE4-8870-7CDEF5B813E7}"/>
    <cellStyle name="40% - Accent5 3 2 2" xfId="396" xr:uid="{EFD54103-C487-475A-955B-0AC28D21B0C5}"/>
    <cellStyle name="40% - Accent5 3 2 3" xfId="397" xr:uid="{4E32EAC0-A5FA-4277-B687-2DEDA7534362}"/>
    <cellStyle name="40% - Accent5 3 2 4" xfId="398" xr:uid="{A6E5B82E-4C67-4E1E-A7BC-E1BE35D08D79}"/>
    <cellStyle name="40% - Accent5 3 3" xfId="399" xr:uid="{1F004924-7F21-454B-858D-2F4B2E9187E6}"/>
    <cellStyle name="40% - Accent5 3 4" xfId="400" xr:uid="{90971E26-0A7B-49F8-AFB8-E8FA52DCF856}"/>
    <cellStyle name="40% - Accent5 4" xfId="401" xr:uid="{D8867483-F19C-4276-8308-08E95E25D3A5}"/>
    <cellStyle name="40% - Accent5 4 2" xfId="402" xr:uid="{84826563-C691-4CC1-8BB7-7BEF03F8E79B}"/>
    <cellStyle name="40% - Accent5 4 2 2" xfId="403" xr:uid="{000011EA-2C48-4857-B182-F8253DC22679}"/>
    <cellStyle name="40% - Accent5 4 3" xfId="404" xr:uid="{036888B1-95E2-4A46-BB8D-AF5845EA23B0}"/>
    <cellStyle name="40% - Accent5 4 4" xfId="405" xr:uid="{711A9EFB-021D-4AB5-8988-6C49D6A60996}"/>
    <cellStyle name="40% - Accent5 5" xfId="406" xr:uid="{402BCF7C-5769-4F84-8FE7-2106BF5B8EF3}"/>
    <cellStyle name="40% - Accent5 5 2" xfId="407" xr:uid="{AA1CCE25-39EC-4C87-BBFE-A4B5F2FB9B7E}"/>
    <cellStyle name="40% - Accent5 5 2 2" xfId="408" xr:uid="{C4756B9D-39E8-4CE0-BCB5-1C5075974ECA}"/>
    <cellStyle name="40% - Accent5 5 3" xfId="409" xr:uid="{49F75E6E-F19D-49B1-A033-BA403DE2085D}"/>
    <cellStyle name="40% - Accent5 6" xfId="410" xr:uid="{41496BC9-C2A0-4C6F-AC88-B183993355DE}"/>
    <cellStyle name="40% - Accent5 6 2" xfId="411" xr:uid="{31DB6A68-A486-405D-AE10-455B2D720F19}"/>
    <cellStyle name="40% - Accent5 6 3" xfId="412" xr:uid="{F0500B96-2390-4052-8320-7F8A857A8D4E}"/>
    <cellStyle name="40% - Accent5 7" xfId="413" xr:uid="{5C025A89-6D15-488D-BB39-86C9606C5EA6}"/>
    <cellStyle name="40% - Accent5 7 2" xfId="414" xr:uid="{FF874F75-BCEA-45AB-9E09-B16EE2B287DA}"/>
    <cellStyle name="40% - Accent5 8" xfId="415" xr:uid="{5E5E8DDE-314A-4B3F-AFFD-BC7120C2EDCE}"/>
    <cellStyle name="40% - Accent6 2" xfId="416" xr:uid="{7E0D2051-A38E-4F56-B54F-275A04BA6F71}"/>
    <cellStyle name="40% - Accent6 2 2" xfId="417" xr:uid="{884A92C2-BA41-4655-9B02-7FBC64B7AE66}"/>
    <cellStyle name="40% - Accent6 2 2 2" xfId="418" xr:uid="{5C559E6D-34DD-449E-8D6F-DB3782BFE74C}"/>
    <cellStyle name="40% - Accent6 2 2 2 2" xfId="419" xr:uid="{36F76026-D1DF-441D-B156-923337AC45EC}"/>
    <cellStyle name="40% - Accent6 2 2 3" xfId="420" xr:uid="{6E69C12D-BC37-4FDA-85A5-B64FD2284793}"/>
    <cellStyle name="40% - Accent6 2 3" xfId="421" xr:uid="{C0FF559A-7790-41C2-AEC0-F514E1AF0A76}"/>
    <cellStyle name="40% - Accent6 2 3 2" xfId="422" xr:uid="{3EE33E02-E34C-4EBD-8818-392592FDBA11}"/>
    <cellStyle name="40% - Accent6 2 3 2 2" xfId="423" xr:uid="{51B92407-49F2-4A6E-92B6-BA7BF8F08857}"/>
    <cellStyle name="40% - Accent6 2 3 3" xfId="424" xr:uid="{87D3687C-51F8-4A8E-A1AF-AF1DDE61E4DB}"/>
    <cellStyle name="40% - Accent6 2 4" xfId="425" xr:uid="{FC93BC45-B0FE-4A98-82EC-EF771BCD7804}"/>
    <cellStyle name="40% - Accent6 2 4 2" xfId="426" xr:uid="{3A885F19-1548-4D93-A506-5F65CF3786B9}"/>
    <cellStyle name="40% - Accent6 2 5" xfId="427" xr:uid="{CF378AEF-F71D-428B-AA72-AED182B0BE61}"/>
    <cellStyle name="40% - Accent6 2 6" xfId="428" xr:uid="{DD5D700C-CA18-47AC-BD0B-98AB4E3A9091}"/>
    <cellStyle name="40% - Accent6 3" xfId="429" xr:uid="{DDBE663C-9DDE-4AB3-BF99-087E47E20C07}"/>
    <cellStyle name="40% - Accent6 3 2" xfId="430" xr:uid="{B9CB06DA-1DB8-4544-9490-EBC1874792FC}"/>
    <cellStyle name="40% - Accent6 3 2 2" xfId="431" xr:uid="{7CBD77AD-E3AF-40F6-A551-B99187BEC2B4}"/>
    <cellStyle name="40% - Accent6 3 2 3" xfId="432" xr:uid="{49EA4BE4-984C-4F3F-95FE-ED96E54787FA}"/>
    <cellStyle name="40% - Accent6 3 2 4" xfId="433" xr:uid="{203898EC-58A8-4F70-8C66-43284BF40637}"/>
    <cellStyle name="40% - Accent6 3 3" xfId="434" xr:uid="{9A522EAA-CC1D-40F5-83DB-707DB0F01145}"/>
    <cellStyle name="40% - Accent6 3 4" xfId="435" xr:uid="{5C4342C9-72E3-47DD-8A84-D0FA7B0044E2}"/>
    <cellStyle name="40% - Accent6 4" xfId="436" xr:uid="{66DD5247-34B3-4C99-B007-8D6A3AF012E0}"/>
    <cellStyle name="40% - Accent6 4 2" xfId="437" xr:uid="{081D10B6-44E1-41AA-8C8A-786DD77850AB}"/>
    <cellStyle name="40% - Accent6 4 2 2" xfId="438" xr:uid="{E403DDB3-61B9-408F-92B0-6FDBDB922829}"/>
    <cellStyle name="40% - Accent6 4 3" xfId="439" xr:uid="{C58D0549-5D43-4521-AEAB-D38B97C76F2D}"/>
    <cellStyle name="40% - Accent6 4 4" xfId="440" xr:uid="{C651CD3D-0145-4C71-AEB0-A762D23EBFA3}"/>
    <cellStyle name="40% - Accent6 5" xfId="441" xr:uid="{7469FFF3-3D06-45B5-B999-FFB87C2F9A23}"/>
    <cellStyle name="40% - Accent6 5 2" xfId="442" xr:uid="{5E950246-3AC7-4C06-9D6D-02241495BE8A}"/>
    <cellStyle name="40% - Accent6 5 2 2" xfId="443" xr:uid="{B15E9F73-4FCB-47A8-811A-93435BF75F7D}"/>
    <cellStyle name="40% - Accent6 5 3" xfId="444" xr:uid="{593EDF72-90EA-4BC0-A25D-F9BA9A5383C4}"/>
    <cellStyle name="40% - Accent6 6" xfId="445" xr:uid="{892988F9-5EAF-47B2-A9A8-A324B492F322}"/>
    <cellStyle name="40% - Accent6 6 2" xfId="446" xr:uid="{C113EC6B-62C8-4BCB-B697-DEC3065D8DA1}"/>
    <cellStyle name="40% - Accent6 6 3" xfId="447" xr:uid="{8D9B575C-A4DD-40B7-93E3-461279F1456B}"/>
    <cellStyle name="40% - Accent6 7" xfId="448" xr:uid="{1C1993B8-F939-4249-9CB8-6DF908525419}"/>
    <cellStyle name="40% - Accent6 7 2" xfId="449" xr:uid="{E4B2209F-433B-405F-A33F-E91EBEF34EFF}"/>
    <cellStyle name="40% - Accent6 8" xfId="450" xr:uid="{BC9A814C-3409-429D-8378-419010573534}"/>
    <cellStyle name="40% - Accent6 9" xfId="451" xr:uid="{B7C70ECA-10B3-45A3-A96D-E6D07223CF2F}"/>
    <cellStyle name="60% - Accent1 2" xfId="452" xr:uid="{5970B35B-6227-4558-848A-A5B77CD38FB9}"/>
    <cellStyle name="60% - Accent1 2 2" xfId="453" xr:uid="{9816399B-8350-4663-8CB0-99AEA669E04F}"/>
    <cellStyle name="60% - Accent1 2 3" xfId="454" xr:uid="{8A1EA1B9-A83B-42DB-85D0-5A2276D9C2DD}"/>
    <cellStyle name="60% - Accent1 2 4" xfId="455" xr:uid="{C08F05BA-1D99-4BB0-9607-3E168B53287C}"/>
    <cellStyle name="60% - Accent1 3" xfId="456" xr:uid="{7211BFFA-0C0B-4E7A-A743-A70F6FFB8F59}"/>
    <cellStyle name="60% - Accent1 3 2" xfId="457" xr:uid="{D69F2360-1158-43C1-8DD6-C8D056DE3E40}"/>
    <cellStyle name="60% - Accent1 3 3" xfId="458" xr:uid="{F1CCE478-3E26-4C62-A3B1-1BC88288989B}"/>
    <cellStyle name="60% - Accent1 3 4" xfId="459" xr:uid="{B9BD2B4E-31BA-49EB-B776-C53C09CC2C08}"/>
    <cellStyle name="60% - Accent1 4" xfId="460" xr:uid="{07A174D5-FB2A-4F5B-BCA8-8B5321FA0641}"/>
    <cellStyle name="60% - Accent1 4 2" xfId="461" xr:uid="{B231C67C-1C7C-4D60-8760-3530B885AA77}"/>
    <cellStyle name="60% - Accent1 5" xfId="462" xr:uid="{E991BB0C-B40B-42F6-9343-94B81D06F459}"/>
    <cellStyle name="60% - Accent1 5 2" xfId="463" xr:uid="{10C4BF07-B086-411B-96CB-F8071FE39D09}"/>
    <cellStyle name="60% - Accent1 6" xfId="464" xr:uid="{E873E319-7585-435A-8143-04FF3F75CA12}"/>
    <cellStyle name="60% - Accent1 6 2" xfId="465" xr:uid="{075785C3-2302-4D4A-83B9-844CF4A06E5B}"/>
    <cellStyle name="60% - Accent1 7" xfId="466" xr:uid="{222BEF1D-129A-4FAC-AE24-15D57BD0CDB6}"/>
    <cellStyle name="60% - Accent1 7 2" xfId="467" xr:uid="{F5C10EB9-B5CB-4089-989A-E9A0E5957DCA}"/>
    <cellStyle name="60% - Accent1 8" xfId="468" xr:uid="{26506936-8AEB-4451-8442-BB8368E5A3C8}"/>
    <cellStyle name="60% - Accent1 9" xfId="469" xr:uid="{A6106294-230E-4582-A2BE-9D8A31D22A59}"/>
    <cellStyle name="60% - Accent2 2" xfId="470" xr:uid="{CC6F2276-B623-4886-893B-AADAB1B163B2}"/>
    <cellStyle name="60% - Accent2 2 2" xfId="471" xr:uid="{648E3C39-71D0-4661-8279-54C262D6A0BF}"/>
    <cellStyle name="60% - Accent2 2 3" xfId="472" xr:uid="{D3E65D20-4434-4174-A9DD-3FCA7D226C5A}"/>
    <cellStyle name="60% - Accent2 2 4" xfId="473" xr:uid="{0F2AA914-CB0B-412C-A52E-E245E6074AB8}"/>
    <cellStyle name="60% - Accent2 3" xfId="474" xr:uid="{A8702C68-0403-4466-A851-80E3AAEAA34E}"/>
    <cellStyle name="60% - Accent2 3 2" xfId="475" xr:uid="{BD8A1337-9FC9-4AA6-B4D5-C9C3B4B11044}"/>
    <cellStyle name="60% - Accent2 3 3" xfId="476" xr:uid="{215A3037-505A-4A35-B140-97BF97A9FD12}"/>
    <cellStyle name="60% - Accent2 3 4" xfId="477" xr:uid="{9DEE12F4-E21B-45B6-8CAD-2BCA2781EF11}"/>
    <cellStyle name="60% - Accent2 4" xfId="478" xr:uid="{D551E9C6-8056-4B9F-A40B-D06BFD587D23}"/>
    <cellStyle name="60% - Accent2 4 2" xfId="479" xr:uid="{49A14F6D-CFDF-44E6-A467-6F08FB0E5876}"/>
    <cellStyle name="60% - Accent2 5" xfId="480" xr:uid="{9C6E3182-1CBB-4448-805F-2C10887521C1}"/>
    <cellStyle name="60% - Accent2 5 2" xfId="481" xr:uid="{22012695-FF58-4B22-B5B3-3774C16C01A7}"/>
    <cellStyle name="60% - Accent2 6" xfId="482" xr:uid="{ED32B828-8BE5-4E1B-8771-13C5C6F914A0}"/>
    <cellStyle name="60% - Accent2 6 2" xfId="483" xr:uid="{ED5784C5-150A-4FB5-8FAB-42F6D02ED22E}"/>
    <cellStyle name="60% - Accent2 7" xfId="484" xr:uid="{30089880-CE1E-4055-BBC6-A921BC761239}"/>
    <cellStyle name="60% - Accent2 7 2" xfId="485" xr:uid="{EBF8E853-6474-41B7-8961-71B6EA9848AE}"/>
    <cellStyle name="60% - Accent2 8" xfId="486" xr:uid="{369D4653-74A1-48A7-A15C-676A7883EC5F}"/>
    <cellStyle name="60% - Accent3 2" xfId="487" xr:uid="{F7D51730-E4BA-4ECE-8583-D835CBB080EE}"/>
    <cellStyle name="60% - Accent3 2 2" xfId="488" xr:uid="{0219A3F1-780E-4FAC-91D7-C4E68B6A08A1}"/>
    <cellStyle name="60% - Accent3 2 3" xfId="489" xr:uid="{18E94268-961E-410E-9BF5-876B2763ABBF}"/>
    <cellStyle name="60% - Accent3 2 4" xfId="490" xr:uid="{69B0F259-FC7A-41FF-9C6A-DCFDB6DE9BC7}"/>
    <cellStyle name="60% - Accent3 3" xfId="491" xr:uid="{AE196783-3B33-4F15-B0D2-95CB27E6811E}"/>
    <cellStyle name="60% - Accent3 3 2" xfId="492" xr:uid="{EEB67F52-74A9-49F9-B2DD-C212EDFBAA7F}"/>
    <cellStyle name="60% - Accent3 3 3" xfId="493" xr:uid="{737F42AE-B9BA-4D11-B35D-F29EE527A7F6}"/>
    <cellStyle name="60% - Accent3 3 4" xfId="494" xr:uid="{FEFF9034-5F24-4628-A025-41539CBFCC68}"/>
    <cellStyle name="60% - Accent3 4" xfId="495" xr:uid="{97D9EEA3-546D-4370-B956-321BBDEA8F4D}"/>
    <cellStyle name="60% - Accent3 4 2" xfId="496" xr:uid="{B2066450-6473-481C-A9B9-CB19F91690E8}"/>
    <cellStyle name="60% - Accent3 5" xfId="497" xr:uid="{A547DC73-1B06-469F-B74E-8638541624E7}"/>
    <cellStyle name="60% - Accent3 5 2" xfId="498" xr:uid="{EE5A804E-50D3-44AA-B389-26B9B239A2E3}"/>
    <cellStyle name="60% - Accent3 6" xfId="499" xr:uid="{3C92940A-76A7-4A21-9067-719CF3196679}"/>
    <cellStyle name="60% - Accent3 6 2" xfId="500" xr:uid="{AE431FE9-8115-460A-9CF6-333D86695037}"/>
    <cellStyle name="60% - Accent3 7" xfId="501" xr:uid="{1F26E0F2-2546-48CE-862E-709C92E62FEA}"/>
    <cellStyle name="60% - Accent3 7 2" xfId="502" xr:uid="{BE6A503C-563B-4AC9-9A01-9E811B83D172}"/>
    <cellStyle name="60% - Accent3 8" xfId="503" xr:uid="{AC3AD38F-9278-4AC4-9B70-F5E81169CF4A}"/>
    <cellStyle name="60% - Accent3 9" xfId="504" xr:uid="{B99158B3-43FE-4B7B-BD89-C4B46FEEDD49}"/>
    <cellStyle name="60% - Accent4 2" xfId="505" xr:uid="{CEA8D129-08E2-4DEE-91FD-15E86037EC43}"/>
    <cellStyle name="60% - Accent4 2 2" xfId="506" xr:uid="{D5A349A3-398C-4DCC-BC3E-56D609A8DF8C}"/>
    <cellStyle name="60% - Accent4 2 3" xfId="507" xr:uid="{9F4011D2-F998-48D9-BB53-FDF21C84F1F5}"/>
    <cellStyle name="60% - Accent4 2 4" xfId="508" xr:uid="{B6EB8638-B55F-4A86-A552-2C5FA900F47A}"/>
    <cellStyle name="60% - Accent4 3" xfId="509" xr:uid="{6462CF3C-3D5F-42F2-A97A-7054A8E0CBC2}"/>
    <cellStyle name="60% - Accent4 3 2" xfId="510" xr:uid="{C407655B-854C-4053-8F5C-113E4823D9BB}"/>
    <cellStyle name="60% - Accent4 3 3" xfId="511" xr:uid="{12D3BF2D-B3DD-4907-8371-82AAC9A4E825}"/>
    <cellStyle name="60% - Accent4 3 4" xfId="512" xr:uid="{C6CECF9A-B765-4ED0-B6F7-31EC72FF0FA1}"/>
    <cellStyle name="60% - Accent4 4" xfId="513" xr:uid="{E2C2D9F5-F4B4-4483-ACA8-02EAD5BA7745}"/>
    <cellStyle name="60% - Accent4 4 2" xfId="514" xr:uid="{33FCA7F4-56C7-47DE-9506-1FD3009824FC}"/>
    <cellStyle name="60% - Accent4 5" xfId="515" xr:uid="{37F3E73B-6805-48F5-958C-0B3BE1E7782E}"/>
    <cellStyle name="60% - Accent4 5 2" xfId="516" xr:uid="{F39171A8-29BD-43AF-AB4A-CB0E04451B0C}"/>
    <cellStyle name="60% - Accent4 6" xfId="517" xr:uid="{36D06C68-2E41-4E94-BB7B-A2E06A45421B}"/>
    <cellStyle name="60% - Accent4 6 2" xfId="518" xr:uid="{3BF367CA-9C27-494D-B851-08AAF733DF84}"/>
    <cellStyle name="60% - Accent4 7" xfId="519" xr:uid="{168BE1CD-C382-44F2-BCD9-3C9019FF5A51}"/>
    <cellStyle name="60% - Accent4 7 2" xfId="520" xr:uid="{1236B399-7E5E-4946-8D79-4AAE184D51EF}"/>
    <cellStyle name="60% - Accent4 8" xfId="521" xr:uid="{7032BB47-0198-4804-8145-1157B83CEAF6}"/>
    <cellStyle name="60% - Accent4 9" xfId="522" xr:uid="{02E19CB7-E322-485B-AA37-3540903233E3}"/>
    <cellStyle name="60% - Accent5 2" xfId="523" xr:uid="{6B1111D4-2C37-4337-819F-2AB886C0EE8C}"/>
    <cellStyle name="60% - Accent5 2 2" xfId="524" xr:uid="{0FB5B8D3-0263-4A58-9EF3-28800B3C6BA7}"/>
    <cellStyle name="60% - Accent5 2 3" xfId="525" xr:uid="{4EA7A0A7-396B-47F2-8054-B610EAD76672}"/>
    <cellStyle name="60% - Accent5 2 4" xfId="526" xr:uid="{8B923715-78C9-491C-B069-0D08E770FBAF}"/>
    <cellStyle name="60% - Accent5 3" xfId="527" xr:uid="{1023F4E6-ED19-4FE5-87F9-A230981CF880}"/>
    <cellStyle name="60% - Accent5 3 2" xfId="528" xr:uid="{087D07F5-A3FF-415B-AA93-6839AC005031}"/>
    <cellStyle name="60% - Accent5 3 3" xfId="529" xr:uid="{647D3320-B144-4F87-A63F-B4E889CAD782}"/>
    <cellStyle name="60% - Accent5 3 4" xfId="530" xr:uid="{79E8207E-7235-4E0D-B0CF-32ABD2D4539C}"/>
    <cellStyle name="60% - Accent5 4" xfId="531" xr:uid="{85101320-9243-4483-AA07-BA28C770528B}"/>
    <cellStyle name="60% - Accent5 4 2" xfId="532" xr:uid="{80605809-0B25-44E6-AB8B-BFDBABC2837C}"/>
    <cellStyle name="60% - Accent5 5" xfId="533" xr:uid="{3B6B229C-D1C4-490C-ACA5-814801789070}"/>
    <cellStyle name="60% - Accent5 5 2" xfId="534" xr:uid="{61CD8B4F-1DED-4F26-916C-FD0309D2C23C}"/>
    <cellStyle name="60% - Accent5 6" xfId="535" xr:uid="{ACFF0A8A-B077-43E0-9BAD-1377AB194B9E}"/>
    <cellStyle name="60% - Accent5 6 2" xfId="536" xr:uid="{B1CB1FEB-E960-4758-9563-AE5539B9020E}"/>
    <cellStyle name="60% - Accent5 7" xfId="537" xr:uid="{F47E8AA9-71E9-4746-B612-DC8BE38F0CDE}"/>
    <cellStyle name="60% - Accent5 7 2" xfId="538" xr:uid="{C7329A99-6337-4474-8BF5-DB5C1707E651}"/>
    <cellStyle name="60% - Accent5 8" xfId="539" xr:uid="{E6AC1B80-F79B-4F0B-800A-66421055C369}"/>
    <cellStyle name="60% - Accent6 2" xfId="540" xr:uid="{18D66DC6-0411-4338-91DB-0F405EFF0D2A}"/>
    <cellStyle name="60% - Accent6 2 2" xfId="541" xr:uid="{6150C3D7-059C-47B8-AA1D-9442D2E17315}"/>
    <cellStyle name="60% - Accent6 2 3" xfId="542" xr:uid="{ACABAE28-96A8-4208-B173-CFD9B33FC9BB}"/>
    <cellStyle name="60% - Accent6 2 4" xfId="543" xr:uid="{62D5806F-02B5-4D87-B6B9-F9E5CDFD4DC2}"/>
    <cellStyle name="60% - Accent6 3" xfId="544" xr:uid="{12166122-081C-40C6-9D9C-43CF4D4295FE}"/>
    <cellStyle name="60% - Accent6 3 2" xfId="545" xr:uid="{74538F77-DE84-4E3F-B76F-4F7DD15E769E}"/>
    <cellStyle name="60% - Accent6 3 3" xfId="546" xr:uid="{AB60CEDE-56DE-4F57-88E7-7AFB35A0701B}"/>
    <cellStyle name="60% - Accent6 3 4" xfId="547" xr:uid="{5DFED925-AB26-432C-B4AD-107668A0DCA3}"/>
    <cellStyle name="60% - Accent6 4" xfId="548" xr:uid="{0CCCE830-F027-4B2F-A0C9-E81D44697812}"/>
    <cellStyle name="60% - Accent6 4 2" xfId="549" xr:uid="{4AFAAED6-CAE6-4E91-A3B7-0113F37625A8}"/>
    <cellStyle name="60% - Accent6 5" xfId="550" xr:uid="{AF0F92ED-BF96-4358-9691-6B9631056C5E}"/>
    <cellStyle name="60% - Accent6 5 2" xfId="551" xr:uid="{A0813848-60D1-4D76-8907-1E14944B5E9E}"/>
    <cellStyle name="60% - Accent6 6" xfId="552" xr:uid="{A20DF558-392B-4E60-B2ED-426FA5A223B5}"/>
    <cellStyle name="60% - Accent6 6 2" xfId="553" xr:uid="{F8B2DB3C-81B9-4350-A2A9-815BD1394824}"/>
    <cellStyle name="60% - Accent6 7" xfId="554" xr:uid="{7F69CC75-FD4E-4AF2-BBF7-DD6EE06C22A2}"/>
    <cellStyle name="60% - Accent6 7 2" xfId="555" xr:uid="{04EB3E2D-253D-4B49-A7FD-D72E20AA1B9D}"/>
    <cellStyle name="60% - Accent6 8" xfId="556" xr:uid="{91F7DDEF-110B-42D9-BC74-0301EAAAC2DA}"/>
    <cellStyle name="60% - Accent6 9" xfId="557" xr:uid="{78C4D017-F411-4131-ABFF-F7E462AD5B1B}"/>
    <cellStyle name="Accent1 2" xfId="558" xr:uid="{4E3A3F4F-31BB-4BC1-8EAF-7A3272CEF9D8}"/>
    <cellStyle name="Accent1 2 2" xfId="559" xr:uid="{A65AFD70-8B23-44E9-AE30-0676E4FE83EE}"/>
    <cellStyle name="Accent1 2 3" xfId="560" xr:uid="{CF5F3420-9EAF-4670-9E63-3D495D7823DC}"/>
    <cellStyle name="Accent1 2 4" xfId="561" xr:uid="{1E95AB1F-688D-4350-993B-6CB5A193A84B}"/>
    <cellStyle name="Accent1 3" xfId="562" xr:uid="{7385F4C9-9DE1-4FAC-A949-B132263ED95D}"/>
    <cellStyle name="Accent1 3 2" xfId="563" xr:uid="{37BBA895-91FA-4BE3-8992-95351A1D9236}"/>
    <cellStyle name="Accent1 3 3" xfId="564" xr:uid="{E3775AA4-796C-44F1-B396-CE5922EF43E3}"/>
    <cellStyle name="Accent1 3 4" xfId="565" xr:uid="{65E75AB7-B1E3-4D57-85B1-A46CECC70CDD}"/>
    <cellStyle name="Accent1 4" xfId="566" xr:uid="{69E8E924-1CA4-455C-9ACF-542E927B5027}"/>
    <cellStyle name="Accent1 4 2" xfId="567" xr:uid="{FC55EBCB-1752-4254-A3A6-368172DC3E91}"/>
    <cellStyle name="Accent1 5" xfId="568" xr:uid="{BB344855-B556-4DB6-85EA-932D6E5B3A09}"/>
    <cellStyle name="Accent1 5 2" xfId="569" xr:uid="{17863422-F7B3-40AC-9997-3503BE18C069}"/>
    <cellStyle name="Accent1 6" xfId="570" xr:uid="{A13D1CD1-E10C-4E90-BA25-52DCF2BA6235}"/>
    <cellStyle name="Accent1 6 2" xfId="571" xr:uid="{F652E8D6-178A-4136-B62E-F7C064CA153C}"/>
    <cellStyle name="Accent1 7" xfId="572" xr:uid="{82059B52-897B-456A-B2A3-3647EE9A5E9A}"/>
    <cellStyle name="Accent1 7 2" xfId="573" xr:uid="{9B2E6625-33D6-4696-9863-0A299473EAEA}"/>
    <cellStyle name="Accent1 8" xfId="574" xr:uid="{F91F3A37-276A-4FEB-8914-57D85466951C}"/>
    <cellStyle name="Accent1 9" xfId="575" xr:uid="{CDDCC38D-F7D2-445A-8EC4-345A6FDFF575}"/>
    <cellStyle name="Accent2 2" xfId="576" xr:uid="{363096B5-1C95-4C6E-B20A-5EDC989F20A2}"/>
    <cellStyle name="Accent2 2 2" xfId="577" xr:uid="{3B1BC77E-3751-408D-B0AA-3E02180B53DC}"/>
    <cellStyle name="Accent2 2 3" xfId="578" xr:uid="{9A85C725-C05C-487F-95E6-AF6105230BDA}"/>
    <cellStyle name="Accent2 2 4" xfId="579" xr:uid="{59A08AF9-5A06-436F-840D-50E18165BDD8}"/>
    <cellStyle name="Accent2 3" xfId="580" xr:uid="{A64E34F6-1171-473A-9FB5-EBDABB9716B0}"/>
    <cellStyle name="Accent2 3 2" xfId="581" xr:uid="{34CDB61F-6708-412E-A9D5-D60E894A836C}"/>
    <cellStyle name="Accent2 3 3" xfId="582" xr:uid="{423EED5D-51A6-4BBC-A1BE-B671ED830940}"/>
    <cellStyle name="Accent2 3 4" xfId="583" xr:uid="{10B3EDA2-7E0B-4776-BFB4-2C8476C9A816}"/>
    <cellStyle name="Accent2 4" xfId="584" xr:uid="{D49B8DF6-A2A2-48D5-B437-9903AA31A412}"/>
    <cellStyle name="Accent2 4 2" xfId="585" xr:uid="{FD8B03D5-FDCC-46A9-9AB6-FB8F995FCDA9}"/>
    <cellStyle name="Accent2 5" xfId="586" xr:uid="{5E2156FD-EE34-4294-8B15-355EB3E8B851}"/>
    <cellStyle name="Accent2 5 2" xfId="587" xr:uid="{8EF9A516-DE0F-4880-B09B-E5CB2BA9079F}"/>
    <cellStyle name="Accent2 6" xfId="588" xr:uid="{D56971CF-1675-4600-BF68-E1BE6095F4E7}"/>
    <cellStyle name="Accent2 6 2" xfId="589" xr:uid="{BFEA0821-8BCE-4C03-A90E-4CEB96F388C4}"/>
    <cellStyle name="Accent2 7" xfId="590" xr:uid="{4A4605F7-0158-4097-879E-B1885019F560}"/>
    <cellStyle name="Accent2 7 2" xfId="591" xr:uid="{1D8D24A4-43F2-4F57-8EAF-F9F034BCCD04}"/>
    <cellStyle name="Accent2 8" xfId="592" xr:uid="{0B02F647-A1E1-4E8E-A883-39B004EB6144}"/>
    <cellStyle name="Accent3 2" xfId="593" xr:uid="{07CACB31-0B88-49CB-B3B3-51582B97FACF}"/>
    <cellStyle name="Accent3 2 2" xfId="594" xr:uid="{598BE9EB-C3FB-4DDB-B9DD-1D095D174FE4}"/>
    <cellStyle name="Accent3 2 3" xfId="595" xr:uid="{2E8B85CE-70AA-403E-A1FE-4D4EBAB5E4AC}"/>
    <cellStyle name="Accent3 2 4" xfId="596" xr:uid="{A5B42ADF-989C-4CC3-9792-C863BB2B50C3}"/>
    <cellStyle name="Accent3 3" xfId="597" xr:uid="{F5D27427-9143-4DF4-8050-4EBCEAE09340}"/>
    <cellStyle name="Accent3 3 2" xfId="598" xr:uid="{BD7587BA-2F37-4C43-91C8-1FB20862ECB3}"/>
    <cellStyle name="Accent3 3 3" xfId="599" xr:uid="{DE9059BB-7683-439E-AD15-E8AA41301F10}"/>
    <cellStyle name="Accent3 3 4" xfId="600" xr:uid="{88D81F22-6BE1-4AF2-AE28-21DF08708454}"/>
    <cellStyle name="Accent3 4" xfId="601" xr:uid="{E461206E-2E9F-4C84-8EC7-79CCD6139EB5}"/>
    <cellStyle name="Accent3 4 2" xfId="602" xr:uid="{E4D802DE-5868-4B27-8DE6-81908CE6A586}"/>
    <cellStyle name="Accent3 5" xfId="603" xr:uid="{74590223-BABA-4414-BC02-0067C825ADD2}"/>
    <cellStyle name="Accent3 5 2" xfId="604" xr:uid="{F89D9034-835A-4AE0-B8F3-F2A52DA74384}"/>
    <cellStyle name="Accent3 6" xfId="605" xr:uid="{4937D2BA-42A8-4C79-BAA0-38EA76BD5A0A}"/>
    <cellStyle name="Accent3 6 2" xfId="606" xr:uid="{A2E3CB8E-C578-406E-AECE-B0D9758A3F61}"/>
    <cellStyle name="Accent3 7" xfId="607" xr:uid="{C12BDE62-A8A5-40D8-B781-F6FD52ED9E6F}"/>
    <cellStyle name="Accent3 7 2" xfId="608" xr:uid="{3F6FFA1F-1B6E-4932-89A4-6A2D8E12FCAD}"/>
    <cellStyle name="Accent3 8" xfId="609" xr:uid="{7E96F9E7-6BD4-48B9-8058-99B8B22943C0}"/>
    <cellStyle name="Accent4 2" xfId="610" xr:uid="{07938EB5-561C-4024-96BC-8375AA7959CD}"/>
    <cellStyle name="Accent4 2 2" xfId="611" xr:uid="{1EA50B94-A20D-4D74-BA0F-643149B781D8}"/>
    <cellStyle name="Accent4 2 3" xfId="612" xr:uid="{D60D2BB1-5203-49C6-B47A-8FD07353DC7A}"/>
    <cellStyle name="Accent4 2 4" xfId="613" xr:uid="{2872B6CE-FF57-4ACC-9AD1-94472D352720}"/>
    <cellStyle name="Accent4 3" xfId="614" xr:uid="{9C23CAE4-725C-44E2-BD53-660735D71E13}"/>
    <cellStyle name="Accent4 3 2" xfId="615" xr:uid="{B175A1E9-2A42-4956-BBD9-04074D34751C}"/>
    <cellStyle name="Accent4 3 3" xfId="616" xr:uid="{86E277DB-E2CD-4D7C-87D4-967DB196D2B6}"/>
    <cellStyle name="Accent4 3 4" xfId="617" xr:uid="{DF360D97-4977-4EA1-9785-3F7750960FF5}"/>
    <cellStyle name="Accent4 4" xfId="618" xr:uid="{705A5DE7-8DD5-4D59-8832-B96FD6A31FB4}"/>
    <cellStyle name="Accent4 4 2" xfId="619" xr:uid="{476F6453-4AE3-4197-83B0-FA34FEBB8BC7}"/>
    <cellStyle name="Accent4 5" xfId="620" xr:uid="{9E48099D-14E8-4770-AFB7-B1F369D55AA5}"/>
    <cellStyle name="Accent4 5 2" xfId="621" xr:uid="{B117D81A-D7B6-46A0-8F2B-E448798FE473}"/>
    <cellStyle name="Accent4 6" xfId="622" xr:uid="{634A792A-941F-4C11-87C1-BCB87D742C84}"/>
    <cellStyle name="Accent4 6 2" xfId="623" xr:uid="{AA1469E3-6BE6-4975-8669-6171C7BF409F}"/>
    <cellStyle name="Accent4 7" xfId="624" xr:uid="{0DBA2031-90DC-49D7-BE56-F1081F3B1FB4}"/>
    <cellStyle name="Accent4 7 2" xfId="625" xr:uid="{0781EE9D-B776-4563-995F-B6172CC20312}"/>
    <cellStyle name="Accent4 8" xfId="626" xr:uid="{CD2F401A-39DD-4A61-81A1-C9187C38DE82}"/>
    <cellStyle name="Accent5 2" xfId="627" xr:uid="{98285C9E-F02D-45D4-A2ED-982133C61B32}"/>
    <cellStyle name="Accent5 2 2" xfId="628" xr:uid="{0D83569B-36D1-4998-9565-55132B358E7C}"/>
    <cellStyle name="Accent5 2 3" xfId="629" xr:uid="{891FE3D5-2A61-41B7-9947-6FDE97749800}"/>
    <cellStyle name="Accent5 2 4" xfId="630" xr:uid="{DD9CAF97-F5FE-40B0-8108-950C465B0E04}"/>
    <cellStyle name="Accent5 3" xfId="631" xr:uid="{E9069B3D-36F1-4FB8-8CF9-E2889C35456B}"/>
    <cellStyle name="Accent5 3 2" xfId="632" xr:uid="{7440AEDC-163F-4CB0-B561-DD3602E780AF}"/>
    <cellStyle name="Accent5 3 3" xfId="633" xr:uid="{BB4D3BA8-B5A7-4789-9ED5-480BF10474C6}"/>
    <cellStyle name="Accent5 3 4" xfId="634" xr:uid="{0AE65AA8-2F58-42BF-A798-662C72345802}"/>
    <cellStyle name="Accent5 4" xfId="635" xr:uid="{754C271D-8ED1-4E4C-B2B0-184AA0153012}"/>
    <cellStyle name="Accent5 4 2" xfId="636" xr:uid="{03D660BF-E119-46E2-8412-2ED53CF90E39}"/>
    <cellStyle name="Accent5 5" xfId="637" xr:uid="{F0AAF4EF-1BA3-4919-81DD-712B6E58FE78}"/>
    <cellStyle name="Accent5 5 2" xfId="638" xr:uid="{465D0C73-F1B6-4602-BF70-A3C62F1BAF05}"/>
    <cellStyle name="Accent5 6" xfId="639" xr:uid="{A2517E15-19BE-43B2-AA8C-9B43DF7349C3}"/>
    <cellStyle name="Accent5 6 2" xfId="640" xr:uid="{F243651C-2266-499E-B552-F551888CA7A2}"/>
    <cellStyle name="Accent5 7" xfId="641" xr:uid="{46C77894-CB26-4FD7-A4D5-5A20ADEA297E}"/>
    <cellStyle name="Accent5 7 2" xfId="642" xr:uid="{391F2E0B-DF85-4466-A61B-D57B388CD114}"/>
    <cellStyle name="Accent6 2" xfId="643" xr:uid="{B6D5E3C5-82A0-4A08-A652-0011272831C3}"/>
    <cellStyle name="Accent6 2 2" xfId="644" xr:uid="{98357842-EEEB-4BE9-93A5-AB6250B854CC}"/>
    <cellStyle name="Accent6 2 3" xfId="645" xr:uid="{AD5C45D6-55AC-44E7-B84C-ED54A14E3D11}"/>
    <cellStyle name="Accent6 2 4" xfId="646" xr:uid="{65F972F5-DF74-447B-BD92-B60EB6B59CDC}"/>
    <cellStyle name="Accent6 3" xfId="647" xr:uid="{8C3BC36A-E87A-4EEA-899B-F2447413D460}"/>
    <cellStyle name="Accent6 3 2" xfId="648" xr:uid="{5ABB5C68-F6A4-4A5F-8363-9303223573F0}"/>
    <cellStyle name="Accent6 3 3" xfId="649" xr:uid="{D412CBD9-0BF8-480B-A8D1-FB21FFC30FDB}"/>
    <cellStyle name="Accent6 3 4" xfId="650" xr:uid="{5F98DFBE-4743-4C31-9D90-2D1E94435B44}"/>
    <cellStyle name="Accent6 4" xfId="651" xr:uid="{7278CD7E-B4B4-4709-A5A6-2CA1D0504E9A}"/>
    <cellStyle name="Accent6 4 2" xfId="652" xr:uid="{3B23790D-2FC4-4F7C-81A9-666DB1EF8893}"/>
    <cellStyle name="Accent6 5" xfId="653" xr:uid="{2CEF82CB-FB9C-47F3-B4AF-FDF72BAA8B69}"/>
    <cellStyle name="Accent6 5 2" xfId="654" xr:uid="{E6801BA4-86A9-4780-A723-CEA47DAD61FD}"/>
    <cellStyle name="Accent6 6" xfId="655" xr:uid="{A4BED13D-D3FA-4E02-9233-CCDA69B41EEE}"/>
    <cellStyle name="Accent6 6 2" xfId="656" xr:uid="{7AC56964-B0E1-4991-AE1F-3C79DE20979D}"/>
    <cellStyle name="Accent6 7" xfId="657" xr:uid="{C88C879D-E650-43D3-8584-5E3F886F1D8E}"/>
    <cellStyle name="Accent6 7 2" xfId="658" xr:uid="{A7801465-0882-4CD0-BCC6-9216EA11B6D0}"/>
    <cellStyle name="Accent6 8" xfId="659" xr:uid="{887567D7-32CD-44C5-850B-8D9F29DDAB81}"/>
    <cellStyle name="Accounting" xfId="660" xr:uid="{D74A8624-FBB3-4E30-889C-325A354EC6DC}"/>
    <cellStyle name="Actual Date" xfId="661" xr:uid="{B099C6F0-52AF-41C5-B952-B8C9FAFEC4E8}"/>
    <cellStyle name="Actual Date 2" xfId="662" xr:uid="{9343BC53-3A9F-4EE2-AF1A-EF27C74D5550}"/>
    <cellStyle name="Actual Date 2 2" xfId="663" xr:uid="{A179E1ED-70B6-4DD5-A041-6C771A3651B9}"/>
    <cellStyle name="Actual Date 3" xfId="664" xr:uid="{8C23373E-DD60-4726-8FC4-B89F51EBD631}"/>
    <cellStyle name="AFE" xfId="665" xr:uid="{D99BC11C-9786-43AD-B52E-A9F5C859F2DF}"/>
    <cellStyle name="AFE 2" xfId="666" xr:uid="{6747D697-B486-4665-BD78-EAB5CC90C199}"/>
    <cellStyle name="AFE 2 2" xfId="667" xr:uid="{26A5AF94-B41B-4E69-A4A6-007964ADA3C4}"/>
    <cellStyle name="AFE 3" xfId="668" xr:uid="{4C2F4E33-9898-400B-A0EC-1FCA9769B342}"/>
    <cellStyle name="Arial 10" xfId="669" xr:uid="{D9A5A799-7C76-4681-A9B1-0F34E21C3FE9}"/>
    <cellStyle name="Arial 10 2" xfId="670" xr:uid="{DB5C7016-FE80-44D7-A9FB-FE37FF83135E}"/>
    <cellStyle name="Arial 12" xfId="671" xr:uid="{AA78A4EE-7431-4FB9-9100-269EBAD62BC8}"/>
    <cellStyle name="ArialNormal" xfId="672" xr:uid="{C121B586-CBB1-41AF-90B8-F9B36C04E195}"/>
    <cellStyle name="ArialNormal 2" xfId="673" xr:uid="{419A1BD5-0247-49BE-B617-D39EA16EE3E9}"/>
    <cellStyle name="ariel" xfId="674" xr:uid="{C5385F51-75C9-4749-BFF5-E070383B37B6}"/>
    <cellStyle name="Background" xfId="675" xr:uid="{FCC2D025-5465-475D-B92A-623C9265D1E5}"/>
    <cellStyle name="Background 2" xfId="676" xr:uid="{197BDF9E-017B-4A79-A51F-79E7C455052D}"/>
    <cellStyle name="Background 2 2" xfId="677" xr:uid="{D7D260BA-9ED6-4A10-8B25-D996CAA48DD2}"/>
    <cellStyle name="Bad 2" xfId="678" xr:uid="{572DFD0B-2D82-4946-9FCE-E92113C9F981}"/>
    <cellStyle name="Bad 2 2" xfId="679" xr:uid="{A10C90E9-E036-4433-8B22-460068B833B8}"/>
    <cellStyle name="Bad 2 3" xfId="680" xr:uid="{6F85A017-D0F2-4AC0-8A26-2351C13E873E}"/>
    <cellStyle name="Bad 2 4" xfId="681" xr:uid="{8776A4E1-BD77-40D6-98A0-F274E779B478}"/>
    <cellStyle name="Bad 3" xfId="682" xr:uid="{B99A44B8-35FD-4847-9406-6572EB59F7F7}"/>
    <cellStyle name="Bad 3 2" xfId="683" xr:uid="{76A4E7BC-276E-4744-9954-451C524D39EE}"/>
    <cellStyle name="Bad 3 3" xfId="684" xr:uid="{5CFDC3F1-81FD-4703-9957-73088F717878}"/>
    <cellStyle name="Bad 3 4" xfId="685" xr:uid="{123812C0-239A-4417-A4B5-CC8600AFBD58}"/>
    <cellStyle name="Bad 4" xfId="686" xr:uid="{A9BDD393-4399-4101-ADB4-4EA125D600F7}"/>
    <cellStyle name="Bad 4 2" xfId="687" xr:uid="{C94451C4-437F-430E-84A3-A559EC89D0F6}"/>
    <cellStyle name="Bad 5" xfId="688" xr:uid="{53083632-CD23-4437-8354-69A9C853305E}"/>
    <cellStyle name="Bad 5 2" xfId="689" xr:uid="{79D9A59A-99E6-4FA6-8D0B-87FBCD5DCF7C}"/>
    <cellStyle name="Bad 6" xfId="690" xr:uid="{DAC1F0D8-D39B-4D95-9420-3B2ADEBB5D14}"/>
    <cellStyle name="Bad 6 2" xfId="691" xr:uid="{8241795A-F18B-4124-B26E-98E317E091DB}"/>
    <cellStyle name="Bad 7" xfId="692" xr:uid="{02CE2BE7-698B-4837-856D-07EE5434A958}"/>
    <cellStyle name="Bad 7 2" xfId="693" xr:uid="{9FC03EEE-AA19-4E54-9F7B-06E57BBA92BB}"/>
    <cellStyle name="Bad 8" xfId="694" xr:uid="{53CB5941-E824-4777-9098-E098DC011A14}"/>
    <cellStyle name="BalanceSheet" xfId="695" xr:uid="{CA06216A-22F0-4198-804D-D954AB0B7145}"/>
    <cellStyle name="basic" xfId="696" xr:uid="{90821152-D3C7-4050-9441-C6BC3239D55F}"/>
    <cellStyle name="Biomass" xfId="697" xr:uid="{AD2B3FA2-A13F-4992-9F50-F0F5A30AE0FA}"/>
    <cellStyle name="Black" xfId="698" xr:uid="{3078D9A9-81A1-4E67-A02C-6DC25EFC7DF7}"/>
    <cellStyle name="Black 2" xfId="699" xr:uid="{854D0DC0-F287-45BB-AFE2-E784ED076FDB}"/>
    <cellStyle name="Black 2 2" xfId="700" xr:uid="{308F1308-97F3-4829-ACFE-95FD988C0FBC}"/>
    <cellStyle name="Black 2 2 2" xfId="701" xr:uid="{FE9684B8-A700-4283-98F9-E4AF2278E3CA}"/>
    <cellStyle name="Black 2 3" xfId="702" xr:uid="{092EE7B8-7DAE-46AC-9E57-9B592CDA8449}"/>
    <cellStyle name="Black 3" xfId="703" xr:uid="{D6637DE5-1FC4-47AC-BAB2-2BFAB1E60256}"/>
    <cellStyle name="Black 3 2" xfId="704" xr:uid="{FE57D0B4-3B4D-4F83-B052-F78EDAC916B0}"/>
    <cellStyle name="Black 3 2 2" xfId="705" xr:uid="{2512872D-5543-4B26-8509-0FC6631FB1C7}"/>
    <cellStyle name="Black 3 3" xfId="706" xr:uid="{D3E3C011-AAEE-47C3-B91F-97317D1B77CB}"/>
    <cellStyle name="Black 4" xfId="707" xr:uid="{03FF7A57-A7DE-434F-A239-37B98B06590A}"/>
    <cellStyle name="Black 4 2" xfId="708" xr:uid="{5B7D607D-66ED-4A3E-AEE6-A55D789CEAC5}"/>
    <cellStyle name="Black 5" xfId="709" xr:uid="{D5AAC04C-3304-4027-9AE7-A4D749AEAD0D}"/>
    <cellStyle name="blank" xfId="710" xr:uid="{925BFE2D-B6CB-4BB1-908A-D0F1EE7476A2}"/>
    <cellStyle name="Blue" xfId="711" xr:uid="{A3A1643C-6BDA-4A4F-A818-990A11DB4FA1}"/>
    <cellStyle name="Blue 2" xfId="712" xr:uid="{DE654090-29D5-415C-B532-5A3828A1B73C}"/>
    <cellStyle name="Blue 2 2" xfId="713" xr:uid="{D0A4D50D-9F41-4DD0-B3C5-3F3C0DB70452}"/>
    <cellStyle name="Blue 2 2 2" xfId="714" xr:uid="{AF2960CD-2664-423A-BFDA-911CFE221122}"/>
    <cellStyle name="Blue 2 3" xfId="715" xr:uid="{7B02B625-8CF9-42C8-A681-B03DDA4C1270}"/>
    <cellStyle name="Blue 3" xfId="716" xr:uid="{2DBB35C7-55AC-4A20-9E15-AC4825031375}"/>
    <cellStyle name="Blue 3 2" xfId="717" xr:uid="{B2C7D7DF-B08F-4E6A-AB03-42BE49ACB829}"/>
    <cellStyle name="Blue 3 2 2" xfId="718" xr:uid="{13157348-BDE6-4734-A13F-67AC77307168}"/>
    <cellStyle name="Blue 3 3" xfId="719" xr:uid="{9551FB0A-24F1-470F-B89B-4C67727D7087}"/>
    <cellStyle name="Blue 4" xfId="720" xr:uid="{F4D12AEA-27E2-4559-B25F-130E7ACA97CA}"/>
    <cellStyle name="Blue 4 2" xfId="721" xr:uid="{FF770194-22E9-454D-8236-C9033302A04E}"/>
    <cellStyle name="Blue 5" xfId="722" xr:uid="{1234BC34-57E6-4883-82F5-AA2B122517F9}"/>
    <cellStyle name="blue$00" xfId="723" xr:uid="{C596ED6B-AD2E-4A66-BD15-1D4E4596ADDB}"/>
    <cellStyle name="Blue_AC 11-12-04" xfId="724" xr:uid="{4845F7D6-5E71-41A2-8B94-B55C34EB8CA9}"/>
    <cellStyle name="British Pound" xfId="725" xr:uid="{2E5DAF9D-5157-4406-9939-ED08B3AD2745}"/>
    <cellStyle name="Calc Currency (0)" xfId="726" xr:uid="{171000DE-E8A8-4420-A6B8-BD553685ECE0}"/>
    <cellStyle name="Calc Currency (0) 2" xfId="727" xr:uid="{E6337343-A8AB-42CF-858B-D89B69E8B286}"/>
    <cellStyle name="Calc Currency (2)" xfId="728" xr:uid="{C9528108-A984-418D-8B02-B5C4269BE7EA}"/>
    <cellStyle name="Calc Percent (0)" xfId="729" xr:uid="{7C91FDF4-68D2-4FFF-B6FA-6BC42B64ACE2}"/>
    <cellStyle name="Calc Percent (1)" xfId="730" xr:uid="{1F348A7D-60DA-4C29-A6E9-9931E1F58EB2}"/>
    <cellStyle name="Calc Percent (2)" xfId="731" xr:uid="{F94112DF-309F-4FF3-B258-87FC79D83BE4}"/>
    <cellStyle name="Calc Units (0)" xfId="732" xr:uid="{6D8E3AF2-4395-4F45-99C5-D67ABB09AAB4}"/>
    <cellStyle name="Calc Units (1)" xfId="733" xr:uid="{5672D066-9F99-43EA-82BA-4568FC694492}"/>
    <cellStyle name="Calc Units (2)" xfId="734" xr:uid="{41CC9982-7743-420F-B13C-FF1D2E32997C}"/>
    <cellStyle name="Calculation 2" xfId="735" xr:uid="{68DCBF77-31EC-466C-B1F3-5F907DB152EB}"/>
    <cellStyle name="Calculation 2 2" xfId="736" xr:uid="{0E2C7B85-3D0E-422E-90E4-BBAF3208BC38}"/>
    <cellStyle name="Calculation 2 3" xfId="737" xr:uid="{7F09E969-FBF7-4C6F-9DC6-93AFC551BFCF}"/>
    <cellStyle name="Calculation 2 4" xfId="738" xr:uid="{68A2DF7B-9946-46A3-A5E1-BE9CAD59B928}"/>
    <cellStyle name="Calculation 3" xfId="739" xr:uid="{3E3318C1-E3FA-4464-AA5D-B71614156904}"/>
    <cellStyle name="Calculation 3 2" xfId="740" xr:uid="{FEA5B265-5564-481B-8862-12F8CDAF9FE3}"/>
    <cellStyle name="Calculation 3 3" xfId="741" xr:uid="{E47B45E1-5B05-40A0-918C-C7479B586C8C}"/>
    <cellStyle name="Calculation 3 4" xfId="742" xr:uid="{1CB35994-90C8-4F66-88CD-988B3BC4A344}"/>
    <cellStyle name="Calculation 4" xfId="743" xr:uid="{E721E0CE-069A-4B68-B869-3AA57F380C4C}"/>
    <cellStyle name="Calculation 4 2" xfId="744" xr:uid="{26083978-BFEF-42C6-A8FD-E2CCBE475102}"/>
    <cellStyle name="Calculation 5" xfId="745" xr:uid="{606EFFF8-B44E-408F-9A4C-B9F193658E13}"/>
    <cellStyle name="Calculation 5 2" xfId="746" xr:uid="{886978DB-6FBF-4ABD-A347-177EAB3A242B}"/>
    <cellStyle name="Calculation 6" xfId="747" xr:uid="{5E17E2E2-2AAE-47DC-9B8E-DFE85C22339D}"/>
    <cellStyle name="Calculation 6 2" xfId="748" xr:uid="{FE703F08-0984-4219-82DE-E83E9F84B316}"/>
    <cellStyle name="Calculation 7" xfId="749" xr:uid="{4E70BB82-1EFA-4047-8BD7-CF8F67DDC1EF}"/>
    <cellStyle name="Calculation 7 2" xfId="750" xr:uid="{0EFE4EDB-34E3-4D55-BB31-C799E54D6D78}"/>
    <cellStyle name="Calculation 8" xfId="751" xr:uid="{97FF3336-42B2-498A-9D37-AF9253827FCD}"/>
    <cellStyle name="Calculation 9" xfId="752" xr:uid="{BEB9A1AA-2BE0-4363-A600-1E417CA2DF0A}"/>
    <cellStyle name="Case" xfId="753" xr:uid="{7015936A-5DED-4B78-B7B8-994B553CCE25}"/>
    <cellStyle name="CashFlow" xfId="754" xr:uid="{46B847F6-FD88-4EE0-A019-AB4BA9DF9E4C}"/>
    <cellStyle name="Check Cell 2" xfId="755" xr:uid="{F2CE2871-13D3-4E07-9947-5BA882BEB6F9}"/>
    <cellStyle name="Check Cell 2 2" xfId="756" xr:uid="{9B0C438A-3E62-4B79-A4D8-659D49E118AD}"/>
    <cellStyle name="Check Cell 2 3" xfId="757" xr:uid="{872049FA-DAD7-44CB-B4F5-101821314CE1}"/>
    <cellStyle name="Check Cell 2 4" xfId="758" xr:uid="{3290C1B9-085F-437C-8E45-4BB222E3C8F4}"/>
    <cellStyle name="Check Cell 3" xfId="759" xr:uid="{40AD254E-A8AF-45B2-8110-59B4AD3794E5}"/>
    <cellStyle name="Check Cell 3 2" xfId="760" xr:uid="{7EE9DCAE-24E8-49B5-BF23-124EB8BCCFA9}"/>
    <cellStyle name="Check Cell 3 3" xfId="761" xr:uid="{13813C39-4B38-4767-8F9C-DB2BA326E780}"/>
    <cellStyle name="Check Cell 3 4" xfId="762" xr:uid="{58F9EB34-5883-443B-98AC-55D5BA823CC6}"/>
    <cellStyle name="Check Cell 4" xfId="763" xr:uid="{DB4A719A-A4A1-440D-8634-C83764933DC1}"/>
    <cellStyle name="Check Cell 4 2" xfId="764" xr:uid="{3BDE3CED-DB80-43B9-9F3E-F96EF5F6045C}"/>
    <cellStyle name="Check Cell 5" xfId="765" xr:uid="{81C3DC65-8671-4E47-9CA5-4B4529DA6A8E}"/>
    <cellStyle name="Check Cell 5 2" xfId="766" xr:uid="{73ADFA74-2EAB-48CB-A0AB-AD94F715A5E6}"/>
    <cellStyle name="Check Cell 6" xfId="767" xr:uid="{18616F9F-9A5B-4A85-9BE8-56FA477E5DAB}"/>
    <cellStyle name="Check Cell 6 2" xfId="768" xr:uid="{D1FB386C-0627-4216-8FF9-D139C9A8F230}"/>
    <cellStyle name="Check Cell 7" xfId="769" xr:uid="{FC7FFB96-A043-459D-AE15-DF2E5BB51050}"/>
    <cellStyle name="Check Cell 7 2" xfId="770" xr:uid="{9636C44B-5CA5-4D3E-8A72-B751DCC936A3}"/>
    <cellStyle name="Colhead" xfId="771" xr:uid="{330E4412-294E-4F18-8FA4-E1E96C2AAA02}"/>
    <cellStyle name="Colhead 2" xfId="772" xr:uid="{2AB296F4-804A-4D20-9DB6-E2CD5F97623E}"/>
    <cellStyle name="Colhead 2 2" xfId="773" xr:uid="{72DC6599-BF69-4D1C-81DE-9B72183C898E}"/>
    <cellStyle name="Colhead 3" xfId="774" xr:uid="{7C3B9439-CF8C-490E-AD8C-BAF8851F7A60}"/>
    <cellStyle name="Comma  - Style1" xfId="775" xr:uid="{A412AC3A-1466-4263-8B05-74652D67DD44}"/>
    <cellStyle name="Comma  - Style2" xfId="776" xr:uid="{1D1BA91B-9BBA-41D4-990F-211C9482AFEC}"/>
    <cellStyle name="Comma  - Style3" xfId="777" xr:uid="{1EC5E8E0-8227-48C8-9502-16BCB465C66F}"/>
    <cellStyle name="Comma  - Style4" xfId="778" xr:uid="{F109D92E-A285-4DA4-9D40-7914F4F005BB}"/>
    <cellStyle name="Comma  - Style5" xfId="779" xr:uid="{DB586BFD-9550-4406-97EF-7E51BAF121BD}"/>
    <cellStyle name="Comma  - Style6" xfId="780" xr:uid="{77322D6D-791D-45EE-BDE2-6190D41E12C5}"/>
    <cellStyle name="Comma  - Style7" xfId="781" xr:uid="{01BF9101-F0F5-4B55-B6FA-C99264EB96C2}"/>
    <cellStyle name="Comma  - Style8" xfId="782" xr:uid="{1C7FC6B8-6A53-4D5A-B0AF-04E98EFF734D}"/>
    <cellStyle name="Comma (0)" xfId="783" xr:uid="{C10DB85C-44B2-4C5D-82DA-59FCDDA54856}"/>
    <cellStyle name="Comma [0] 3" xfId="784" xr:uid="{EDE8D3D3-57A6-4DE5-937B-9D9EC907C453}"/>
    <cellStyle name="Comma [00]" xfId="785" xr:uid="{CCB1D819-44A9-424D-8754-2E1C103FE6FB}"/>
    <cellStyle name="Comma [1]" xfId="786" xr:uid="{5AF0ADCD-788C-4F00-AAD8-4297C813429E}"/>
    <cellStyle name="Comma [2]" xfId="787" xr:uid="{30823220-0DA5-4D9F-BF16-F8F42811A87F}"/>
    <cellStyle name="Comma 0" xfId="788" xr:uid="{385E2DC1-E389-44C5-962B-6178227CD6BB}"/>
    <cellStyle name="Comma 0*" xfId="789" xr:uid="{745D2013-223F-42E7-82BB-14A38B53822E}"/>
    <cellStyle name="Comma 10" xfId="790" xr:uid="{365D32E5-769A-454B-8380-5639299D7AC9}"/>
    <cellStyle name="Comma 10 2" xfId="791" xr:uid="{D664D48D-1982-45C0-A4FA-A4EE543DFF5C}"/>
    <cellStyle name="Comma 100" xfId="792" xr:uid="{0F267D8D-4CD1-4DE0-97AC-6995F65C6C30}"/>
    <cellStyle name="Comma 100 2" xfId="793" xr:uid="{B2163345-713E-4A2A-ACA1-7A241606224B}"/>
    <cellStyle name="Comma 100 3" xfId="794" xr:uid="{0CFEDDC5-8B93-4E4B-B5ED-D26148623208}"/>
    <cellStyle name="Comma 101" xfId="795" xr:uid="{E6EC2483-923D-4D3D-B144-64A8104BEFDA}"/>
    <cellStyle name="Comma 101 2" xfId="796" xr:uid="{948E7353-84E0-48C7-9B99-6F3C9956E3D7}"/>
    <cellStyle name="Comma 102" xfId="797" xr:uid="{6E71DAF8-0824-4B15-A51E-06FBA70F0E46}"/>
    <cellStyle name="Comma 102 2" xfId="798" xr:uid="{49771407-7FDF-434B-9538-BE6F246F638F}"/>
    <cellStyle name="Comma 103" xfId="799" xr:uid="{7F0CC698-E797-49CB-8585-E230E1C51A12}"/>
    <cellStyle name="Comma 104" xfId="800" xr:uid="{F0E1D790-2E03-424F-B95B-B3D0259A8F68}"/>
    <cellStyle name="Comma 105" xfId="801" xr:uid="{835949E3-9E12-4152-8E32-BC337C682406}"/>
    <cellStyle name="Comma 106" xfId="802" xr:uid="{A6C108C7-E285-4CDA-A4AD-0B7D50112C40}"/>
    <cellStyle name="Comma 107" xfId="803" xr:uid="{4BA4E3DA-3B38-4B7B-8D21-607206228B33}"/>
    <cellStyle name="Comma 108" xfId="804" xr:uid="{BD2F701B-E060-48E6-B5B2-05E1BF2DF547}"/>
    <cellStyle name="Comma 109" xfId="805" xr:uid="{B001B7B5-47F5-495D-84CB-43F17B72F429}"/>
    <cellStyle name="Comma 11" xfId="806" xr:uid="{E4CC9762-3140-4CFD-AEAD-249EDFC93DA3}"/>
    <cellStyle name="Comma 110" xfId="807" xr:uid="{F0F050B6-6ACE-49F4-8108-AFE1622B9588}"/>
    <cellStyle name="Comma 110 2" xfId="808" xr:uid="{37263E74-0DD8-4351-90B5-BE5DA2BE3CCF}"/>
    <cellStyle name="Comma 110 3" xfId="809" xr:uid="{083D3182-D7BA-490E-B328-37CCD77074DB}"/>
    <cellStyle name="Comma 111" xfId="810" xr:uid="{F09D9E22-1A8C-4B43-B559-378B633E6F56}"/>
    <cellStyle name="Comma 112" xfId="811" xr:uid="{EF7C6375-BF64-4889-9BCA-03B496F65C3D}"/>
    <cellStyle name="Comma 113" xfId="812" xr:uid="{9F373A83-3550-46D1-AA16-0920FF24CDD0}"/>
    <cellStyle name="Comma 114" xfId="813" xr:uid="{F1590CA0-10F9-42C0-88A9-DEA359AD6269}"/>
    <cellStyle name="Comma 114 2" xfId="814" xr:uid="{6C37F47B-E7CB-4F5C-89BF-F6896A6F712D}"/>
    <cellStyle name="Comma 115" xfId="815" xr:uid="{6092F82F-C730-4EE5-9EE8-B7AA71795DB3}"/>
    <cellStyle name="Comma 116" xfId="816" xr:uid="{22F26BFC-6545-4034-BD35-EAE3543A2207}"/>
    <cellStyle name="Comma 117" xfId="817" xr:uid="{7968E01D-9D4E-4863-87A6-EFEABE66BD79}"/>
    <cellStyle name="Comma 118" xfId="818" xr:uid="{A46918F5-D93B-451D-8509-2EB81A9EBD57}"/>
    <cellStyle name="Comma 119" xfId="819" xr:uid="{2ADB330F-17B9-44AE-A4BE-8956DBA75AAE}"/>
    <cellStyle name="Comma 12" xfId="820" xr:uid="{30E2E8C3-E1B6-46EC-B3C3-152E8F25F78B}"/>
    <cellStyle name="Comma 120" xfId="821" xr:uid="{FDD5EAAE-743A-43E1-8B16-862FF37BA96C}"/>
    <cellStyle name="Comma 121" xfId="822" xr:uid="{C95BA479-DB70-4185-B317-3D82248A3101}"/>
    <cellStyle name="Comma 122" xfId="823" xr:uid="{DD7CC772-4100-45C9-BBF8-B3CA9866D66E}"/>
    <cellStyle name="Comma 123" xfId="824" xr:uid="{87E538DB-B591-44DD-9EE6-1DCD32DAE633}"/>
    <cellStyle name="Comma 124" xfId="825" xr:uid="{2826D720-8047-4400-83BE-8B49E70B1D8C}"/>
    <cellStyle name="Comma 125" xfId="826" xr:uid="{DE193624-1061-4971-9CFB-27E1964F23F8}"/>
    <cellStyle name="Comma 126" xfId="827" xr:uid="{861DE255-99A3-4820-B9F6-954D3ED18F35}"/>
    <cellStyle name="Comma 13" xfId="828" xr:uid="{6E7E2AB3-A0C4-4B50-90B7-95A224B49F1C}"/>
    <cellStyle name="Comma 14" xfId="829" xr:uid="{9132A8C4-4515-4BE8-A36B-3C69CC625E61}"/>
    <cellStyle name="Comma 15" xfId="830" xr:uid="{8CCBAF65-82BB-4947-8A2E-8BDEF9EBDB75}"/>
    <cellStyle name="Comma 15 2" xfId="831" xr:uid="{4AA29681-E50D-49D5-A30A-61E91B15897D}"/>
    <cellStyle name="Comma 16" xfId="832" xr:uid="{007A1E97-561A-4DC2-B3E5-B311B90C0385}"/>
    <cellStyle name="Comma 17" xfId="833" xr:uid="{E442B27D-8040-4741-8EA7-2CC974330C69}"/>
    <cellStyle name="Comma 17 2" xfId="834" xr:uid="{3F6F5DD0-A64B-433B-BE76-CF0BC501B054}"/>
    <cellStyle name="Comma 18" xfId="835" xr:uid="{88F5D52D-94E5-4A0E-8E50-EC1B4CC806AA}"/>
    <cellStyle name="Comma 18 2" xfId="836" xr:uid="{C8915F3B-2537-4BA4-8237-0A7F570E1686}"/>
    <cellStyle name="Comma 19" xfId="837" xr:uid="{3E785137-1EE0-43CD-8CFD-1DB359F765F7}"/>
    <cellStyle name="Comma 19 2" xfId="838" xr:uid="{AFFB1EC7-08C4-4E1D-A4FB-C8D16827AF93}"/>
    <cellStyle name="Comma 2" xfId="839" xr:uid="{C9FBC1EC-B6C8-4E7A-AA21-2DDE339592FE}"/>
    <cellStyle name="Comma 2 10" xfId="840" xr:uid="{B5A49724-0910-499F-9BB0-EDD311FD2B2C}"/>
    <cellStyle name="Comma 2 11" xfId="841" xr:uid="{E993EFC7-2BC4-4F5F-9038-0F5C7D29FD5A}"/>
    <cellStyle name="Comma 2 11 2" xfId="842" xr:uid="{53FE5F46-9289-4D1A-8000-F59FCA7700AE}"/>
    <cellStyle name="Comma 2 12" xfId="843" xr:uid="{F70AE663-EBF7-4E10-A5DA-F7F32C32904B}"/>
    <cellStyle name="Comma 2 12 2" xfId="844" xr:uid="{87C06805-EA67-4584-96AE-050A60864C87}"/>
    <cellStyle name="Comma 2 12 3" xfId="845" xr:uid="{379DCC12-09DC-4AA8-8A20-4ECBD48557DC}"/>
    <cellStyle name="Comma 2 13" xfId="846" xr:uid="{4C08BD6A-50A3-41A0-8D2C-885921EE6987}"/>
    <cellStyle name="Comma 2 13 2" xfId="847" xr:uid="{38EFA23F-94F2-4121-AE49-997E223AB84F}"/>
    <cellStyle name="Comma 2 14" xfId="848" xr:uid="{73607B4A-80F8-4FF5-8781-66B84468DE91}"/>
    <cellStyle name="Comma 2 15" xfId="849" xr:uid="{9D4A425B-2E56-4DD8-A78B-D9CF03195BEF}"/>
    <cellStyle name="Comma 2 16" xfId="850" xr:uid="{01540815-D14E-4A89-AD57-4B6CB1BC3FF7}"/>
    <cellStyle name="Comma 2 17" xfId="851" xr:uid="{713BC83D-D652-4CF0-955E-8E17306DF530}"/>
    <cellStyle name="Comma 2 18" xfId="852" xr:uid="{96BF3195-B86E-4A00-8334-AFDBA8C07B34}"/>
    <cellStyle name="Comma 2 19" xfId="853" xr:uid="{A08F8204-733E-4349-808B-40B78DD433DB}"/>
    <cellStyle name="Comma 2 2" xfId="854" xr:uid="{6DDF4640-6E55-4321-AB89-F9FBC6DDE2D5}"/>
    <cellStyle name="Comma 2 2 2" xfId="855" xr:uid="{536EBF24-54C0-4890-B0C5-4CE0A5C0D83A}"/>
    <cellStyle name="Comma 2 2 3" xfId="856" xr:uid="{2A768BB5-7DEC-4618-8988-B235AFF8B484}"/>
    <cellStyle name="Comma 2 2 4" xfId="857" xr:uid="{AB9F91CB-9440-4EA1-81F7-836F5248D252}"/>
    <cellStyle name="Comma 2 20" xfId="858" xr:uid="{FBF3B890-A4FF-4288-887B-2C91C1F2C711}"/>
    <cellStyle name="Comma 2 21" xfId="859" xr:uid="{BACD3EBC-3A07-4DA5-9F95-789AFB5F3CA3}"/>
    <cellStyle name="Comma 2 22" xfId="860" xr:uid="{78445AE0-32FE-4391-8F3F-6ABCD041BF18}"/>
    <cellStyle name="Comma 2 23" xfId="861" xr:uid="{D6312AB4-0699-4481-B528-46DB7A41D435}"/>
    <cellStyle name="Comma 2 24" xfId="862" xr:uid="{0302471C-EFD8-4B11-AE4E-F1C756D9281C}"/>
    <cellStyle name="Comma 2 25" xfId="863" xr:uid="{24009D93-462E-4BA7-B462-2C97A5876CF2}"/>
    <cellStyle name="Comma 2 26" xfId="864" xr:uid="{1AEBF6A3-C3B3-4ED0-9543-44FDE6485317}"/>
    <cellStyle name="Comma 2 27" xfId="865" xr:uid="{B5F88059-CB16-4D10-9830-899F95F3EB9D}"/>
    <cellStyle name="Comma 2 28" xfId="866" xr:uid="{53183546-CD5C-4763-B9A4-12CF1D3CCFCB}"/>
    <cellStyle name="Comma 2 29" xfId="867" xr:uid="{3179E954-A689-4848-8D09-BF6DC8AFD897}"/>
    <cellStyle name="Comma 2 3" xfId="868" xr:uid="{BD006C18-D5DB-48BA-8164-0040239C3C67}"/>
    <cellStyle name="Comma 2 3 2" xfId="869" xr:uid="{6C10B788-4A91-4F78-B1DF-5DB825BB679A}"/>
    <cellStyle name="Comma 2 30" xfId="870" xr:uid="{EB6042BE-4A48-415A-A1DB-CC50C03EB97E}"/>
    <cellStyle name="Comma 2 31" xfId="871" xr:uid="{8817260E-3767-4D02-9347-BB61BEEFF7D8}"/>
    <cellStyle name="Comma 2 32" xfId="872" xr:uid="{EF7BB725-A7C1-4681-8ABC-3738F09DC9F5}"/>
    <cellStyle name="Comma 2 33" xfId="873" xr:uid="{FA60D472-5F2A-472C-B4DF-7070AF175423}"/>
    <cellStyle name="Comma 2 34" xfId="874" xr:uid="{01404E16-71B9-43EC-954A-2F0FFAB1BCA1}"/>
    <cellStyle name="Comma 2 35" xfId="875" xr:uid="{7837CD7B-67CC-48DD-AA36-9C8BDF9CD0AA}"/>
    <cellStyle name="Comma 2 36" xfId="876" xr:uid="{C06F5FAD-1846-4DC1-B7E0-9AD84B4432CD}"/>
    <cellStyle name="Comma 2 37" xfId="877" xr:uid="{83AED319-748F-47FD-9DC2-E167816EA465}"/>
    <cellStyle name="Comma 2 38" xfId="878" xr:uid="{DD5F8F09-B599-43A7-9B8D-45F4112A1AA7}"/>
    <cellStyle name="Comma 2 39" xfId="879" xr:uid="{F8D69598-7351-4686-A54B-6955246C600B}"/>
    <cellStyle name="Comma 2 4" xfId="880" xr:uid="{199AD004-6ADE-4EAC-9566-D99BA6EBFEBE}"/>
    <cellStyle name="Comma 2 4 2" xfId="881" xr:uid="{317B1CF1-EDBD-4C9F-B597-28E5CCA7FFD8}"/>
    <cellStyle name="Comma 2 40" xfId="882" xr:uid="{C4EAA3FA-57BC-41ED-BDDB-A7228D61669E}"/>
    <cellStyle name="Comma 2 41" xfId="883" xr:uid="{0D8B4916-14B2-40E3-8B6D-F16B13E172E2}"/>
    <cellStyle name="Comma 2 42" xfId="884" xr:uid="{2D1CA22E-2724-4E00-80C8-60F078BA7E93}"/>
    <cellStyle name="Comma 2 43" xfId="885" xr:uid="{0FB88C7D-5C50-4AD8-AE65-F937F805159E}"/>
    <cellStyle name="Comma 2 44" xfId="886" xr:uid="{EA13BC33-3DBE-460F-B567-9A1C05D15338}"/>
    <cellStyle name="Comma 2 45" xfId="887" xr:uid="{4EF325CD-3C21-44F1-99C6-F4507BE3790E}"/>
    <cellStyle name="Comma 2 46" xfId="888" xr:uid="{69E98E69-6F29-4EDC-A1DB-E7D48BCCDD5A}"/>
    <cellStyle name="Comma 2 47" xfId="889" xr:uid="{88FE0257-8E70-42E9-BD8F-97C5FEFC3AEC}"/>
    <cellStyle name="Comma 2 48" xfId="890" xr:uid="{F3BED90E-BC4D-49E3-BAC1-9C37E2921A9D}"/>
    <cellStyle name="Comma 2 49" xfId="891" xr:uid="{DA95E561-9CCC-4E9E-976F-0CDAE506667D}"/>
    <cellStyle name="Comma 2 5" xfId="892" xr:uid="{C2ABA056-68ED-46B6-AB19-DF5E0F10FF51}"/>
    <cellStyle name="Comma 2 5 2" xfId="893" xr:uid="{8A293919-3B69-40DA-B431-0E11BFE1E6A1}"/>
    <cellStyle name="Comma 2 50" xfId="894" xr:uid="{6A8B1EF4-6725-4AED-B592-0774162DD74A}"/>
    <cellStyle name="Comma 2 51" xfId="895" xr:uid="{9B1C3BA3-A7AC-4574-ABDE-7B7F8E2631E9}"/>
    <cellStyle name="Comma 2 52" xfId="896" xr:uid="{08E74F03-5854-4290-9325-829BA5020F65}"/>
    <cellStyle name="Comma 2 53" xfId="897" xr:uid="{165DD310-780C-40B7-AB2B-BAB1F7D8E918}"/>
    <cellStyle name="Comma 2 54" xfId="898" xr:uid="{3903F97C-E10A-4318-9E07-21CE92235C83}"/>
    <cellStyle name="Comma 2 55" xfId="899" xr:uid="{826E2C87-44B1-425C-B490-ACEF4AA18B27}"/>
    <cellStyle name="Comma 2 56" xfId="900" xr:uid="{DDD79372-06FC-4496-8348-1BDCCE268107}"/>
    <cellStyle name="Comma 2 57" xfId="901" xr:uid="{EE3EB39D-B1B4-4DC0-AB9B-4A020FE3D561}"/>
    <cellStyle name="Comma 2 58" xfId="902" xr:uid="{5D8E8B6C-3593-4724-9444-E6026CBA03A5}"/>
    <cellStyle name="Comma 2 59" xfId="903" xr:uid="{70E908ED-B360-49C9-AF2A-0BD6B7A2C34E}"/>
    <cellStyle name="Comma 2 6" xfId="904" xr:uid="{C1B38C83-CA76-42D8-9ACA-6F3F28774535}"/>
    <cellStyle name="Comma 2 6 2" xfId="905" xr:uid="{254315C1-258A-4F16-870B-E1BD84337053}"/>
    <cellStyle name="Comma 2 60" xfId="906" xr:uid="{83A610CA-9356-4DF0-9914-E8CCCB4B784C}"/>
    <cellStyle name="Comma 2 61" xfId="907" xr:uid="{42642C25-9474-40A6-A556-7AC4C7C9F352}"/>
    <cellStyle name="Comma 2 62" xfId="908" xr:uid="{A4474C69-50CE-491D-A3C6-60D25D73AEFC}"/>
    <cellStyle name="Comma 2 63" xfId="909" xr:uid="{5BC643F6-3080-4626-B007-2A552A9EE054}"/>
    <cellStyle name="Comma 2 64" xfId="910" xr:uid="{B9024B83-3D14-4EE6-8F78-881B0E62A300}"/>
    <cellStyle name="Comma 2 65" xfId="911" xr:uid="{5D49F5C5-9FE8-4962-BBE8-78351644EC0B}"/>
    <cellStyle name="Comma 2 66" xfId="912" xr:uid="{0254FA47-29D5-4271-94C8-6A910569014D}"/>
    <cellStyle name="Comma 2 67" xfId="913" xr:uid="{35C307BA-E1CC-4C5C-B8A5-1FC37524DA89}"/>
    <cellStyle name="Comma 2 68" xfId="914" xr:uid="{0856642C-2CCB-4C6A-803D-8404F45A7585}"/>
    <cellStyle name="Comma 2 69" xfId="915" xr:uid="{98B07C0E-22EF-412E-B25B-85DC9E1F4DD9}"/>
    <cellStyle name="Comma 2 7" xfId="916" xr:uid="{74F378DE-FD79-4468-AEE8-654D329AF0E1}"/>
    <cellStyle name="Comma 2 70" xfId="917" xr:uid="{2E3EA8E6-560C-406E-9B78-4593F59D8EB0}"/>
    <cellStyle name="Comma 2 8" xfId="918" xr:uid="{D6AE5D47-4B0A-45D6-B8BE-5AAE1F34CE02}"/>
    <cellStyle name="Comma 2 9" xfId="919" xr:uid="{5D2ADDA6-DCD9-4CA1-B0D8-DC4E28325A85}"/>
    <cellStyle name="Comma 20" xfId="920" xr:uid="{D986AC75-B083-43DD-B158-C0F42644FB42}"/>
    <cellStyle name="Comma 21" xfId="921" xr:uid="{A3DD3BB7-1EF9-40B6-A631-1E179D59952F}"/>
    <cellStyle name="Comma 22" xfId="922" xr:uid="{977F1832-8A1A-4220-B15E-6454176722CF}"/>
    <cellStyle name="Comma 23" xfId="923" xr:uid="{1B380CA3-746A-438E-96D0-E36628E00E34}"/>
    <cellStyle name="Comma 24" xfId="924" xr:uid="{3D40043C-077A-4472-9BD1-845509315C3A}"/>
    <cellStyle name="Comma 25" xfId="925" xr:uid="{FDBF9E6F-BBE4-4A14-A4B0-D02163F63C5F}"/>
    <cellStyle name="Comma 26" xfId="926" xr:uid="{19BF96A9-A443-45E7-BE05-A0F375511A7E}"/>
    <cellStyle name="Comma 27" xfId="927" xr:uid="{C95AC03D-71B9-44B3-B17B-E564E96438C6}"/>
    <cellStyle name="Comma 28" xfId="928" xr:uid="{7ECE03E6-A528-4A13-9DAA-D3E8DA2B3F98}"/>
    <cellStyle name="Comma 29" xfId="929" xr:uid="{8D648F1E-F978-4A60-8885-485147C909F1}"/>
    <cellStyle name="Comma 3" xfId="930" xr:uid="{596B5BFC-B6E2-4906-A642-A0CCB1316A56}"/>
    <cellStyle name="Comma 3 10" xfId="931" xr:uid="{6526C26D-5C0D-483B-8AF0-01F3BF6272F2}"/>
    <cellStyle name="Comma 3 11" xfId="932" xr:uid="{148C2A15-1636-4BE1-9F35-CF5BCF0F8BF7}"/>
    <cellStyle name="Comma 3 12" xfId="933" xr:uid="{204AF61A-A1CE-4AE8-88F2-B0E2076E523C}"/>
    <cellStyle name="Comma 3 2" xfId="934" xr:uid="{BF2DF00B-D8DD-4FF1-8BAC-B26653DB15E6}"/>
    <cellStyle name="Comma 3 2 2" xfId="935" xr:uid="{BF6354A0-2FC4-4248-8706-133AE9867CD3}"/>
    <cellStyle name="Comma 3 3" xfId="936" xr:uid="{17C413B7-AA5B-4B0A-BE6F-8397AA390D19}"/>
    <cellStyle name="Comma 3 3 2" xfId="937" xr:uid="{D12E197F-0E10-4E91-99B9-E1B8DCB2D0D3}"/>
    <cellStyle name="Comma 3 4" xfId="938" xr:uid="{E0E19A5D-3050-41E3-A611-D0DA37D34F6E}"/>
    <cellStyle name="Comma 3 5" xfId="939" xr:uid="{AA45798E-8011-4EFF-A68C-0BE3FADD54B2}"/>
    <cellStyle name="Comma 3 6" xfId="940" xr:uid="{728DDFEA-6C56-4912-988E-664FF1E66A8D}"/>
    <cellStyle name="Comma 3 7" xfId="941" xr:uid="{378B8637-4A7E-49A9-9F25-531D4C230209}"/>
    <cellStyle name="Comma 3 8" xfId="942" xr:uid="{343C1066-D677-40E9-9DF6-ADACEDEFF63B}"/>
    <cellStyle name="Comma 3 9" xfId="943" xr:uid="{10305738-5082-419D-B2EE-245F9076A4DD}"/>
    <cellStyle name="Comma 30" xfId="944" xr:uid="{4F826D36-AFBA-4FED-AEBD-C9C8F917E4E5}"/>
    <cellStyle name="Comma 31" xfId="945" xr:uid="{469CB0A2-03DF-46CA-9804-0809A0773A55}"/>
    <cellStyle name="Comma 32" xfId="946" xr:uid="{E0CFFEBC-ED66-4808-9451-C35C85BED9F4}"/>
    <cellStyle name="Comma 33" xfId="947" xr:uid="{838A9C1A-39F0-46F3-89D1-A10BB3D8263B}"/>
    <cellStyle name="Comma 34" xfId="948" xr:uid="{B433D1E9-B66F-406E-984E-FF04D3AE2DDA}"/>
    <cellStyle name="Comma 35" xfId="949" xr:uid="{4E23E442-C3CC-4CF6-87C2-22E9A3850931}"/>
    <cellStyle name="Comma 36" xfId="950" xr:uid="{890FC57A-4B7A-4596-850D-9E867B24462A}"/>
    <cellStyle name="Comma 37" xfId="951" xr:uid="{E50C451A-7C2F-4ED4-86F7-2AA4085C8A49}"/>
    <cellStyle name="Comma 38" xfId="952" xr:uid="{227FF099-46C7-42DD-B3B3-ECE9D46EF057}"/>
    <cellStyle name="Comma 39" xfId="953" xr:uid="{3ED2B98B-1FFB-4918-A895-829BF022C928}"/>
    <cellStyle name="Comma 4" xfId="954" xr:uid="{4923B49B-9A1C-435F-B949-FFF330A9F106}"/>
    <cellStyle name="Comma 4 10" xfId="955" xr:uid="{07F9C2F1-0159-4266-A174-9C91490965C8}"/>
    <cellStyle name="Comma 4 11" xfId="956" xr:uid="{8CE9401D-E348-4CAC-B6CA-825A34500975}"/>
    <cellStyle name="Comma 4 2" xfId="957" xr:uid="{83CD2A7B-D2F3-44FC-BCF9-EFA03D0B6C21}"/>
    <cellStyle name="Comma 4 3" xfId="958" xr:uid="{3EB8ACB9-35EA-4D7F-B76F-0C2E246F4422}"/>
    <cellStyle name="Comma 4 4" xfId="959" xr:uid="{0BD4FE71-6AE3-4835-9597-27664C4CE729}"/>
    <cellStyle name="Comma 4 5" xfId="960" xr:uid="{4D2AACC3-3FCD-4780-9C2E-5DD2529178DA}"/>
    <cellStyle name="Comma 4 6" xfId="961" xr:uid="{79D8875E-C24A-4B70-9B07-98051B09517A}"/>
    <cellStyle name="Comma 4 7" xfId="962" xr:uid="{7951C4E4-A8DE-42FF-BCBA-E8A50762B1D7}"/>
    <cellStyle name="Comma 4 8" xfId="963" xr:uid="{8EF7AEBC-B9AC-4515-A4E1-4E2D09980CD3}"/>
    <cellStyle name="Comma 4 9" xfId="964" xr:uid="{9B18A3CF-E76B-46AF-8F0E-F65065686683}"/>
    <cellStyle name="Comma 40" xfId="965" xr:uid="{1C6CFAFD-B453-4316-AEB3-3B8EFE440775}"/>
    <cellStyle name="Comma 41" xfId="966" xr:uid="{19EC2440-F293-45CD-845D-0683ADF1C779}"/>
    <cellStyle name="Comma 42" xfId="967" xr:uid="{6EB5BA16-4449-475C-8C9D-4CB1A6F5EB3B}"/>
    <cellStyle name="Comma 42 2" xfId="968" xr:uid="{74496673-A117-480E-865B-2A8F83FC2635}"/>
    <cellStyle name="Comma 42 3" xfId="969" xr:uid="{CC6E821A-419C-4764-80A0-79CA49217D05}"/>
    <cellStyle name="Comma 43" xfId="970" xr:uid="{F0673BBC-5C4B-47ED-8910-8B832CA3C75A}"/>
    <cellStyle name="Comma 43 2" xfId="971" xr:uid="{EAFE4633-5B06-426E-9670-80E54E365F98}"/>
    <cellStyle name="Comma 43 3" xfId="972" xr:uid="{CDCDAFF6-0BB4-451D-A145-B34395186AC1}"/>
    <cellStyle name="Comma 44" xfId="973" xr:uid="{723D617C-2539-43E5-85C9-CA7E9688D5AC}"/>
    <cellStyle name="Comma 44 2" xfId="974" xr:uid="{2A8DDF59-E70C-431E-A34B-338E41B2CB2D}"/>
    <cellStyle name="Comma 44 3" xfId="975" xr:uid="{4B757F4F-1710-4674-97E9-67B507814E6F}"/>
    <cellStyle name="Comma 45" xfId="976" xr:uid="{6BD63385-EACA-4D76-AA32-E0C5B367F7F2}"/>
    <cellStyle name="Comma 45 2" xfId="977" xr:uid="{11730731-ADDE-4977-95CA-77F25B8FCA09}"/>
    <cellStyle name="Comma 45 3" xfId="978" xr:uid="{C07FFDA9-5B73-490D-97D1-67096C794528}"/>
    <cellStyle name="Comma 46" xfId="979" xr:uid="{EBD24490-63DC-4250-B05B-5BFDF20816A8}"/>
    <cellStyle name="Comma 46 2" xfId="980" xr:uid="{CD842A3D-6985-4CF8-A666-F175F2ADD30B}"/>
    <cellStyle name="Comma 46 3" xfId="981" xr:uid="{403EC49B-36C7-45A2-A1DE-E0C780C4635E}"/>
    <cellStyle name="Comma 47" xfId="982" xr:uid="{EE9E44A0-D826-46C4-BFD8-CEDA15BFB0F3}"/>
    <cellStyle name="Comma 48" xfId="983" xr:uid="{B701CF9D-1E44-49CC-B51D-CF7D0A228BD5}"/>
    <cellStyle name="Comma 49" xfId="984" xr:uid="{936B4CA4-64EC-4504-9533-748DAD7FCF81}"/>
    <cellStyle name="Comma 5" xfId="985" xr:uid="{DA15710D-E467-4165-A123-719DAEE4C700}"/>
    <cellStyle name="Comma 5 2" xfId="986" xr:uid="{01E37362-967E-4860-B04D-F9B8D633466D}"/>
    <cellStyle name="Comma 5 2 2" xfId="987" xr:uid="{3E727A49-5BA4-4496-8C62-647C4117E523}"/>
    <cellStyle name="Comma 5 3" xfId="988" xr:uid="{7753D201-35BC-46D0-9584-C67F1865F7D9}"/>
    <cellStyle name="Comma 50" xfId="989" xr:uid="{05F1C74C-F84B-4D7C-83EA-A9500FC6990D}"/>
    <cellStyle name="Comma 50 2" xfId="990" xr:uid="{19E8147C-B5D6-4806-BA9D-78DC2E8E1AC1}"/>
    <cellStyle name="Comma 51" xfId="991" xr:uid="{C6428F80-4CFE-43F2-9D87-4A0B96AEC0E1}"/>
    <cellStyle name="Comma 52" xfId="992" xr:uid="{9EBDAF32-6D4F-4D3A-BCDA-220C11C4F84D}"/>
    <cellStyle name="Comma 52 2" xfId="993" xr:uid="{823F09F9-444C-4E4B-945F-5C6F7AA858F1}"/>
    <cellStyle name="Comma 52 3" xfId="994" xr:uid="{1C9DEDCE-3EE4-4469-BF2F-4A0B8CF412E9}"/>
    <cellStyle name="Comma 53" xfId="995" xr:uid="{401CCD5C-6677-4575-8A72-450BA771F695}"/>
    <cellStyle name="Comma 53 2" xfId="996" xr:uid="{568A79EC-2318-488C-807B-0903568C46FF}"/>
    <cellStyle name="Comma 53 3" xfId="997" xr:uid="{98B8289B-CC7E-46CC-B580-FD18BFB2801C}"/>
    <cellStyle name="Comma 54" xfId="998" xr:uid="{FC9D83DA-4C8A-4B1C-AB27-C48EE0F77E5B}"/>
    <cellStyle name="Comma 54 2" xfId="999" xr:uid="{81DF752C-BD32-4552-AB52-5878C8DD3CED}"/>
    <cellStyle name="Comma 54 3" xfId="1000" xr:uid="{6E2F5BDF-7B11-435B-81C4-CED0A1C72AA6}"/>
    <cellStyle name="Comma 55" xfId="1001" xr:uid="{16B0D844-11A4-4603-B53B-05514BA28960}"/>
    <cellStyle name="Comma 55 2" xfId="1002" xr:uid="{71901BE4-7DC5-47DE-982C-D75AF1214176}"/>
    <cellStyle name="Comma 55 3" xfId="1003" xr:uid="{3403D57F-90AD-47C4-94F5-16D304754F55}"/>
    <cellStyle name="Comma 56" xfId="1004" xr:uid="{8E70C849-F7ED-4ED6-86F7-B8D2BDD0DD62}"/>
    <cellStyle name="Comma 56 2" xfId="1005" xr:uid="{82333BCA-20F7-47BC-B788-FEBFA1268084}"/>
    <cellStyle name="Comma 56 3" xfId="1006" xr:uid="{232A3179-9EF1-4626-A625-106D7351EA36}"/>
    <cellStyle name="Comma 57" xfId="1007" xr:uid="{FEE10D9C-7B20-4954-B47C-63831F261DF9}"/>
    <cellStyle name="Comma 57 2" xfId="1008" xr:uid="{67008564-D28C-47F2-8193-926790C5E92D}"/>
    <cellStyle name="Comma 57 3" xfId="1009" xr:uid="{ABDA59E8-E93B-42FB-B472-5A11458A0810}"/>
    <cellStyle name="Comma 58" xfId="1010" xr:uid="{4941CD48-63ED-4F8F-A96B-ECBB31E4C994}"/>
    <cellStyle name="Comma 59" xfId="1011" xr:uid="{E7711A83-80C0-4577-9427-D1537C4CB7A1}"/>
    <cellStyle name="Comma 6" xfId="1012" xr:uid="{458854B1-BDE8-408F-8423-75970D8C2AA8}"/>
    <cellStyle name="Comma 6 2" xfId="1013" xr:uid="{E70E865A-59A0-4D36-A662-80738633A148}"/>
    <cellStyle name="Comma 6 2 2" xfId="1014" xr:uid="{2A349A36-F2DC-4439-8839-A770B0578D32}"/>
    <cellStyle name="Comma 6 2 2 2" xfId="1015" xr:uid="{07A72782-CF8E-4CDD-8069-C05501ACB977}"/>
    <cellStyle name="Comma 6 2 2 3" xfId="1016" xr:uid="{DD3E5862-C5D7-499A-88AE-4C274AA55FDE}"/>
    <cellStyle name="Comma 6 2 2 4" xfId="1017" xr:uid="{5D33E1FD-8543-41D7-AB22-19179157F2AC}"/>
    <cellStyle name="Comma 6 2 3" xfId="1018" xr:uid="{3594C889-332C-42A4-98AE-4E71645A6D22}"/>
    <cellStyle name="Comma 6 2 4" xfId="1019" xr:uid="{267CA46B-9724-4608-A627-F3EC3AD18B3E}"/>
    <cellStyle name="Comma 6 2 5" xfId="1020" xr:uid="{42BD9B60-A7E3-4800-A68C-71573FB7D64C}"/>
    <cellStyle name="Comma 6 3" xfId="1021" xr:uid="{5A9F742C-FC94-4959-9A09-FD818600FA90}"/>
    <cellStyle name="Comma 6 3 2" xfId="1022" xr:uid="{F7281431-F66C-40EF-A312-1FFEA0E6C3B6}"/>
    <cellStyle name="Comma 6 3 3" xfId="1023" xr:uid="{FA7BE898-4357-40B4-897B-9BE3DDF6F16F}"/>
    <cellStyle name="Comma 6 3 4" xfId="1024" xr:uid="{40CB8161-9F02-4A93-AC31-414E70096E62}"/>
    <cellStyle name="Comma 6 4" xfId="1025" xr:uid="{7E17A970-FD9C-4C8D-8D86-B10F1BA660F0}"/>
    <cellStyle name="Comma 6 4 2" xfId="1026" xr:uid="{F38D7A15-9D8D-4A0F-A398-621170C9E306}"/>
    <cellStyle name="Comma 6 4 3" xfId="1027" xr:uid="{ED9EB7BB-5627-47A6-9967-F3AA44225D32}"/>
    <cellStyle name="Comma 6 4 4" xfId="1028" xr:uid="{8B12F299-8CE7-40C4-86C7-2C5C2044ED50}"/>
    <cellStyle name="Comma 6 5" xfId="1029" xr:uid="{2C9A6B81-E4F3-43C6-A7FF-AB02C1828F77}"/>
    <cellStyle name="Comma 6 6" xfId="1030" xr:uid="{630E5DBA-39E9-4DFD-B054-DCE5947AA206}"/>
    <cellStyle name="Comma 6 7" xfId="1031" xr:uid="{0F3045E3-7C2C-4033-9CF8-8F520E7DE07E}"/>
    <cellStyle name="Comma 6 8" xfId="1032" xr:uid="{2BCB97F6-0F52-40CE-9735-8A269E18D120}"/>
    <cellStyle name="Comma 6 8 2" xfId="1033" xr:uid="{ED38A4A3-D661-47C6-B243-4AA2EEFB5466}"/>
    <cellStyle name="Comma 6 9" xfId="1034" xr:uid="{8AE2A48A-3019-4A1B-80B6-C311DF06B63D}"/>
    <cellStyle name="Comma 60" xfId="1035" xr:uid="{65978BC3-80C8-4247-B390-3273CB738230}"/>
    <cellStyle name="Comma 61" xfId="1036" xr:uid="{2986E6A4-7E13-419A-82EF-3B4CF1B7D972}"/>
    <cellStyle name="Comma 62" xfId="1037" xr:uid="{B4BA2026-A180-4C64-AAF0-09FD854F5270}"/>
    <cellStyle name="Comma 63" xfId="1038" xr:uid="{A18CF0E9-D5B5-4C8A-B1A6-F3C58020F16D}"/>
    <cellStyle name="Comma 64" xfId="1039" xr:uid="{567127B5-25AB-4BF1-B9E8-3DE49581AFA4}"/>
    <cellStyle name="Comma 65" xfId="1040" xr:uid="{A1DEED95-7A73-4DB7-8BEE-19633AB8F7FC}"/>
    <cellStyle name="Comma 66" xfId="1041" xr:uid="{E841C6F0-FEA5-4723-BB8D-499F5A3C1385}"/>
    <cellStyle name="Comma 66 2" xfId="1042" xr:uid="{1EEAC7F6-7578-461F-B8D3-261FEC9169D7}"/>
    <cellStyle name="Comma 66 3" xfId="1043" xr:uid="{FD7A1053-E32A-43B4-AB3D-AB02782E48AA}"/>
    <cellStyle name="Comma 67" xfId="1044" xr:uid="{559D5304-63BE-41C5-A97F-FAABA197AE17}"/>
    <cellStyle name="Comma 67 2" xfId="1045" xr:uid="{E460A4F2-F914-45B8-BCC6-F79FDBC9F094}"/>
    <cellStyle name="Comma 67 3" xfId="1046" xr:uid="{BFC3E1D5-C185-46C3-9957-956FAEE4760F}"/>
    <cellStyle name="Comma 68" xfId="1047" xr:uid="{5F147366-8BD6-4CC7-B105-361CB361776F}"/>
    <cellStyle name="Comma 68 2" xfId="1048" xr:uid="{5559612C-6824-4113-B48C-BD7AB004EF2F}"/>
    <cellStyle name="Comma 68 3" xfId="1049" xr:uid="{BBD1A8F9-FC97-4465-9719-4516F0F46D60}"/>
    <cellStyle name="Comma 69" xfId="1050" xr:uid="{4E6370EE-B08B-4561-86A4-AD83BA577FEC}"/>
    <cellStyle name="Comma 69 2" xfId="1051" xr:uid="{00EB3650-6B30-41D2-BD80-43808830E4E0}"/>
    <cellStyle name="Comma 69 3" xfId="1052" xr:uid="{053893F9-B0AA-48F5-9219-345292AB4B15}"/>
    <cellStyle name="Comma 7" xfId="1053" xr:uid="{D62A06AE-4A61-421F-81A2-717A4AB9F24A}"/>
    <cellStyle name="Comma 7 2" xfId="1054" xr:uid="{4B610E96-42A5-4F48-9CAF-F6073326EAB7}"/>
    <cellStyle name="Comma 7 2 2" xfId="1055" xr:uid="{48523D3B-E9DF-422D-9D30-F3B724DC51AE}"/>
    <cellStyle name="Comma 7 2 2 2" xfId="1056" xr:uid="{C9CA5C6A-CD04-46E7-9E64-977D37CA2E34}"/>
    <cellStyle name="Comma 7 2 2 3" xfId="1057" xr:uid="{A2E06E47-7B8B-417B-B35C-06BFFCA9BE50}"/>
    <cellStyle name="Comma 7 2 2 4" xfId="1058" xr:uid="{41599592-F0CF-4E75-8F68-9D96A8873A03}"/>
    <cellStyle name="Comma 7 2 3" xfId="1059" xr:uid="{86E911B8-B7BD-4B31-968F-FA2D90E5B8BC}"/>
    <cellStyle name="Comma 7 2 4" xfId="1060" xr:uid="{94D3E2E1-B4CF-49DB-99F8-55413C428D33}"/>
    <cellStyle name="Comma 7 2 5" xfId="1061" xr:uid="{DFE192A1-267C-406C-B62C-17F5E37E60DF}"/>
    <cellStyle name="Comma 7 3" xfId="1062" xr:uid="{0BA313C6-06E2-4D91-A6FD-8A81DC83B3C3}"/>
    <cellStyle name="Comma 7 3 2" xfId="1063" xr:uid="{37535CF5-0290-4344-B932-B708C605DA6A}"/>
    <cellStyle name="Comma 7 3 3" xfId="1064" xr:uid="{75F82B54-979C-4E70-B303-A2F06D9F7FF8}"/>
    <cellStyle name="Comma 7 3 4" xfId="1065" xr:uid="{94D545DA-633D-4C3E-AE58-8B489ABF0A76}"/>
    <cellStyle name="Comma 7 4" xfId="1066" xr:uid="{CAC1418A-8663-4A37-95E3-A1B5BBCBFE9D}"/>
    <cellStyle name="Comma 7 4 2" xfId="1067" xr:uid="{CC4BCD82-0AF2-48F8-9B1C-CF6D68E339C2}"/>
    <cellStyle name="Comma 7 4 3" xfId="1068" xr:uid="{38C71288-A510-4C6D-B1BF-A29EC2FA0306}"/>
    <cellStyle name="Comma 7 4 4" xfId="1069" xr:uid="{39E14E9D-730B-4534-8AD6-3A43A2800A05}"/>
    <cellStyle name="Comma 7 5" xfId="1070" xr:uid="{9EF46D2F-CC64-451B-A59E-447CC99A2729}"/>
    <cellStyle name="Comma 7 6" xfId="1071" xr:uid="{EE2230B0-B7C0-4DA7-BA3A-9D2CA855D239}"/>
    <cellStyle name="Comma 7 7" xfId="1072" xr:uid="{DD1D99B8-338D-4682-B9C5-A4488473B504}"/>
    <cellStyle name="Comma 7 8" xfId="1073" xr:uid="{3E502AA0-BFF5-4D0F-8ED3-57801724C94F}"/>
    <cellStyle name="Comma 70" xfId="1074" xr:uid="{C592F09D-BE4E-4A43-A2C1-20AF8EF223F4}"/>
    <cellStyle name="Comma 70 2" xfId="1075" xr:uid="{2E881482-A676-4ACC-A688-9DF0A17F8F35}"/>
    <cellStyle name="Comma 70 3" xfId="1076" xr:uid="{1D482991-5B68-43BB-9E62-F004165F3258}"/>
    <cellStyle name="Comma 71" xfId="1077" xr:uid="{387EC202-3849-41AB-82C9-15652DA32ECD}"/>
    <cellStyle name="Comma 71 2" xfId="1078" xr:uid="{EBE16263-89AC-429C-ACCC-967C042BC6F8}"/>
    <cellStyle name="Comma 71 3" xfId="1079" xr:uid="{5C935F55-F61C-4116-8FED-72E8E0D20276}"/>
    <cellStyle name="Comma 72" xfId="1080" xr:uid="{D3E2E3E5-96A9-40F9-9C7A-EA005F1C8314}"/>
    <cellStyle name="Comma 72 2" xfId="1081" xr:uid="{803759C3-63DD-4047-A14D-228EDABA06F2}"/>
    <cellStyle name="Comma 72 3" xfId="1082" xr:uid="{730D2616-44D9-4BCE-B5C5-F9F93392BCE0}"/>
    <cellStyle name="Comma 73" xfId="1083" xr:uid="{5378DCEA-4947-4A29-AC07-E03ACFCCA122}"/>
    <cellStyle name="Comma 73 2" xfId="1084" xr:uid="{FA3385C5-4ADF-4E78-A184-4348FF5223F0}"/>
    <cellStyle name="Comma 73 3" xfId="1085" xr:uid="{F5AFB976-7696-4B4A-8FD1-2B639872FF94}"/>
    <cellStyle name="Comma 74" xfId="1086" xr:uid="{F08E0871-A51A-4B8B-9093-989F2F1E958E}"/>
    <cellStyle name="Comma 74 2" xfId="1087" xr:uid="{C91D4B79-5320-4F43-89AA-4DBF2725AFF0}"/>
    <cellStyle name="Comma 74 3" xfId="1088" xr:uid="{EFAFE3DA-7B81-42AE-81A4-A65E29B905EF}"/>
    <cellStyle name="Comma 75" xfId="1089" xr:uid="{1DD4B824-59FC-4F87-8A66-4C37014C0803}"/>
    <cellStyle name="Comma 75 2" xfId="1090" xr:uid="{280CEFF3-7C66-4C69-9745-9CEDB6292D31}"/>
    <cellStyle name="Comma 75 3" xfId="1091" xr:uid="{6CFC9D18-B114-46E8-A6F3-F6DF3F08E287}"/>
    <cellStyle name="Comma 76" xfId="1092" xr:uid="{A6036F44-1C25-4624-8318-8E30B6AE0E72}"/>
    <cellStyle name="Comma 76 2" xfId="1093" xr:uid="{BC1E75D7-7A09-4633-A5C4-B985F3B0487E}"/>
    <cellStyle name="Comma 76 3" xfId="1094" xr:uid="{74F0A8F5-EFD1-4CE5-8E9D-2ED7AB05DCF9}"/>
    <cellStyle name="Comma 77" xfId="1095" xr:uid="{23DF7633-FB86-4F17-A1F7-8C28054E6BB9}"/>
    <cellStyle name="Comma 77 2" xfId="1096" xr:uid="{966725E3-0E0F-4982-AB42-CA44B1ED3B68}"/>
    <cellStyle name="Comma 77 3" xfId="1097" xr:uid="{95223CB1-7E1A-41E3-9FCA-CAB40D6908D4}"/>
    <cellStyle name="Comma 78" xfId="1098" xr:uid="{4C2D1A28-3009-4CF0-9692-C81D46289669}"/>
    <cellStyle name="Comma 78 2" xfId="1099" xr:uid="{1EC62D59-4B3A-4B00-AC06-D72BEC8588A9}"/>
    <cellStyle name="Comma 78 3" xfId="1100" xr:uid="{3607002B-7A4A-4712-AA6D-51B928A582C4}"/>
    <cellStyle name="Comma 79" xfId="1101" xr:uid="{5E840EB5-424E-4FA5-97C4-A420F0188CAB}"/>
    <cellStyle name="Comma 79 2" xfId="1102" xr:uid="{FAFDD912-754E-4D83-84AF-C64A81381F8C}"/>
    <cellStyle name="Comma 79 3" xfId="1103" xr:uid="{06953CEA-C0AA-454C-AAA8-2D3269B3303C}"/>
    <cellStyle name="Comma 8" xfId="1104" xr:uid="{24199847-A9B0-47D4-9629-1C771A510A54}"/>
    <cellStyle name="Comma 8 2" xfId="1105" xr:uid="{970B6DA2-6417-41CE-B41C-F5E1C04B67A5}"/>
    <cellStyle name="Comma 8 3" xfId="1106" xr:uid="{39906A8E-3C63-46CE-B9D4-F52C63F57134}"/>
    <cellStyle name="Comma 8 4" xfId="1107" xr:uid="{C1E21789-BC86-44F5-9FC5-EEBC2294A07B}"/>
    <cellStyle name="Comma 80" xfId="1108" xr:uid="{44F670A1-7B9A-490A-88DD-6AF099FCC1F7}"/>
    <cellStyle name="Comma 80 2" xfId="1109" xr:uid="{3412AB3E-FF20-441B-BF01-5E8E663B1302}"/>
    <cellStyle name="Comma 80 3" xfId="1110" xr:uid="{0F5D00A1-CD44-4E13-967F-ED5B1F5B729B}"/>
    <cellStyle name="Comma 81" xfId="1111" xr:uid="{2BD8AEDD-82D2-49AA-BCA0-B24704C4BF50}"/>
    <cellStyle name="Comma 81 2" xfId="1112" xr:uid="{EEE5980D-DF38-4651-BC68-34659F73AAB0}"/>
    <cellStyle name="Comma 81 3" xfId="1113" xr:uid="{55E917D1-19CA-4869-A4F8-E8834EBE5DD4}"/>
    <cellStyle name="Comma 82" xfId="1114" xr:uid="{285F81C4-6AAC-46BD-954D-1CAA94FF7008}"/>
    <cellStyle name="Comma 82 2" xfId="1115" xr:uid="{D054CBDB-54F3-4AC8-8E5E-3F31BF3C38E6}"/>
    <cellStyle name="Comma 82 3" xfId="1116" xr:uid="{308815A2-A220-495C-8A53-7260B3A2C05D}"/>
    <cellStyle name="Comma 83" xfId="1117" xr:uid="{F783A08A-8F5A-4F50-BFB4-E61B1CAFD0B7}"/>
    <cellStyle name="Comma 83 2" xfId="1118" xr:uid="{72124448-F215-4C0B-97FC-5878FCE7A7AC}"/>
    <cellStyle name="Comma 83 3" xfId="1119" xr:uid="{7629CD8B-769E-4617-8B59-DEE64A3BB71C}"/>
    <cellStyle name="Comma 84" xfId="1120" xr:uid="{E103D685-0C36-4D79-A10D-D61034A8F2A8}"/>
    <cellStyle name="Comma 84 2" xfId="1121" xr:uid="{7FE0728D-805C-4F00-BF59-32FE2ECC1C08}"/>
    <cellStyle name="Comma 84 3" xfId="1122" xr:uid="{A1A629C3-CA10-41D8-BE6A-498A418F3B76}"/>
    <cellStyle name="Comma 85" xfId="1123" xr:uid="{29A117C4-C1A5-41D4-903A-910F8BC63C82}"/>
    <cellStyle name="Comma 85 2" xfId="1124" xr:uid="{1E78AF55-F848-439E-AE7D-EF5A558FF40A}"/>
    <cellStyle name="Comma 85 3" xfId="1125" xr:uid="{024705D6-38BA-4FD7-A5B7-8EDCD12F2C57}"/>
    <cellStyle name="Comma 86" xfId="1126" xr:uid="{C5D8A245-A3A0-43C7-9C86-298518C2CC45}"/>
    <cellStyle name="Comma 86 2" xfId="1127" xr:uid="{913E8F34-8A59-441A-9AD4-BA8F65AD844B}"/>
    <cellStyle name="Comma 86 3" xfId="1128" xr:uid="{2AAFA7B7-B77A-4EB4-8CE8-5B6F068BCF52}"/>
    <cellStyle name="Comma 87" xfId="1129" xr:uid="{75BF2CC0-4A4E-4F2D-BCEC-F7A7DEB9A1A2}"/>
    <cellStyle name="Comma 87 2" xfId="1130" xr:uid="{449BB477-FA9F-4EEE-9F2A-0CAD1FEBC6CA}"/>
    <cellStyle name="Comma 87 3" xfId="1131" xr:uid="{52781FA5-CF8D-411D-8AE3-72BE0ADAB872}"/>
    <cellStyle name="Comma 88" xfId="1132" xr:uid="{29090AE8-55A9-499D-8137-016A086D129D}"/>
    <cellStyle name="Comma 88 2" xfId="1133" xr:uid="{0771105F-2946-4183-979C-14A364192CA7}"/>
    <cellStyle name="Comma 88 3" xfId="1134" xr:uid="{23322A50-1F48-44F7-9A01-FB157A33F986}"/>
    <cellStyle name="Comma 89" xfId="1135" xr:uid="{5A108C76-3E6F-425C-80E9-A5D65FB34414}"/>
    <cellStyle name="Comma 89 2" xfId="1136" xr:uid="{F602ADF2-15C8-444A-A115-EA6DC9261A10}"/>
    <cellStyle name="Comma 89 3" xfId="1137" xr:uid="{12A73C03-BF35-4B1F-83E6-5E7AE7526B06}"/>
    <cellStyle name="Comma 9" xfId="1138" xr:uid="{C87CC863-9B89-4086-B373-361D2A04BA4D}"/>
    <cellStyle name="Comma 9 2" xfId="1139" xr:uid="{5FEEBCBA-3E42-417F-81F6-0586A87DCC6C}"/>
    <cellStyle name="Comma 90" xfId="1140" xr:uid="{F5FD1797-2DBC-4E4F-93E8-C1004F39645D}"/>
    <cellStyle name="Comma 90 2" xfId="1141" xr:uid="{5443E01C-2B21-495D-B02A-5E71BD1697B2}"/>
    <cellStyle name="Comma 90 3" xfId="1142" xr:uid="{84B833B1-A78A-4BF3-BC63-446906813E1A}"/>
    <cellStyle name="Comma 91" xfId="1143" xr:uid="{922A837A-6995-470E-A5BF-2134772F570A}"/>
    <cellStyle name="Comma 91 2" xfId="1144" xr:uid="{0D7CE7B8-C0B6-4078-91CD-D514CAAF9567}"/>
    <cellStyle name="Comma 91 3" xfId="1145" xr:uid="{AEEF59BD-9E03-4D79-AB3A-F497273E8397}"/>
    <cellStyle name="Comma 92" xfId="1146" xr:uid="{9F3A3149-EB9A-4E5C-9710-33CEC921A4A2}"/>
    <cellStyle name="Comma 92 2" xfId="1147" xr:uid="{3AC1F849-8E95-4135-AAF7-119A6F4FB58B}"/>
    <cellStyle name="Comma 92 3" xfId="1148" xr:uid="{506DAB06-72D0-4055-8103-002A439FA44C}"/>
    <cellStyle name="Comma 93" xfId="1149" xr:uid="{AC8D7D48-D9FF-47D0-90C9-0007719609EF}"/>
    <cellStyle name="Comma 93 2" xfId="1150" xr:uid="{6412466C-CAD1-4E65-BC3C-B1158426BC61}"/>
    <cellStyle name="Comma 93 3" xfId="1151" xr:uid="{1B8C7080-A206-4B93-A0E0-BD63D99DD3CA}"/>
    <cellStyle name="Comma 94" xfId="1152" xr:uid="{6A4C7742-C91D-4C19-8D70-35CC54305678}"/>
    <cellStyle name="Comma 94 2" xfId="1153" xr:uid="{9D8D6276-4EB3-4146-B213-8D2C344296B7}"/>
    <cellStyle name="Comma 94 3" xfId="1154" xr:uid="{4E2A2B2B-4D27-4ECB-86E0-52C46E736CA2}"/>
    <cellStyle name="Comma 95" xfId="1155" xr:uid="{F5D5D01A-3FBB-4787-91C5-6022DA089D07}"/>
    <cellStyle name="Comma 95 2" xfId="1156" xr:uid="{78AD66DA-6339-400E-83D0-9951F47FB5D1}"/>
    <cellStyle name="Comma 95 3" xfId="1157" xr:uid="{72FB98F6-65B9-471F-ADE3-0B9D6078C7A3}"/>
    <cellStyle name="Comma 96" xfId="1158" xr:uid="{5332106E-551E-4440-B74B-7941FF0AE0F5}"/>
    <cellStyle name="Comma 96 2" xfId="1159" xr:uid="{DEA21BEF-3648-420D-B63A-F596DB679034}"/>
    <cellStyle name="Comma 96 3" xfId="1160" xr:uid="{5FED8FB3-B767-405B-8E34-699BAFF0D9DF}"/>
    <cellStyle name="Comma 97" xfId="1161" xr:uid="{910CDBBD-A084-4411-BEB8-EA5C6E1AF1E9}"/>
    <cellStyle name="Comma 97 2" xfId="1162" xr:uid="{893A0D83-8521-408B-8A1B-39BDACE881ED}"/>
    <cellStyle name="Comma 97 3" xfId="1163" xr:uid="{D2CF03DA-E310-4CA0-83E9-15566E302965}"/>
    <cellStyle name="Comma 98" xfId="1164" xr:uid="{8B85911A-982D-4D44-9F94-AF8161D0705F}"/>
    <cellStyle name="Comma 98 2" xfId="1165" xr:uid="{6D551B8E-6C37-4230-8430-8887B989549E}"/>
    <cellStyle name="Comma 98 3" xfId="1166" xr:uid="{66698D6D-FCCC-4A32-83E0-F031A48F8B12}"/>
    <cellStyle name="Comma 99" xfId="1167" xr:uid="{A6285880-753E-4223-BCF8-8DE38793AEA8}"/>
    <cellStyle name="Comma 99 2" xfId="1168" xr:uid="{5B98B03F-CB5A-4F72-9672-B99815868179}"/>
    <cellStyle name="Comma 99 3" xfId="1169" xr:uid="{5F184AB5-8127-47DF-A1C2-DEDE93FF2B4D}"/>
    <cellStyle name="Comma[1]" xfId="1170" xr:uid="{9D7ADA4D-52C4-482D-9384-3F0D63DB85C2}"/>
    <cellStyle name="Comma[2]" xfId="1171" xr:uid="{5312D318-7E68-4648-9925-4060B28F6525}"/>
    <cellStyle name="Comma0" xfId="1172" xr:uid="{F36CD366-37A1-4359-8573-2DB97781567F}"/>
    <cellStyle name="Comma0 10" xfId="1173" xr:uid="{9EC37F41-8723-4DD3-930D-4F8F51E3573B}"/>
    <cellStyle name="Comma0 11" xfId="1174" xr:uid="{78F67ECA-CA19-4758-9C35-33077E558A57}"/>
    <cellStyle name="Comma0 12" xfId="1175" xr:uid="{6F8D4A53-90AA-4B2E-B9BE-4D79492885A2}"/>
    <cellStyle name="Comma0 2" xfId="1176" xr:uid="{58951C99-A3F7-49FE-A2AE-073648E9D60E}"/>
    <cellStyle name="Comma0 3" xfId="1177" xr:uid="{985D27AB-C558-4C32-9676-2099ED7F190B}"/>
    <cellStyle name="Comma0 4" xfId="1178" xr:uid="{082E0A62-A2B2-4440-B07F-2EE86F2E0F43}"/>
    <cellStyle name="Comma0 5" xfId="1179" xr:uid="{41814269-C2AA-455A-855A-5AD6F54768B1}"/>
    <cellStyle name="Comma0 6" xfId="1180" xr:uid="{4CF871E7-2FE7-441B-B2CF-53538781FC1D}"/>
    <cellStyle name="Comma0 7" xfId="1181" xr:uid="{FD786A6D-03CA-417A-B1F2-DC6C453488E1}"/>
    <cellStyle name="Comma0 8" xfId="1182" xr:uid="{6CEFDB6F-8305-4EB9-9FFC-ACB7F589C18A}"/>
    <cellStyle name="Comma0 9" xfId="1183" xr:uid="{0F34B720-99FF-49FE-BE3A-76881BBE358F}"/>
    <cellStyle name="Copied" xfId="1184" xr:uid="{A640887E-30C3-4C57-A01B-EA3C1A00830A}"/>
    <cellStyle name="Copied 2" xfId="1185" xr:uid="{5A552B79-1E2A-4EA7-8C81-3E373B4B18D2}"/>
    <cellStyle name="Copied 2 2" xfId="1186" xr:uid="{E21327E8-A453-4A73-B68A-3A077EE6A5B5}"/>
    <cellStyle name="Currency ($)" xfId="1187" xr:uid="{E3E3D23F-4917-4678-8C2C-8F64A635A063}"/>
    <cellStyle name="Currency ($) 2" xfId="1188" xr:uid="{2FEE74EC-88B3-4D2E-91D5-410811338DEE}"/>
    <cellStyle name="Currency (3)" xfId="1189" xr:uid="{45FB1DDB-C732-4AB6-A295-DCAC652DDA44}"/>
    <cellStyle name="Currency [$0]" xfId="1190" xr:uid="{3175E7BD-E868-4C3D-93CA-1ECAD7B11281}"/>
    <cellStyle name="Currency [£0]" xfId="1191" xr:uid="{81317F9A-3DF3-421E-85E0-27EF057A301A}"/>
    <cellStyle name="Currency [00]" xfId="1192" xr:uid="{DF533C75-1ECF-42D2-9579-3C39C2949916}"/>
    <cellStyle name="Currency [1]" xfId="1193" xr:uid="{4C62F069-D52F-4BEB-A23C-FF47F226442A}"/>
    <cellStyle name="Currency [2]" xfId="1194" xr:uid="{6E3F1B14-F1B3-4E71-BF80-2CDBBD01D675}"/>
    <cellStyle name="Currency [2] 2" xfId="1195" xr:uid="{17489185-45A1-4B82-A6E8-8337FA5F507D}"/>
    <cellStyle name="Currency 0" xfId="1196" xr:uid="{36B50307-C73D-42ED-80EB-3CE5EFF6621D}"/>
    <cellStyle name="Currency 10" xfId="1197" xr:uid="{AAF9ED72-0DC9-4056-BE34-C40252C318C8}"/>
    <cellStyle name="Currency 11" xfId="1198" xr:uid="{6440E826-360B-4E15-BDFD-0FD569DE1ED2}"/>
    <cellStyle name="Currency 11 2" xfId="1199" xr:uid="{EB776CFB-D5D7-4843-87A0-9CA0E3ED1CCD}"/>
    <cellStyle name="Currency 11 3" xfId="1200" xr:uid="{C2E420E5-50B3-4B04-8E14-5726844075DF}"/>
    <cellStyle name="Currency 11 4" xfId="1201" xr:uid="{C98B2400-9FE8-42F4-A240-489A930F76C3}"/>
    <cellStyle name="Currency 12" xfId="1202" xr:uid="{1800139D-7935-48C3-BDB6-5385DE0ABC53}"/>
    <cellStyle name="Currency 12 2" xfId="1203" xr:uid="{B1BC83CC-9A1B-4BC3-9808-E5E8803304BF}"/>
    <cellStyle name="Currency 12 3" xfId="1204" xr:uid="{5C3992A0-991E-4BBD-BBEC-C1EEBDC05BDC}"/>
    <cellStyle name="Currency 12 4" xfId="1205" xr:uid="{A2991208-AE58-4CAB-BCDE-E5389B36002A}"/>
    <cellStyle name="Currency 13" xfId="1206" xr:uid="{D8EEE01C-1E39-43B1-B414-A8B04BBD305A}"/>
    <cellStyle name="Currency 13 2" xfId="1207" xr:uid="{8DD0002F-6A32-4218-92A4-424E48BA7D82}"/>
    <cellStyle name="Currency 13 3" xfId="1208" xr:uid="{C0175D63-D6C7-4A2B-B3B5-BE972779DAE7}"/>
    <cellStyle name="Currency 14" xfId="1209" xr:uid="{7D177FFD-F6EB-4EE1-BE4D-B7828B24BDEE}"/>
    <cellStyle name="Currency 15" xfId="1210" xr:uid="{18DD278B-1554-4569-9BD6-C076F46B6EA9}"/>
    <cellStyle name="Currency 16" xfId="1211" xr:uid="{CF1CC858-EE1A-4144-A08D-004EB5966215}"/>
    <cellStyle name="Currency 17" xfId="1212" xr:uid="{FF4FC95C-815F-45D1-812F-93E76B3AAC8B}"/>
    <cellStyle name="Currency 18" xfId="1213" xr:uid="{75D569C2-F3C5-4453-A98F-C94EAC101279}"/>
    <cellStyle name="Currency 19" xfId="1214" xr:uid="{3DF5E4E0-5C3C-44D8-BF5C-8CEC7EAC1E09}"/>
    <cellStyle name="Currency 2" xfId="1215" xr:uid="{E2B5E3B7-1CCB-4730-9727-8A2E5A5DC5BD}"/>
    <cellStyle name="Currency 2 10" xfId="1216" xr:uid="{5764E9FE-6CBD-48F0-BEF9-2C35DEF3B7F6}"/>
    <cellStyle name="Currency 2 11" xfId="1217" xr:uid="{19BFCDF9-08B7-4D68-B534-F61A9AA0C3EA}"/>
    <cellStyle name="Currency 2 12" xfId="1218" xr:uid="{89E2749D-9531-4349-9BC3-3D28222917DE}"/>
    <cellStyle name="Currency 2 13" xfId="1219" xr:uid="{39A95626-DABF-4EF0-A6D0-38E04B166AF5}"/>
    <cellStyle name="Currency 2 14" xfId="1220" xr:uid="{9F6A97D9-722A-4568-8533-352DE48BB397}"/>
    <cellStyle name="Currency 2 15" xfId="1221" xr:uid="{2F606AF2-5E48-436F-93BD-20D0D46C441F}"/>
    <cellStyle name="Currency 2 16" xfId="1222" xr:uid="{E949F6F8-38BC-48E8-BA30-B5460BECCCA4}"/>
    <cellStyle name="Currency 2 17" xfId="1223" xr:uid="{517FC355-7767-46A1-A117-E8C172273725}"/>
    <cellStyle name="Currency 2 18" xfId="1224" xr:uid="{142A69E7-E8D0-44E5-9DF7-3D6822E304B6}"/>
    <cellStyle name="Currency 2 19" xfId="1225" xr:uid="{1DAD209C-D889-4C7C-AFEB-736696B9539A}"/>
    <cellStyle name="Currency 2 2" xfId="1226" xr:uid="{216EDA17-0A02-458D-900B-1ABC54EC92F7}"/>
    <cellStyle name="Currency 2 2 2" xfId="1227" xr:uid="{27436535-6F5C-4E8C-8730-858005EA910A}"/>
    <cellStyle name="Currency 2 2 2 2" xfId="1228" xr:uid="{5B766A00-6165-4B49-A0DF-4AE5D159DBB8}"/>
    <cellStyle name="Currency 2 2 3" xfId="1229" xr:uid="{69FB7B46-5CAD-4123-B08A-3F94FCCA926B}"/>
    <cellStyle name="Currency 2 2 4" xfId="4105" xr:uid="{B37AC5D3-BED9-4DEC-AB5C-A4E88794E05A}"/>
    <cellStyle name="Currency 2 20" xfId="4103" xr:uid="{90F3615F-91CF-459D-AF25-08DAF09082A6}"/>
    <cellStyle name="Currency 2 3" xfId="1230" xr:uid="{1D766F41-8814-4B9C-A5B6-E717A10EEAA2}"/>
    <cellStyle name="Currency 2 3 2" xfId="1231" xr:uid="{FD4B9675-1378-4ACB-836D-72081A95172A}"/>
    <cellStyle name="Currency 2 4" xfId="1232" xr:uid="{703B2297-2249-4D59-B3AF-D49706729C39}"/>
    <cellStyle name="Currency 2 4 2" xfId="1233" xr:uid="{F6F89D0E-BBFB-4883-9536-BBAD1372D7BA}"/>
    <cellStyle name="Currency 2 5" xfId="1234" xr:uid="{A5A413FB-E46B-4AA9-B72D-47DA01F54AA3}"/>
    <cellStyle name="Currency 2 6" xfId="1235" xr:uid="{BF894AA3-112E-4C83-8256-5F94C8CDB664}"/>
    <cellStyle name="Currency 2 7" xfId="1236" xr:uid="{CB9529CF-FD52-4230-A558-5A595274EA28}"/>
    <cellStyle name="Currency 2 8" xfId="1237" xr:uid="{02EE6142-8E90-4B3A-8498-EC9E0DE5409C}"/>
    <cellStyle name="Currency 2 9" xfId="1238" xr:uid="{16963663-454D-4F72-85F0-A9F4CE9469B0}"/>
    <cellStyle name="Currency 20" xfId="1239" xr:uid="{6B8F17BD-2C00-439F-9C3F-1FEFDBB9E6BE}"/>
    <cellStyle name="Currency 21" xfId="1240" xr:uid="{B26D5974-4A86-4F89-8AE4-C90544189BDC}"/>
    <cellStyle name="Currency 22" xfId="1241" xr:uid="{55C435BA-AF39-40EA-B194-C7552A27304F}"/>
    <cellStyle name="Currency 23" xfId="1242" xr:uid="{17AE541E-0D44-45DC-9564-EE1C6570DA7E}"/>
    <cellStyle name="Currency 24" xfId="1243" xr:uid="{BF15C45F-9EE9-4224-8E34-53A94B62F043}"/>
    <cellStyle name="Currency 25" xfId="1244" xr:uid="{4D8E5A02-9DFD-42BD-9D0F-C622C03BDA74}"/>
    <cellStyle name="Currency 26" xfId="1245" xr:uid="{90DF450F-2CAF-488F-B363-65EFFC76BDAC}"/>
    <cellStyle name="Currency 27" xfId="1246" xr:uid="{9ED9FA1A-998E-4664-A792-A434C89E32AF}"/>
    <cellStyle name="Currency 28" xfId="1247" xr:uid="{94CD7AE0-EFB7-4CC0-A568-9CEB69602BFE}"/>
    <cellStyle name="Currency 29" xfId="1248" xr:uid="{8FE5EB21-7519-48EC-9390-13DCF6E6B20D}"/>
    <cellStyle name="Currency 3" xfId="1249" xr:uid="{4C1A153E-032C-4F0A-9C8C-373719A10D01}"/>
    <cellStyle name="Currency 3 2" xfId="1250" xr:uid="{9D057D41-472E-4AB3-8717-6BBA878212FA}"/>
    <cellStyle name="Currency 3 2 2" xfId="1251" xr:uid="{5BB914C4-434D-4E8B-999A-B16D0092DAD6}"/>
    <cellStyle name="Currency 3 3" xfId="1252" xr:uid="{706B9B20-D24F-4A58-BFE4-B5CA90C57300}"/>
    <cellStyle name="Currency 3 3 2" xfId="1253" xr:uid="{65644874-32F6-41C6-8996-F7F041A81E13}"/>
    <cellStyle name="Currency 3 4" xfId="1254" xr:uid="{F409B1B8-6DC6-425B-BB1A-C551C0223DD5}"/>
    <cellStyle name="Currency 3 5" xfId="1255" xr:uid="{B90F44B0-480E-42B6-AFD2-8A4EC6416AC6}"/>
    <cellStyle name="Currency 30" xfId="1256" xr:uid="{F86B7B93-DC71-41D4-B891-61FAD4D73DA5}"/>
    <cellStyle name="Currency 31" xfId="1257" xr:uid="{0938DEAD-D582-4308-92EC-F4776C0140BA}"/>
    <cellStyle name="Currency 32" xfId="1258" xr:uid="{D4EE2D00-2D23-4E1F-9FB9-F1475980E74F}"/>
    <cellStyle name="Currency 33" xfId="1259" xr:uid="{56342487-4DED-45F7-8020-9011150925CD}"/>
    <cellStyle name="Currency 34" xfId="1260" xr:uid="{7344D9D5-B352-4A6B-98E0-7A341B325EC9}"/>
    <cellStyle name="Currency 35" xfId="1261" xr:uid="{3C78174F-177F-4F06-B74E-250CDA66959E}"/>
    <cellStyle name="Currency 36" xfId="1262" xr:uid="{153C5AAF-58A5-4FAD-8849-D695E14E1D95}"/>
    <cellStyle name="Currency 37" xfId="1263" xr:uid="{0874114F-AFCA-46B6-86E9-74D4F9D7FD41}"/>
    <cellStyle name="Currency 38" xfId="1264" xr:uid="{622150D4-61A7-4AA4-816F-ACAE657E95B0}"/>
    <cellStyle name="Currency 38 2" xfId="1265" xr:uid="{CC34E2F1-90BF-410A-A25B-E47E86FF948A}"/>
    <cellStyle name="Currency 38 3" xfId="1266" xr:uid="{374A2260-47AF-4B08-AA95-98E42DBD9E3E}"/>
    <cellStyle name="Currency 39" xfId="1267" xr:uid="{A9CB29BE-1ED7-441F-BCCE-D9B3A847C997}"/>
    <cellStyle name="Currency 39 2" xfId="1268" xr:uid="{BAA60882-F7D9-44BD-B6B0-85A78F9A421C}"/>
    <cellStyle name="Currency 39 3" xfId="1269" xr:uid="{6337134C-8249-43C3-99DA-2C7AC372DF1A}"/>
    <cellStyle name="Currency 4" xfId="1270" xr:uid="{08865504-754B-4DE7-A68D-9AAFA42CBCD3}"/>
    <cellStyle name="Currency 4 2" xfId="1271" xr:uid="{42E24FDB-9AB1-4439-93AF-B8A3A76F56C0}"/>
    <cellStyle name="Currency 4 2 2" xfId="1272" xr:uid="{BAB350A7-F647-4FF3-A8BE-B99C289CF4FC}"/>
    <cellStyle name="Currency 4 3" xfId="1273" xr:uid="{EFC8807F-C124-4713-B516-CB1C0693BEE4}"/>
    <cellStyle name="Currency 40" xfId="1274" xr:uid="{386A4B15-F88C-453E-96B3-68B9B959C10A}"/>
    <cellStyle name="Currency 40 2" xfId="1275" xr:uid="{DD7976F1-6A09-43FC-A3DD-DB2D25600884}"/>
    <cellStyle name="Currency 40 3" xfId="1276" xr:uid="{6A512FCB-AFDC-4C7C-99F4-16158D35DF91}"/>
    <cellStyle name="Currency 41" xfId="1277" xr:uid="{9E3AC9BD-5077-4CEA-B340-3881AD6BCDAC}"/>
    <cellStyle name="Currency 42" xfId="1278" xr:uid="{5418780E-C5E3-4199-BC7A-4DD9F5D19EAD}"/>
    <cellStyle name="Currency 43" xfId="1279" xr:uid="{C0CADC78-091E-437E-838B-756751B1EBDB}"/>
    <cellStyle name="Currency 44" xfId="1280" xr:uid="{41DEBEAE-4FA1-4050-BB05-BD0503AB663F}"/>
    <cellStyle name="Currency 45" xfId="1281" xr:uid="{5702930E-1DE0-4871-A508-19BF8528AD63}"/>
    <cellStyle name="Currency 45 2" xfId="1282" xr:uid="{D898DE7A-407D-4C2B-A30B-05CF9BC28DA1}"/>
    <cellStyle name="Currency 45 3" xfId="1283" xr:uid="{3273850A-2234-4C45-9A96-C58CFCA275F7}"/>
    <cellStyle name="Currency 46" xfId="1284" xr:uid="{4A1255FD-E01B-4B48-B4FA-847D29F3A7DB}"/>
    <cellStyle name="Currency 47" xfId="1285" xr:uid="{B4A01DA6-BA33-426C-AA93-AD1AC5E10358}"/>
    <cellStyle name="Currency 48" xfId="1286" xr:uid="{6BBF49F9-CBAA-4B1A-A896-885B583AC7CA}"/>
    <cellStyle name="Currency 49" xfId="1287" xr:uid="{9F0CA1BD-8878-42ED-9B98-99DDDE5A5D89}"/>
    <cellStyle name="Currency 5" xfId="1288" xr:uid="{E238BC65-A5CE-4FA0-B809-FC1DD9E596B4}"/>
    <cellStyle name="Currency 5 2" xfId="1289" xr:uid="{33199C18-6E0E-4126-8F45-3BDDC29391C2}"/>
    <cellStyle name="Currency 50" xfId="1290" xr:uid="{D9E1FA93-54F2-43ED-AD12-3504B4F4A20E}"/>
    <cellStyle name="Currency 6" xfId="1291" xr:uid="{EBBC54CF-C3EB-425B-B1B8-F04174263E2D}"/>
    <cellStyle name="Currency 6 2" xfId="1292" xr:uid="{CF0A1D88-C299-4714-B539-70CD6FA5D89A}"/>
    <cellStyle name="Currency 7" xfId="1293" xr:uid="{CB77CBB6-A9B5-40C1-9DDB-69FCBC891726}"/>
    <cellStyle name="Currency 7 2" xfId="1294" xr:uid="{3C663A57-1085-4F53-BDA8-D396B1F5F0E6}"/>
    <cellStyle name="Currency 79" xfId="1295" xr:uid="{B1F5D81C-C62D-4CB3-ACE6-053F1DD9098D}"/>
    <cellStyle name="Currency 8" xfId="1296" xr:uid="{A35288F7-F911-4ABC-ADE4-36C7415F5E94}"/>
    <cellStyle name="Currency 8 2" xfId="1297" xr:uid="{9FCAA875-CB6D-473D-93FB-F0E8E6DBA02A}"/>
    <cellStyle name="Currency 80" xfId="1298" xr:uid="{4B9BA72E-A018-493C-B33A-62AD8F879D54}"/>
    <cellStyle name="Currency 81" xfId="1299" xr:uid="{E5DF3B93-ED52-45A5-B22D-1101B53622D5}"/>
    <cellStyle name="Currency 82" xfId="1300" xr:uid="{BDF71A2F-5D7D-412F-BC21-E70FC19BAE0A}"/>
    <cellStyle name="Currency 83" xfId="1301" xr:uid="{677530A6-8E68-4E99-9FFC-E09164D153CF}"/>
    <cellStyle name="Currency 84" xfId="1302" xr:uid="{B92073E7-C1C8-4F0B-9E4E-F9BACEBC3099}"/>
    <cellStyle name="Currency 85" xfId="1303" xr:uid="{45F90E0B-2637-4C03-8C30-16F8223C17AF}"/>
    <cellStyle name="Currency 86" xfId="1304" xr:uid="{96EB38FC-323B-44CB-B405-37258CFCE3AF}"/>
    <cellStyle name="Currency 87" xfId="1305" xr:uid="{E606719D-07D0-4F51-ABC0-48A6EF65D40D}"/>
    <cellStyle name="Currency 88" xfId="1306" xr:uid="{43360CA4-C0B6-4F02-84D4-1BC7F9450A78}"/>
    <cellStyle name="Currency 89" xfId="1307" xr:uid="{131B899A-5BFC-4FB9-8F9F-12D20D69FB23}"/>
    <cellStyle name="Currency 9" xfId="1308" xr:uid="{4818FD1A-FC8E-4AC6-87BE-306BE82CAA39}"/>
    <cellStyle name="Currency 9 2" xfId="1309" xr:uid="{97460C20-5611-44F1-A311-1776847D80A5}"/>
    <cellStyle name="Currency 90" xfId="1310" xr:uid="{DC6A0386-9A5D-4925-971F-2A7BDC6271F0}"/>
    <cellStyle name="Currency 91" xfId="1311" xr:uid="{99AA8EB2-F270-4719-A278-551A77737A5E}"/>
    <cellStyle name="Currency 92" xfId="1312" xr:uid="{8BD41388-76C8-4422-903F-FE3D5515C5F6}"/>
    <cellStyle name="Currency 93" xfId="1313" xr:uid="{E51DEEF2-25E3-41B3-B04E-CC36BC8CC57C}"/>
    <cellStyle name="Currency 94" xfId="1314" xr:uid="{E466F305-9B5D-44CA-9513-C34555533840}"/>
    <cellStyle name="Currency[1]" xfId="1315" xr:uid="{EB0E9906-50B7-4650-BBA7-11B3348DBB69}"/>
    <cellStyle name="Currency[2]" xfId="1316" xr:uid="{68758C09-F64A-4F7A-9748-D902EB721AA0}"/>
    <cellStyle name="Currency0" xfId="1317" xr:uid="{94004EA0-84BC-435D-8A3E-0425837EAC05}"/>
    <cellStyle name="Currency0 10" xfId="1318" xr:uid="{8E44E006-824A-4592-ACD8-042B018B2CFD}"/>
    <cellStyle name="Currency0 11" xfId="1319" xr:uid="{6FED4814-48F8-43E6-883D-0E82C3949411}"/>
    <cellStyle name="Currency0 12" xfId="1320" xr:uid="{2F3D36EC-29CB-4D7F-AB2F-F576E33CB351}"/>
    <cellStyle name="Currency0 13" xfId="1321" xr:uid="{0217F59B-8FD8-4756-99CF-CDE8EA159E4C}"/>
    <cellStyle name="Currency0 14" xfId="1322" xr:uid="{21ABBB58-8949-44B9-A7ED-890DE7421BAF}"/>
    <cellStyle name="Currency0 2" xfId="1323" xr:uid="{CA6C4ABD-A385-40CA-A324-63366957A8C8}"/>
    <cellStyle name="Currency0 2 2" xfId="1324" xr:uid="{EC9AE09E-EC8C-4B67-823D-6AB6F4F98304}"/>
    <cellStyle name="Currency0 3" xfId="1325" xr:uid="{F260A533-59E7-48FF-A45E-35F92C72E313}"/>
    <cellStyle name="Currency0 3 2" xfId="1326" xr:uid="{1D3D888D-8D4F-4F50-92C2-CBF29A5506C8}"/>
    <cellStyle name="Currency0 4" xfId="1327" xr:uid="{6D2F61D1-F1AF-4DB4-BC53-720FAABAB1FA}"/>
    <cellStyle name="Currency0 5" xfId="1328" xr:uid="{D894AC49-D682-4428-9F78-70A31158DBFC}"/>
    <cellStyle name="Currency0 6" xfId="1329" xr:uid="{374745FA-733E-48D1-94C3-205ABEFA08C3}"/>
    <cellStyle name="Currency0 7" xfId="1330" xr:uid="{6856E8B5-0AC8-47D8-9D22-066F4042971C}"/>
    <cellStyle name="Currency0 8" xfId="1331" xr:uid="{F75F5E6E-C88A-483C-B627-E360090CAB94}"/>
    <cellStyle name="Currency0 9" xfId="1332" xr:uid="{07E05E88-9DE3-407E-BD96-5F41248BAB06}"/>
    <cellStyle name="Currency0_Inputs" xfId="1333" xr:uid="{98EA7A94-8062-4419-A918-D92B51B28C75}"/>
    <cellStyle name="Currency1" xfId="1334" xr:uid="{918788A3-C292-408D-97AF-59C0B25B91C5}"/>
    <cellStyle name="Currency2" xfId="1335" xr:uid="{09B1FF1F-A576-4C31-8139-7E741178A532}"/>
    <cellStyle name="Currency2 2" xfId="1336" xr:uid="{7737EEC2-C875-43A2-BC30-B4B81718CECD}"/>
    <cellStyle name="Currency2 2 2" xfId="1337" xr:uid="{BAC56CC5-C18C-4DE3-8923-61C90428A807}"/>
    <cellStyle name="Currency2 3" xfId="1338" xr:uid="{0644A38D-5B73-4668-8773-B8773A980ACC}"/>
    <cellStyle name="Date" xfId="1339" xr:uid="{3D6AB79E-44B9-449E-8F5E-598B4FC5EE7F}"/>
    <cellStyle name="Date 10" xfId="1340" xr:uid="{BB123EF2-C2FD-4D84-ADAC-321DCB0FE1F3}"/>
    <cellStyle name="Date 11" xfId="1341" xr:uid="{7B03197A-FD27-4A39-AD7D-A9F2EFCE7101}"/>
    <cellStyle name="Date 12" xfId="1342" xr:uid="{43F91D1C-41DA-406A-9BFB-1527AFAE6E6A}"/>
    <cellStyle name="Date 13" xfId="1343" xr:uid="{D7CF1EA5-E24E-446E-B010-615BC75CA690}"/>
    <cellStyle name="Date 14" xfId="1344" xr:uid="{39F9BBBB-75BD-4EFA-B9DD-C9531C75A54B}"/>
    <cellStyle name="Date 2" xfId="1345" xr:uid="{8D3B07D6-53FA-4DC7-8854-C5E96F11035A}"/>
    <cellStyle name="Date 2 2" xfId="1346" xr:uid="{66CA951D-205A-4780-9892-D801ECE1F57F}"/>
    <cellStyle name="Date 2 3" xfId="1347" xr:uid="{0C2313A3-56EA-4D82-BA1E-23B35DBA7613}"/>
    <cellStyle name="Date 3" xfId="1348" xr:uid="{08C61E1A-94A6-4043-A797-89557650BBF7}"/>
    <cellStyle name="Date 3 2" xfId="1349" xr:uid="{F947B651-8291-478A-9EC4-BD346C8F4CAB}"/>
    <cellStyle name="Date 4" xfId="1350" xr:uid="{8FAC12D0-3615-41CA-B2C5-2D3AC6795372}"/>
    <cellStyle name="Date 4 2" xfId="1351" xr:uid="{E0122238-5FB2-4940-9971-E7E6B3325E8C}"/>
    <cellStyle name="Date 5" xfId="1352" xr:uid="{FB50E57F-470D-4ED8-B12B-638A1E9F0F86}"/>
    <cellStyle name="Date 6" xfId="1353" xr:uid="{80872BA3-E6DD-4C34-83C9-3330885C7674}"/>
    <cellStyle name="Date 7" xfId="1354" xr:uid="{9F8BCEF3-8F54-4A63-AA4D-BC9AA8AC5D1B}"/>
    <cellStyle name="Date 8" xfId="1355" xr:uid="{0B507728-76CF-4943-A48A-0E1E8FC60578}"/>
    <cellStyle name="Date 9" xfId="1356" xr:uid="{796E001D-C643-4A28-B609-9512F40FDC9E}"/>
    <cellStyle name="Date Aligned" xfId="1357" xr:uid="{E02022E2-E513-488C-BF65-8BBF78FE7562}"/>
    <cellStyle name="Date Short" xfId="1358" xr:uid="{007D5C0B-FF88-4063-BE13-EF6F2C16BBDA}"/>
    <cellStyle name="Date_Inputs" xfId="1359" xr:uid="{0CCC2AB1-F0CB-48DE-8680-CABACA2C2ECB}"/>
    <cellStyle name="Date1" xfId="1360" xr:uid="{ED8A214E-860C-4237-BDF8-9522A84FB903}"/>
    <cellStyle name="Dates" xfId="1361" xr:uid="{FFB14935-FF1D-4A5F-B19D-F3747ACCD21E}"/>
    <cellStyle name="DateYear" xfId="1362" xr:uid="{2B16F795-27F9-4447-BDBE-44DE9B932B86}"/>
    <cellStyle name="Decimal  .0" xfId="1363" xr:uid="{262540AE-DA39-4302-A0B9-9F69CBCBA603}"/>
    <cellStyle name="DELTA" xfId="1364" xr:uid="{6277A838-377E-4B8D-A445-362153F3C6F4}"/>
    <cellStyle name="Dollar" xfId="1365" xr:uid="{58406C20-B18F-4549-84A7-F2FED147C53E}"/>
    <cellStyle name="Dollar1" xfId="1366" xr:uid="{05D22BE4-56AE-45D3-B17B-2CE319FB55CD}"/>
    <cellStyle name="Dollar1Blue" xfId="1367" xr:uid="{B454F77A-9DBD-422C-B348-D743E155FCC8}"/>
    <cellStyle name="Dollar2" xfId="1368" xr:uid="{552BF7AA-913E-46DD-97D7-29A6B4287763}"/>
    <cellStyle name="Dollars" xfId="1369" xr:uid="{998BFA06-ADD9-45D1-BB1A-43A0E487DDA1}"/>
    <cellStyle name="Dollars &amp; Cents" xfId="1370" xr:uid="{F61D4D9A-16DA-4C8E-99DC-3F6FB1D101D7}"/>
    <cellStyle name="DollarWhole" xfId="1371" xr:uid="{88550D5B-4B99-49CE-8FA7-C75B670A520B}"/>
    <cellStyle name="Dotted Line" xfId="1372" xr:uid="{583CBCD7-7826-4136-89B0-9611DDB1FA0F}"/>
    <cellStyle name="Double Accounting" xfId="1373" xr:uid="{CDABCCE3-FBE3-4D54-94CF-ECB98A506B90}"/>
    <cellStyle name="Duplicate Data" xfId="1374" xr:uid="{5684D947-6015-437D-BBA6-094874A7A529}"/>
    <cellStyle name="Enter Currency (0)" xfId="1375" xr:uid="{DEBA7DD6-F82B-45BB-B300-25F646E6F03C}"/>
    <cellStyle name="Enter Currency (2)" xfId="1376" xr:uid="{7A6619A2-B2E0-42C1-BF39-7A796DA83BD1}"/>
    <cellStyle name="Enter Units (0)" xfId="1377" xr:uid="{6AE65E14-2EC3-40D4-BF9B-5C9063BE9E24}"/>
    <cellStyle name="Enter Units (1)" xfId="1378" xr:uid="{CB811C42-62BF-41D9-BEAD-C96137275524}"/>
    <cellStyle name="Enter Units (2)" xfId="1379" xr:uid="{6BC0D107-7587-4EC8-93B5-E41161A931DD}"/>
    <cellStyle name="Entered" xfId="1380" xr:uid="{B0099263-841D-423D-80CA-214AD757F513}"/>
    <cellStyle name="Entered 2" xfId="1381" xr:uid="{F5F16B1B-CF4A-449B-8B12-CBF4026890C3}"/>
    <cellStyle name="Entered 2 2" xfId="1382" xr:uid="{5C4EF639-1666-4CD9-826C-B4B290FD4D5E}"/>
    <cellStyle name="Euro" xfId="1383" xr:uid="{5323FC6C-C653-48C7-8575-3B169E6C311C}"/>
    <cellStyle name="Euro 2" xfId="1384" xr:uid="{BCF63156-7495-459E-8BCC-C49A285BF3E6}"/>
    <cellStyle name="Explanatory Text 2" xfId="1385" xr:uid="{7FC54D7A-E8CC-413B-AEF1-157C6C09FAD5}"/>
    <cellStyle name="Explanatory Text 2 2" xfId="1386" xr:uid="{A7EA99DA-43D4-483C-8AC9-736927F8FEC4}"/>
    <cellStyle name="Explanatory Text 2 3" xfId="1387" xr:uid="{3C5BDBA0-9E09-49C3-BD0F-3E2002249AAC}"/>
    <cellStyle name="Explanatory Text 2 4" xfId="1388" xr:uid="{22FD61B9-A060-48AF-8096-6E9462EA83D9}"/>
    <cellStyle name="Explanatory Text 3" xfId="1389" xr:uid="{0413E4F0-8147-47F1-8BAD-802FD9900F33}"/>
    <cellStyle name="Explanatory Text 3 2" xfId="1390" xr:uid="{C68C4CE3-CAF2-4F86-B361-B26C65493EFA}"/>
    <cellStyle name="Explanatory Text 3 3" xfId="1391" xr:uid="{2F8A3470-8C3F-4816-AFB4-8E6B5B9AECD3}"/>
    <cellStyle name="Explanatory Text 3 4" xfId="1392" xr:uid="{5CB6FAAF-F4CE-43C7-AFC2-33AF9E573F4A}"/>
    <cellStyle name="Explanatory Text 4" xfId="1393" xr:uid="{646523D9-B0EC-4CE4-9661-3366303352D2}"/>
    <cellStyle name="Explanatory Text 4 2" xfId="1394" xr:uid="{65C79396-F7E5-41D9-B250-BA2BDFA93AD7}"/>
    <cellStyle name="Explanatory Text 5" xfId="1395" xr:uid="{A7FF0A1B-3ECD-4C84-B992-EC6605B9F7AA}"/>
    <cellStyle name="Explanatory Text 5 2" xfId="1396" xr:uid="{12CE9271-EE00-46C2-A770-FCA082E6EFE7}"/>
    <cellStyle name="Explanatory Text 6" xfId="1397" xr:uid="{462B1614-CC5A-447D-BCCB-6D86C050DE19}"/>
    <cellStyle name="Explanatory Text 6 2" xfId="1398" xr:uid="{99FC1CB9-F763-4B9C-8A5C-F0CC51F61772}"/>
    <cellStyle name="Explanatory Text 7" xfId="1399" xr:uid="{755FD551-2BE6-49D5-B665-74C7171F6FBC}"/>
    <cellStyle name="Explanatory Text 7 2" xfId="1400" xr:uid="{140DDB61-6E68-44CE-B574-C56BD6A219E5}"/>
    <cellStyle name="Fixed" xfId="1401" xr:uid="{D876B93B-6EBA-4812-9679-339CC5E03029}"/>
    <cellStyle name="Fixed 10" xfId="1402" xr:uid="{DDDA7DF2-0738-46FF-9D17-FE50875508B6}"/>
    <cellStyle name="Fixed 11" xfId="1403" xr:uid="{A9734D8C-699F-485D-A7E9-37189F8EA2D4}"/>
    <cellStyle name="Fixed 12" xfId="1404" xr:uid="{8FCF8D5A-1660-4BB9-9C2B-9C62D8B00524}"/>
    <cellStyle name="Fixed 13" xfId="1405" xr:uid="{4D4FC672-D7A0-42EA-A494-3D5CC6AA73EC}"/>
    <cellStyle name="Fixed 14" xfId="1406" xr:uid="{AFA3486B-906E-4DEC-B478-35D7871376C0}"/>
    <cellStyle name="Fixed 2" xfId="1407" xr:uid="{AFCE0F3C-4DE8-4998-BDFA-3D38E1AF5E58}"/>
    <cellStyle name="Fixed 3" xfId="1408" xr:uid="{A05CB4A9-479F-482F-8948-E42173C84AD9}"/>
    <cellStyle name="Fixed 4" xfId="1409" xr:uid="{2F56E396-5D0A-4FC3-9B38-1A169C68BB17}"/>
    <cellStyle name="Fixed 4 2" xfId="1410" xr:uid="{F4F814C4-32CC-4B3C-9888-C4FD4B3E6D27}"/>
    <cellStyle name="Fixed 5" xfId="1411" xr:uid="{8FB80412-FCAE-421F-8E1E-B18988A30D12}"/>
    <cellStyle name="Fixed 6" xfId="1412" xr:uid="{BAE4A620-068D-44FC-8C68-B18BA859CBFF}"/>
    <cellStyle name="Fixed 7" xfId="1413" xr:uid="{8CF1C601-E9F8-486D-AF16-BBA980ABFF60}"/>
    <cellStyle name="Fixed 8" xfId="1414" xr:uid="{14EA86D8-BE52-498C-B3AE-4418B613D4C5}"/>
    <cellStyle name="Fixed 9" xfId="1415" xr:uid="{1F3F14AA-5B4A-4854-BA99-32E2D94ADD06}"/>
    <cellStyle name="Fixed_TEPPC model FINAL" xfId="1416" xr:uid="{5A157176-7F89-4EC0-A259-7730D113DA09}"/>
    <cellStyle name="Footnote" xfId="1417" xr:uid="{44482793-4CEF-4748-BE98-9215642F6A1B}"/>
    <cellStyle name="Footnote 2" xfId="1418" xr:uid="{DD02500A-5997-470E-BE35-0B235766825C}"/>
    <cellStyle name="fred" xfId="1419" xr:uid="{8866D0EC-937B-461A-B095-08F8C363DBD8}"/>
    <cellStyle name="Fred%" xfId="1420" xr:uid="{08CF9836-3921-4E72-9D8C-A4612491F732}"/>
    <cellStyle name="Full Date" xfId="1421" xr:uid="{04FB452E-BEEB-4038-9B75-E4C5A76DA99E}"/>
    <cellStyle name="GENERAL" xfId="1422" xr:uid="{26CF2534-FB46-4C98-8DA8-4ACD6907675F}"/>
    <cellStyle name="Good 2" xfId="1423" xr:uid="{FB6605C3-787C-4AFB-8D64-50113DA0DA79}"/>
    <cellStyle name="Good 2 2" xfId="1424" xr:uid="{BCAB5587-C204-47A7-85B4-52C0B6F3786E}"/>
    <cellStyle name="Good 2 3" xfId="1425" xr:uid="{2E13B1D0-59EB-4BC7-8851-71789350D381}"/>
    <cellStyle name="Good 2 4" xfId="1426" xr:uid="{869D2334-AD60-43A7-A551-337AE83A2D5B}"/>
    <cellStyle name="Good 3" xfId="1427" xr:uid="{88775085-A0E4-4BBD-AC8A-A724A010160B}"/>
    <cellStyle name="Good 3 2" xfId="1428" xr:uid="{DA65494F-F591-4BAD-9E2B-2461B0A4A69F}"/>
    <cellStyle name="Good 3 3" xfId="1429" xr:uid="{D8E65843-1C8D-438E-B94F-8B0496D2F266}"/>
    <cellStyle name="Good 3 4" xfId="1430" xr:uid="{94222551-A413-4725-949E-7D889923F11B}"/>
    <cellStyle name="Good 4" xfId="1431" xr:uid="{09C063F7-0FA4-4E1A-8390-7F3769F30484}"/>
    <cellStyle name="Good 4 2" xfId="1432" xr:uid="{1EA0058B-6706-46FA-84EC-E37EBA4ABA52}"/>
    <cellStyle name="Good 5" xfId="1433" xr:uid="{36A7F34A-7E3E-4D2A-89FE-8DBC105F72F1}"/>
    <cellStyle name="Good 5 2" xfId="1434" xr:uid="{D81C3C25-FBD0-4653-BE78-4F94F146EBCC}"/>
    <cellStyle name="Good 6" xfId="1435" xr:uid="{ABBBA06E-015C-4663-A2D1-F8681411A7BB}"/>
    <cellStyle name="Good 6 2" xfId="1436" xr:uid="{7E6321E4-129B-4091-AC6C-CE40546BE578}"/>
    <cellStyle name="Good 7" xfId="1437" xr:uid="{D180D5F2-A733-4AD2-86A9-CFCF68D5B97A}"/>
    <cellStyle name="Good 7 2" xfId="1438" xr:uid="{E2CB6772-C7C1-490B-9D57-5D25D8FE983D}"/>
    <cellStyle name="Good 8" xfId="1439" xr:uid="{D2C2B97B-4BF3-4526-A4E4-B18AE2747EAB}"/>
    <cellStyle name="Gray Border" xfId="1440" xr:uid="{E23AEA74-975E-4E6A-B81B-9E64D0C640CF}"/>
    <cellStyle name="Gray Border 2" xfId="1441" xr:uid="{C00065F4-BB0D-4B21-B713-CDCD7FA782B1}"/>
    <cellStyle name="Green" xfId="1442" xr:uid="{5898931E-72B5-4570-B67B-2D7FD7EB5572}"/>
    <cellStyle name="Green 2" xfId="1443" xr:uid="{2BA40681-7BA4-4A8A-A666-1333D8D4617C}"/>
    <cellStyle name="Green 2 2" xfId="1444" xr:uid="{B5273B01-1EEC-4AC7-B3C3-D489952CD18F}"/>
    <cellStyle name="Green 2 2 2" xfId="1445" xr:uid="{5AAE39D5-6BB1-49FE-81BC-6A7BCCA7BAC2}"/>
    <cellStyle name="Green 2 3" xfId="1446" xr:uid="{B091CEAA-DD7C-48AA-9918-0868E2503467}"/>
    <cellStyle name="Green 3" xfId="1447" xr:uid="{889BC734-A378-4532-89A8-B128D99FFDDD}"/>
    <cellStyle name="Green 3 2" xfId="1448" xr:uid="{7F0874B4-F021-4B1C-99D4-0E8F38634537}"/>
    <cellStyle name="Green 3 2 2" xfId="1449" xr:uid="{CE45FDEF-A6AC-4F7C-BAE0-B0730957030A}"/>
    <cellStyle name="Green 3 3" xfId="1450" xr:uid="{E43123C9-81B6-41C3-9981-83426BB27358}"/>
    <cellStyle name="Green 4" xfId="1451" xr:uid="{374C5A43-ADC6-4457-B60C-A2ACC24B87C9}"/>
    <cellStyle name="Green 4 2" xfId="1452" xr:uid="{BBB52B0A-DDA9-4F35-8DEA-A232EF724BC5}"/>
    <cellStyle name="Green 5" xfId="1453" xr:uid="{7B4B63B4-4DD7-4DA1-8834-4EF75C6ECB2B}"/>
    <cellStyle name="Grey" xfId="1454" xr:uid="{FBDC1FD8-09EA-4E65-AA30-4C55CD346535}"/>
    <cellStyle name="Grey 2" xfId="1455" xr:uid="{836C5844-513A-4E0E-BCCF-0558C58D0F3E}"/>
    <cellStyle name="GrowthRate" xfId="1456" xr:uid="{8453B736-965C-43A2-9A04-038FF84B87CD}"/>
    <cellStyle name="hard no." xfId="1457" xr:uid="{81E0BA69-AFD8-4C27-95B7-FFAF72BC23B3}"/>
    <cellStyle name="Hard Percent" xfId="1458" xr:uid="{02CDF247-5156-4558-BAED-0C57A9F06F03}"/>
    <cellStyle name="Header" xfId="1459" xr:uid="{CC153AA0-C008-45D5-86AE-C33C4254F9C1}"/>
    <cellStyle name="HEADER 2" xfId="1460" xr:uid="{59C0A4E9-D682-4F96-9487-37288FB03D05}"/>
    <cellStyle name="HEADER 2 2" xfId="1461" xr:uid="{1481975F-5CC2-4008-9498-B1D4A212EBF5}"/>
    <cellStyle name="Header1" xfId="1462" xr:uid="{117BF8F6-9BE8-4895-90B6-8492D87E4121}"/>
    <cellStyle name="Header2" xfId="1463" xr:uid="{EC1CD7E0-F7BD-432E-8B6E-244970B92FBA}"/>
    <cellStyle name="Header2 2" xfId="1464" xr:uid="{6ACB29E7-45BE-4ABA-B57D-F517607D87E2}"/>
    <cellStyle name="Header2 3" xfId="1465" xr:uid="{853ED506-3E9C-4B36-9D89-F4823B67A697}"/>
    <cellStyle name="Heading" xfId="1466" xr:uid="{3191D482-EB2F-4FF6-8C44-D45F454F3E7D}"/>
    <cellStyle name="Heading 1 10" xfId="1467" xr:uid="{C3A8CA5A-1BBD-4A4E-8626-43BC7C49F474}"/>
    <cellStyle name="Heading 1 11" xfId="1468" xr:uid="{8C023FB6-DE76-4FF7-A2E8-8EA5634BC51D}"/>
    <cellStyle name="Heading 1 12" xfId="1469" xr:uid="{51FE5471-B19E-4740-B401-650B7C85FA27}"/>
    <cellStyle name="Heading 1 13" xfId="1470" xr:uid="{701456EB-759C-480C-8E7D-E7D6BB66E9C6}"/>
    <cellStyle name="Heading 1 14" xfId="1471" xr:uid="{BB078D69-9958-40EE-90BA-0D5C97BD1CE5}"/>
    <cellStyle name="Heading 1 15" xfId="1472" xr:uid="{D89A4831-BA98-44AF-9692-C793A13D5831}"/>
    <cellStyle name="Heading 1 15 2" xfId="1473" xr:uid="{40377ACF-D065-4627-AFC3-276B2BB14C7D}"/>
    <cellStyle name="Heading 1 15 2 2" xfId="1474" xr:uid="{647817A8-612D-4ED6-8E83-7EBDF1CAC357}"/>
    <cellStyle name="Heading 1 15 2 2 2" xfId="1475" xr:uid="{16669A1D-2F09-4CE5-8DC2-F79833BF08F5}"/>
    <cellStyle name="Heading 1 16" xfId="1476" xr:uid="{8760F868-A49F-491C-99BA-3EFCB72A264A}"/>
    <cellStyle name="Heading 1 16 2" xfId="1477" xr:uid="{D931BD7D-D759-4174-ADB8-70385143198A}"/>
    <cellStyle name="Heading 1 16 2 2" xfId="1478" xr:uid="{E865CF06-1840-468D-9A72-0DA1E850F1F9}"/>
    <cellStyle name="Heading 1 16 2 2 2" xfId="1479" xr:uid="{F94ED014-A66A-4A97-B91B-7F8475D57A5A}"/>
    <cellStyle name="Heading 1 17" xfId="1480" xr:uid="{507B46E4-25F8-406D-B2DE-E4C52835D18C}"/>
    <cellStyle name="Heading 1 17 2" xfId="1481" xr:uid="{1515BC98-9DDA-4BBB-A70A-A48775FD0913}"/>
    <cellStyle name="Heading 1 17 2 2" xfId="1482" xr:uid="{565A80E6-D5E4-44BD-B954-253C263C798A}"/>
    <cellStyle name="Heading 1 17 2 2 2" xfId="1483" xr:uid="{C9C94E9B-4E0B-4227-8E68-CF6FB3959ACE}"/>
    <cellStyle name="Heading 1 18" xfId="1484" xr:uid="{75D5E53C-4F22-469F-AFC6-986119C2B0DF}"/>
    <cellStyle name="Heading 1 19" xfId="1485" xr:uid="{AA7A05BD-6A78-4357-B75E-48977E7520F7}"/>
    <cellStyle name="Heading 1 2" xfId="1486" xr:uid="{6B0E591C-D4EF-4BA3-AAA7-68A79A27AFA3}"/>
    <cellStyle name="Heading 1 2 10" xfId="1487" xr:uid="{8592C40F-59C6-4505-81D4-25E3B9FF5420}"/>
    <cellStyle name="Heading 1 2 11" xfId="1488" xr:uid="{A929F59B-84DB-4AEB-90BD-CB17202FD95F}"/>
    <cellStyle name="Heading 1 2 12" xfId="1489" xr:uid="{620B3ED9-FE98-41D1-A3CB-4A69B8A25B91}"/>
    <cellStyle name="Heading 1 2 13" xfId="1490" xr:uid="{FB645C4B-AACB-4247-B915-EC47C6AAFF8F}"/>
    <cellStyle name="Heading 1 2 14" xfId="1491" xr:uid="{EFDFE63F-7BA0-4884-9587-A6EC365D6B8F}"/>
    <cellStyle name="Heading 1 2 15" xfId="1492" xr:uid="{DADF6B6A-C97E-4304-8357-2F9110487663}"/>
    <cellStyle name="Heading 1 2 16" xfId="1493" xr:uid="{4F76B4AE-F2A5-4FB9-8E33-33BBB54B091B}"/>
    <cellStyle name="Heading 1 2 17" xfId="1494" xr:uid="{29705434-3B54-4D09-AEF2-C6A53FF71199}"/>
    <cellStyle name="Heading 1 2 18" xfId="1495" xr:uid="{FE50F27B-1C83-43E8-BFAF-BE743095BF00}"/>
    <cellStyle name="Heading 1 2 19" xfId="1496" xr:uid="{7372FA12-F712-4A56-A263-64D9EB3EBBBC}"/>
    <cellStyle name="Heading 1 2 2" xfId="1497" xr:uid="{B07CDC5A-986B-4EFE-91F1-01145071FAB9}"/>
    <cellStyle name="Heading 1 2 2 2" xfId="1498" xr:uid="{6C550614-9340-4F97-ABEA-C2BB16DE61C0}"/>
    <cellStyle name="Heading 1 2 2 2 2" xfId="1499" xr:uid="{D8AAD930-CFBA-4B02-9BB7-9FE0DD43F13D}"/>
    <cellStyle name="Heading 1 2 2 2 2 2" xfId="1500" xr:uid="{30075893-5AA3-4B18-B151-6753DA99860A}"/>
    <cellStyle name="Heading 1 2 2 2 2 3" xfId="1501" xr:uid="{15D25AE4-3CBD-42D4-8B03-F553FCF3E809}"/>
    <cellStyle name="Heading 1 2 2 2 2 4" xfId="1502" xr:uid="{7199667B-D2EF-4075-B7E5-F80495EAE82F}"/>
    <cellStyle name="Heading 1 2 2 2 2 4 2" xfId="1503" xr:uid="{7FE310AE-9E9F-44D7-8B27-C8DF907E1203}"/>
    <cellStyle name="Heading 1 2 2 2 2 4 2 2" xfId="1504" xr:uid="{286A2606-077F-4E1A-BEFE-58C6DC7845DA}"/>
    <cellStyle name="Heading 1 2 2 2 3" xfId="1505" xr:uid="{72017603-792C-4752-BE31-CB6833439880}"/>
    <cellStyle name="Heading 1 2 2 2 4" xfId="1506" xr:uid="{26B0B76A-6C71-4B10-A64D-68E73671D92D}"/>
    <cellStyle name="Heading 1 2 2 2 4 2" xfId="1507" xr:uid="{253D3AA4-F3CE-4680-AC3E-0EBBD32AE12B}"/>
    <cellStyle name="Heading 1 2 2 2 4 2 2" xfId="1508" xr:uid="{2D8E8FDB-AAFC-4E90-8BDA-1DE5565D2B2E}"/>
    <cellStyle name="Heading 1 2 2 2 4 2 2 2" xfId="1509" xr:uid="{8CF437D4-6CAE-4CB9-9AAE-596445854FB1}"/>
    <cellStyle name="Heading 1 2 2 3" xfId="1510" xr:uid="{20BC52D0-BA42-4D40-8327-DA304B366FD9}"/>
    <cellStyle name="Heading 1 2 2 3 2" xfId="1511" xr:uid="{92BC7D8B-D775-447E-8C39-9D485DADBFFF}"/>
    <cellStyle name="Heading 1 2 2 3 2 2" xfId="1512" xr:uid="{AE715DB0-92C0-4D7E-9924-1221CC5EC432}"/>
    <cellStyle name="Heading 1 2 2 3 2 2 2" xfId="1513" xr:uid="{094ABF7F-CFCD-4269-BF49-E750B43282E7}"/>
    <cellStyle name="Heading 1 2 2 3 2 2 2 2" xfId="1514" xr:uid="{5179A93F-2CFF-4679-8A8D-DD0C8D327A6D}"/>
    <cellStyle name="Heading 1 2 2 3 3" xfId="1515" xr:uid="{D1BDA9E4-ABA5-4C38-982C-8D200CAB66AD}"/>
    <cellStyle name="Heading 1 2 2 3 3 2" xfId="1516" xr:uid="{8D4ACC12-C65C-4702-8C36-5DCD550F1AC3}"/>
    <cellStyle name="Heading 1 2 2 3 3 2 2" xfId="1517" xr:uid="{94422AEC-7193-4686-8479-27B0CDF1FC65}"/>
    <cellStyle name="Heading 1 2 2 3 3 2 2 2" xfId="1518" xr:uid="{D05B0BFD-7AAB-4FC1-939A-ADB7C0B92395}"/>
    <cellStyle name="Heading 1 2 2 4" xfId="1519" xr:uid="{E173543D-AAEE-471E-B5E1-0CF39C4CD713}"/>
    <cellStyle name="Heading 1 2 2 5" xfId="1520" xr:uid="{76D0C9F0-5798-46B6-AA9F-283E350EC7FF}"/>
    <cellStyle name="Heading 1 2 2 5 2" xfId="1521" xr:uid="{8CF87EE3-F0F6-4DE6-A910-70E78900C197}"/>
    <cellStyle name="Heading 1 2 2 5 2 2" xfId="1522" xr:uid="{F050C45D-EFBB-4EE1-9566-2C88C686EB8E}"/>
    <cellStyle name="Heading 1 2 2 5 2 2 2" xfId="1523" xr:uid="{D6C0A3A2-760A-4270-B1CE-D69937F7A23C}"/>
    <cellStyle name="Heading 1 2 2 6" xfId="1524" xr:uid="{AA3D04FE-F430-4DE6-A2E9-F96CE45E3023}"/>
    <cellStyle name="Heading 1 2 20" xfId="1525" xr:uid="{531EF220-D5FC-4F63-9683-74F7AE940591}"/>
    <cellStyle name="Heading 1 2 21" xfId="1526" xr:uid="{727CA21D-C55E-47ED-B070-201FB5C963B3}"/>
    <cellStyle name="Heading 1 2 22" xfId="1527" xr:uid="{B02AF4E8-43FA-4870-9ACD-E36F2492A826}"/>
    <cellStyle name="Heading 1 2 23" xfId="1528" xr:uid="{C675FA1E-9CA1-41F8-970B-8E1B94EEC7A6}"/>
    <cellStyle name="Heading 1 2 24" xfId="1529" xr:uid="{CC6BB74F-4DA8-4BB1-9844-088A3128E2A0}"/>
    <cellStyle name="Heading 1 2 25" xfId="1530" xr:uid="{60C074FA-F1DF-45FC-B6B6-70F1140F6CC0}"/>
    <cellStyle name="Heading 1 2 26" xfId="1531" xr:uid="{05E7CCC4-E8F5-43FE-A684-534BC23FC2BD}"/>
    <cellStyle name="Heading 1 2 27" xfId="1532" xr:uid="{80A350B2-DA9F-42AD-B181-965BB08AF89A}"/>
    <cellStyle name="Heading 1 2 28" xfId="1533" xr:uid="{382EBAA5-6EFF-4C64-BD9D-6A0B72DE4670}"/>
    <cellStyle name="Heading 1 2 29" xfId="1534" xr:uid="{D97BCE38-2BAE-4016-8B60-770B2CF0B9A5}"/>
    <cellStyle name="Heading 1 2 3" xfId="1535" xr:uid="{C4ACE609-6246-4905-AE80-2A8E92B684AB}"/>
    <cellStyle name="Heading 1 2 30" xfId="1536" xr:uid="{ADBFC24D-A17B-479A-8864-AFDF23DC6911}"/>
    <cellStyle name="Heading 1 2 31" xfId="1537" xr:uid="{0D583C9A-E4F0-4642-B13A-F39DC06A1514}"/>
    <cellStyle name="Heading 1 2 32" xfId="1538" xr:uid="{7C9D7B49-06C5-47E8-A91B-794FC438E93C}"/>
    <cellStyle name="Heading 1 2 33" xfId="1539" xr:uid="{8F276AB5-13DC-497F-80C7-6960966461FF}"/>
    <cellStyle name="Heading 1 2 34" xfId="1540" xr:uid="{D449972B-0512-4B8A-831F-243A9459F6A4}"/>
    <cellStyle name="Heading 1 2 35" xfId="1541" xr:uid="{4A17C546-F335-4867-87FF-328987A496C1}"/>
    <cellStyle name="Heading 1 2 36" xfId="1542" xr:uid="{BBADCFEB-268A-4347-9BE6-F3984D68C304}"/>
    <cellStyle name="Heading 1 2 37" xfId="1543" xr:uid="{4D364421-DFB5-4B2A-89D7-D7FCB69FE0DA}"/>
    <cellStyle name="Heading 1 2 38" xfId="1544" xr:uid="{4FD0815D-0602-4BD1-9457-D166F08CB66E}"/>
    <cellStyle name="Heading 1 2 39" xfId="1545" xr:uid="{1A25DE31-4944-496F-A47A-1BBC3585A5C6}"/>
    <cellStyle name="Heading 1 2 4" xfId="1546" xr:uid="{8DEE2FD9-486A-4622-8152-840D35261F99}"/>
    <cellStyle name="Heading 1 2 40" xfId="1547" xr:uid="{8BAF8B47-C1D2-4FA7-9C36-FB7E6DF99FDD}"/>
    <cellStyle name="Heading 1 2 41" xfId="1548" xr:uid="{54D6B7F7-216D-4101-A7F5-C69212E2BC17}"/>
    <cellStyle name="Heading 1 2 42" xfId="1549" xr:uid="{A64026BF-9BFC-4CB3-BB3E-FBA2005A97D7}"/>
    <cellStyle name="Heading 1 2 43" xfId="1550" xr:uid="{95655B95-DAAA-484F-ADAB-1A791F97214B}"/>
    <cellStyle name="Heading 1 2 44" xfId="1551" xr:uid="{0D0E8498-4A1A-4C5A-A403-0518931FEAB3}"/>
    <cellStyle name="Heading 1 2 45" xfId="1552" xr:uid="{147DC764-EFF9-4F69-A257-BE4803F2D865}"/>
    <cellStyle name="Heading 1 2 46" xfId="1553" xr:uid="{7C9BF2C7-06E3-4BDB-9CD3-8FDFAAD2AEF3}"/>
    <cellStyle name="Heading 1 2 47" xfId="1554" xr:uid="{FB5CA0F9-0D68-4E4F-9504-113784189AEC}"/>
    <cellStyle name="Heading 1 2 48" xfId="1555" xr:uid="{F5C07789-D7BA-44B1-B1C6-755F2618DD7C}"/>
    <cellStyle name="Heading 1 2 49" xfId="1556" xr:uid="{D848F06A-FD77-4736-86C8-CA2E93553AFA}"/>
    <cellStyle name="Heading 1 2 5" xfId="1557" xr:uid="{A7FF1776-9836-4C8E-9CFD-A70D9B3AE0EB}"/>
    <cellStyle name="Heading 1 2 5 2" xfId="1558" xr:uid="{F0C0B802-2DEF-4C28-A281-CC2250B0C2B8}"/>
    <cellStyle name="Heading 1 2 5 3" xfId="1559" xr:uid="{DDBAA9FB-D8C1-4902-B9B9-C69AA1F7DD68}"/>
    <cellStyle name="Heading 1 2 5 4" xfId="1560" xr:uid="{4972609D-F346-496E-85EB-7C5BDF45EE02}"/>
    <cellStyle name="Heading 1 2 5 4 2" xfId="1561" xr:uid="{A9075313-6A62-4C00-BAB0-07B21F19D16B}"/>
    <cellStyle name="Heading 1 2 5 4 2 2" xfId="1562" xr:uid="{E3FDEE67-D705-41AF-A756-B39A1D50A428}"/>
    <cellStyle name="Heading 1 2 50" xfId="1563" xr:uid="{4373FA29-64BE-4FF1-A70A-B30FE6CEDEE9}"/>
    <cellStyle name="Heading 1 2 51" xfId="1564" xr:uid="{D3FBB1F7-0F67-4826-9D66-5B263BC4482C}"/>
    <cellStyle name="Heading 1 2 52" xfId="1565" xr:uid="{3F81D40D-E938-40CB-BCD0-30428090D858}"/>
    <cellStyle name="Heading 1 2 53" xfId="1566" xr:uid="{AFAB081B-0D91-41A3-9054-37A3338DA797}"/>
    <cellStyle name="Heading 1 2 54" xfId="1567" xr:uid="{7ADE726E-18D8-4864-912E-3032803BAEEA}"/>
    <cellStyle name="Heading 1 2 55" xfId="1568" xr:uid="{CA08B4C5-3AAA-4600-B5EA-55416B5D7A82}"/>
    <cellStyle name="Heading 1 2 56" xfId="1569" xr:uid="{90A717C1-5CEA-4206-93F4-ADC7DC5F6905}"/>
    <cellStyle name="Heading 1 2 57" xfId="1570" xr:uid="{699079EA-30B9-4B40-82CA-C34182F48D88}"/>
    <cellStyle name="Heading 1 2 58" xfId="1571" xr:uid="{79E3F68F-BC93-4FF3-BB2E-170F9A48DE0B}"/>
    <cellStyle name="Heading 1 2 59" xfId="1572" xr:uid="{F6018546-810A-45F1-BA91-DCD6D341BA85}"/>
    <cellStyle name="Heading 1 2 6" xfId="1573" xr:uid="{288143B4-2A61-4D90-8419-325AE40FF4E4}"/>
    <cellStyle name="Heading 1 2 6 2" xfId="1574" xr:uid="{7926D18B-DF09-41E6-AAB2-61091034CE38}"/>
    <cellStyle name="Heading 1 2 6 2 2" xfId="1575" xr:uid="{8F779E2B-3DC3-4B9B-BD1C-E07807AFD3EA}"/>
    <cellStyle name="Heading 1 2 6 2 2 2" xfId="1576" xr:uid="{E7440084-9415-4436-8AC2-83AE3ADD28FC}"/>
    <cellStyle name="Heading 1 2 6 3" xfId="1577" xr:uid="{6ED23F1F-F7E9-4C6B-816C-11154F87838A}"/>
    <cellStyle name="Heading 1 2 7" xfId="1578" xr:uid="{1563AF03-80F8-447D-8209-AC75D605D983}"/>
    <cellStyle name="Heading 1 2 7 2" xfId="1579" xr:uid="{BD5AB87D-FD91-49D0-A00E-FFAAFE669294}"/>
    <cellStyle name="Heading 1 2 7 2 2" xfId="1580" xr:uid="{5588F8BF-589F-4454-928B-48C845345F1E}"/>
    <cellStyle name="Heading 1 2 7 3" xfId="1581" xr:uid="{3E63BD2B-401A-464C-BD5A-C31438CD749D}"/>
    <cellStyle name="Heading 1 2 8" xfId="1582" xr:uid="{6CB473D8-60EE-4FD5-BA35-0CEB92B0B25B}"/>
    <cellStyle name="Heading 1 2 9" xfId="1583" xr:uid="{6A26DB73-262C-4795-BE15-D78C39058738}"/>
    <cellStyle name="Heading 1 20" xfId="1584" xr:uid="{D0AD9CC5-DBA8-4C4C-9C10-81B9F44A78D0}"/>
    <cellStyle name="Heading 1 21" xfId="1585" xr:uid="{6AF83FE0-DB05-4D43-B219-C2CD8FE87D18}"/>
    <cellStyle name="Heading 1 3" xfId="1586" xr:uid="{EF70A5D9-41DD-415B-B07B-678C77CA8724}"/>
    <cellStyle name="Heading 1 3 2" xfId="1587" xr:uid="{58864BC9-DDA2-4EC2-8241-7022C7CC0109}"/>
    <cellStyle name="Heading 1 3 3" xfId="1588" xr:uid="{84349C31-706F-494A-A073-265EA267C055}"/>
    <cellStyle name="Heading 1 3 4" xfId="1589" xr:uid="{FF762D9D-F92D-458E-9EC7-06F660581D03}"/>
    <cellStyle name="Heading 1 3 5" xfId="1590" xr:uid="{6C9C4458-AA83-4AD0-B4C8-DD5C8F98F371}"/>
    <cellStyle name="Heading 1 3 6" xfId="1591" xr:uid="{E809B4DC-5861-4831-A47F-A905B4CC4079}"/>
    <cellStyle name="Heading 1 4" xfId="1592" xr:uid="{8E79F1AE-5689-48FF-B176-7A51AB989E96}"/>
    <cellStyle name="Heading 1 4 2" xfId="1593" xr:uid="{D1BD6BE9-0948-467E-BB3E-29B40B408518}"/>
    <cellStyle name="Heading 1 4 3" xfId="1594" xr:uid="{A83E6753-1EED-446E-B8D2-6190CACF9496}"/>
    <cellStyle name="Heading 1 5" xfId="1595" xr:uid="{C36BAAE5-1FA3-4645-938B-4EB971C14F70}"/>
    <cellStyle name="Heading 1 5 2" xfId="1596" xr:uid="{C45BBE29-03B0-4419-A364-1DCBCC505043}"/>
    <cellStyle name="Heading 1 5 3" xfId="1597" xr:uid="{33F28C9B-BD4B-4FDB-B6B4-9C6526AF4258}"/>
    <cellStyle name="Heading 1 6" xfId="1598" xr:uid="{D06855FC-0F75-4581-A903-123BF89A489A}"/>
    <cellStyle name="Heading 1 6 2" xfId="1599" xr:uid="{9DDAB738-CAC7-40AC-80A0-6F70BB6D70F2}"/>
    <cellStyle name="Heading 1 6 3" xfId="1600" xr:uid="{02CAF913-331E-4BF2-8241-4D289D586399}"/>
    <cellStyle name="Heading 1 7" xfId="1601" xr:uid="{D03238EB-EAE6-45D1-863A-ED096B7FFB7B}"/>
    <cellStyle name="Heading 1 7 2" xfId="1602" xr:uid="{49453EBC-C55E-45BE-830B-002FB9F9224B}"/>
    <cellStyle name="Heading 1 7 3" xfId="1603" xr:uid="{52F3E431-02CF-48B6-917A-A5442F4E45ED}"/>
    <cellStyle name="Heading 1 8" xfId="1604" xr:uid="{60A25BCE-3DB5-45B8-A827-11EFC9937504}"/>
    <cellStyle name="Heading 1 9" xfId="1605" xr:uid="{126CC396-B391-45D7-A3B7-3382B882A7A0}"/>
    <cellStyle name="Heading 2 10" xfId="1606" xr:uid="{337CB5A0-F018-40EF-8C14-21A5EBBE6444}"/>
    <cellStyle name="Heading 2 11" xfId="1607" xr:uid="{F3F8B1E6-E382-438E-A535-6A9BF310058C}"/>
    <cellStyle name="Heading 2 12" xfId="1608" xr:uid="{3334FB63-8CA4-4B75-B629-0B185B52D19D}"/>
    <cellStyle name="Heading 2 13" xfId="1609" xr:uid="{3F731129-666C-48EF-AB53-41C6FB162DFD}"/>
    <cellStyle name="Heading 2 14" xfId="1610" xr:uid="{7E03E674-021D-484F-AF06-C4195B3F5626}"/>
    <cellStyle name="Heading 2 15" xfId="1611" xr:uid="{DC671C9A-A4DA-4010-B8B6-36C47FEC4C91}"/>
    <cellStyle name="Heading 2 15 2" xfId="1612" xr:uid="{5CF64F46-3134-4682-AED4-07B98F89DBB1}"/>
    <cellStyle name="Heading 2 15 3" xfId="1613" xr:uid="{8E7B068C-EB83-4F94-A2CE-1A1D9F98B598}"/>
    <cellStyle name="Heading 2 16" xfId="1614" xr:uid="{C5581A2F-3C3A-4DEA-B3A7-CD6723070E1D}"/>
    <cellStyle name="Heading 2 16 2" xfId="1615" xr:uid="{4624EA55-4EB2-439F-ADBF-037C114DF414}"/>
    <cellStyle name="Heading 2 17" xfId="1616" xr:uid="{19931D92-E038-4B33-A249-AC4FF9658647}"/>
    <cellStyle name="Heading 2 17 2" xfId="1617" xr:uid="{B054A2AE-913E-43D2-9E25-81CD8279CD6B}"/>
    <cellStyle name="Heading 2 18" xfId="1618" xr:uid="{BAD5FE3D-28D5-46A3-96D2-DEB18A77427D}"/>
    <cellStyle name="Heading 2 19" xfId="1619" xr:uid="{660001F6-1388-400C-A1BF-5C1F92FFED0E}"/>
    <cellStyle name="Heading 2 2" xfId="1620" xr:uid="{E9B88AA9-5EE9-472A-A773-63FC2D279012}"/>
    <cellStyle name="Heading 2 2 10" xfId="1621" xr:uid="{12CC5038-15A7-4CFA-BD76-CF1070175D1F}"/>
    <cellStyle name="Heading 2 2 11" xfId="1622" xr:uid="{01C2DA04-55DE-497F-BD12-BBD73E894484}"/>
    <cellStyle name="Heading 2 2 12" xfId="1623" xr:uid="{49B5DD9B-BD54-4A34-B896-003D990C6B2A}"/>
    <cellStyle name="Heading 2 2 13" xfId="1624" xr:uid="{D44C370A-A6D7-45EA-9047-358CFE756EAE}"/>
    <cellStyle name="Heading 2 2 14" xfId="1625" xr:uid="{70494CFE-D4BC-4311-9EB2-E19BFB5D3991}"/>
    <cellStyle name="Heading 2 2 15" xfId="1626" xr:uid="{C15E1D11-E712-42CA-9526-6B9AF779E1AF}"/>
    <cellStyle name="Heading 2 2 16" xfId="1627" xr:uid="{FE179907-C4DE-4988-AB64-911EB5D61852}"/>
    <cellStyle name="Heading 2 2 17" xfId="1628" xr:uid="{B13661D7-1C44-4E60-8E5B-6A6C9032584D}"/>
    <cellStyle name="Heading 2 2 18" xfId="1629" xr:uid="{4B1B934F-3C45-4AF6-A16F-2FB4CB59E293}"/>
    <cellStyle name="Heading 2 2 19" xfId="1630" xr:uid="{8FEEC87A-7DF6-485E-9F8E-29BED4358EE0}"/>
    <cellStyle name="Heading 2 2 2" xfId="1631" xr:uid="{BA747C27-CC29-4FFF-9928-6AC58A38B3C7}"/>
    <cellStyle name="Heading 2 2 2 2" xfId="1632" xr:uid="{B06B8AE6-C61E-4BC9-9B3C-10FBD882528D}"/>
    <cellStyle name="Heading 2 2 2 2 2" xfId="1633" xr:uid="{99BE0C27-776D-4345-AD0F-8F1D980AF35E}"/>
    <cellStyle name="Heading 2 2 2 2 2 2" xfId="1634" xr:uid="{F564F9AD-7DB6-445A-874B-A1B55E279A16}"/>
    <cellStyle name="Heading 2 2 2 2 2 3" xfId="1635" xr:uid="{6772C347-4C90-41DE-BB2D-3E97C854907B}"/>
    <cellStyle name="Heading 2 2 2 2 2 4" xfId="1636" xr:uid="{DC4E192D-1917-42A4-9B36-A5D9A7BC98F3}"/>
    <cellStyle name="Heading 2 2 2 2 3" xfId="1637" xr:uid="{F73B6906-A425-46B8-ACB9-0F921DF8B722}"/>
    <cellStyle name="Heading 2 2 2 2 4" xfId="1638" xr:uid="{CA6BD1E6-5170-4583-B507-31BAE05E469C}"/>
    <cellStyle name="Heading 2 2 2 2 4 2" xfId="1639" xr:uid="{620D277E-1B42-4C5C-9E69-081B03EE0184}"/>
    <cellStyle name="Heading 2 2 2 3" xfId="1640" xr:uid="{B90B61CB-A1C5-4802-AE2E-73F40E370BB0}"/>
    <cellStyle name="Heading 2 2 2 3 2" xfId="1641" xr:uid="{B5369B94-6368-4A90-8C6A-F5E5C400647E}"/>
    <cellStyle name="Heading 2 2 2 3 2 2" xfId="1642" xr:uid="{36A27AD3-B6EA-4785-BECD-F8F6B5FFBB30}"/>
    <cellStyle name="Heading 2 2 2 3 3" xfId="1643" xr:uid="{E477D1DB-AE3D-43D3-A9AF-3F5806B8B36E}"/>
    <cellStyle name="Heading 2 2 2 3 3 2" xfId="1644" xr:uid="{E7C3278D-5C41-4344-84B5-1E58D49C2B5C}"/>
    <cellStyle name="Heading 2 2 2 4" xfId="1645" xr:uid="{5096BFB1-A850-4159-B56F-0CCBD4A04FCB}"/>
    <cellStyle name="Heading 2 2 2 5" xfId="1646" xr:uid="{07BF06F4-D468-4A40-9D60-0568F0D2D4DC}"/>
    <cellStyle name="Heading 2 2 2 5 2" xfId="1647" xr:uid="{D35D4600-CA45-4E25-8556-9E0038E5598F}"/>
    <cellStyle name="Heading 2 2 2 6" xfId="1648" xr:uid="{F4CB64B4-7309-4BC9-8871-1E1CF4555D5D}"/>
    <cellStyle name="Heading 2 2 20" xfId="1649" xr:uid="{6FDEA413-D6BA-4E76-BA77-887BEF908E3A}"/>
    <cellStyle name="Heading 2 2 21" xfId="1650" xr:uid="{92FE8BAD-24C8-4FDA-916A-930AFFB95C82}"/>
    <cellStyle name="Heading 2 2 22" xfId="1651" xr:uid="{974E3006-2480-429B-8D32-36A40215FAB2}"/>
    <cellStyle name="Heading 2 2 23" xfId="1652" xr:uid="{4BCA93B9-7CCD-4EE5-AD55-EC17FB05EC71}"/>
    <cellStyle name="Heading 2 2 24" xfId="1653" xr:uid="{5EB296D8-DDD6-4452-A03A-B1F7C077341E}"/>
    <cellStyle name="Heading 2 2 25" xfId="1654" xr:uid="{E3959F98-457E-4B90-A2B3-BF62B2C68FA8}"/>
    <cellStyle name="Heading 2 2 26" xfId="1655" xr:uid="{A7AA3B15-3660-4E5F-AC89-AC9F8895AE50}"/>
    <cellStyle name="Heading 2 2 27" xfId="1656" xr:uid="{5484A982-F168-4AB9-8D1E-DAD4D9BBCB52}"/>
    <cellStyle name="Heading 2 2 28" xfId="1657" xr:uid="{70176FF6-FB93-4888-B0EA-56E7E5D9F76F}"/>
    <cellStyle name="Heading 2 2 29" xfId="1658" xr:uid="{6C17F563-11D7-4951-B47B-A85977DD40E3}"/>
    <cellStyle name="Heading 2 2 3" xfId="1659" xr:uid="{C4D32DFF-AE53-4869-BC01-FD856EE87137}"/>
    <cellStyle name="Heading 2 2 30" xfId="1660" xr:uid="{043C7259-BC43-4C62-A993-0A3C7D5E4DF1}"/>
    <cellStyle name="Heading 2 2 31" xfId="1661" xr:uid="{8E1BD6E7-E7A0-4FF7-8199-71D5D6E0B833}"/>
    <cellStyle name="Heading 2 2 32" xfId="1662" xr:uid="{6776AE49-6EF4-4E31-9334-CC22BD29017D}"/>
    <cellStyle name="Heading 2 2 33" xfId="1663" xr:uid="{99FFD917-B451-4331-964B-EACB01810985}"/>
    <cellStyle name="Heading 2 2 34" xfId="1664" xr:uid="{F0BE34BC-25B3-494C-B12A-0A0DC23A7F3C}"/>
    <cellStyle name="Heading 2 2 35" xfId="1665" xr:uid="{32BC9C47-EBBB-4651-A39A-8D31B1F7278E}"/>
    <cellStyle name="Heading 2 2 36" xfId="1666" xr:uid="{06FB7117-6598-4A1A-BD8C-D5987FFD1524}"/>
    <cellStyle name="Heading 2 2 37" xfId="1667" xr:uid="{A81F8DB8-2BDC-47DE-A54B-EE14EA86BD89}"/>
    <cellStyle name="Heading 2 2 38" xfId="1668" xr:uid="{F25BA98B-120D-4FD4-8A33-F519E576090A}"/>
    <cellStyle name="Heading 2 2 39" xfId="1669" xr:uid="{2A5DE447-51F4-488B-9351-E421EE2935B4}"/>
    <cellStyle name="Heading 2 2 4" xfId="1670" xr:uid="{2B0717AE-63B8-4673-882A-4D3382AF0862}"/>
    <cellStyle name="Heading 2 2 40" xfId="1671" xr:uid="{F2FCDE58-9041-488D-84F2-0BF88F5E4876}"/>
    <cellStyle name="Heading 2 2 41" xfId="1672" xr:uid="{ED314FD6-CD2F-43F2-B289-F2C0FE57BD9B}"/>
    <cellStyle name="Heading 2 2 42" xfId="1673" xr:uid="{E69CC4F3-AF8B-403F-B0FD-EBF027A3551D}"/>
    <cellStyle name="Heading 2 2 43" xfId="1674" xr:uid="{A7F28236-A8D0-42E1-BD55-A2A851C509AC}"/>
    <cellStyle name="Heading 2 2 44" xfId="1675" xr:uid="{29AA4ABF-401A-4F65-AAE8-838381769F07}"/>
    <cellStyle name="Heading 2 2 45" xfId="1676" xr:uid="{0B6AADC9-15B9-456A-82E9-2FBA9AA83952}"/>
    <cellStyle name="Heading 2 2 46" xfId="1677" xr:uid="{BE308408-C3FB-4140-B80D-C29824658605}"/>
    <cellStyle name="Heading 2 2 47" xfId="1678" xr:uid="{F2C42831-1923-4641-BEB7-B7B10A035A2B}"/>
    <cellStyle name="Heading 2 2 48" xfId="1679" xr:uid="{8667E5B2-6E61-4AED-86CB-06199197ADAD}"/>
    <cellStyle name="Heading 2 2 49" xfId="1680" xr:uid="{466D3C8C-DB13-425E-8F72-C1C926377743}"/>
    <cellStyle name="Heading 2 2 5" xfId="1681" xr:uid="{E479D348-218C-462C-A3D0-F50028F6F2CC}"/>
    <cellStyle name="Heading 2 2 5 2" xfId="1682" xr:uid="{3204FBAA-D636-4774-96C8-3C0BC06741E7}"/>
    <cellStyle name="Heading 2 2 5 3" xfId="1683" xr:uid="{B402C306-EE70-4229-AEE9-2102C4E7E8D3}"/>
    <cellStyle name="Heading 2 2 5 4" xfId="1684" xr:uid="{AFD708C8-8134-4919-BF16-B09AD97E1F76}"/>
    <cellStyle name="Heading 2 2 50" xfId="1685" xr:uid="{7DC1A7B9-DA87-4573-81AE-BB1477EDB1FC}"/>
    <cellStyle name="Heading 2 2 51" xfId="1686" xr:uid="{7044A4AE-91ED-4993-B8D2-778410B1FF48}"/>
    <cellStyle name="Heading 2 2 52" xfId="1687" xr:uid="{9AE4F247-83A9-4FEA-B9BB-17B998DE268F}"/>
    <cellStyle name="Heading 2 2 53" xfId="1688" xr:uid="{D3ADA8CD-18B3-481B-B3D8-61490845462B}"/>
    <cellStyle name="Heading 2 2 54" xfId="1689" xr:uid="{4E961484-5A68-4BC1-A44A-D9445ED1921D}"/>
    <cellStyle name="Heading 2 2 55" xfId="1690" xr:uid="{BD22518E-6270-48D1-94C2-28F169441208}"/>
    <cellStyle name="Heading 2 2 56" xfId="1691" xr:uid="{715D85DD-FE94-40BA-A954-5E89F3506C4D}"/>
    <cellStyle name="Heading 2 2 57" xfId="1692" xr:uid="{959C6DA2-E3CA-425F-9E54-BEBB03AF95F7}"/>
    <cellStyle name="Heading 2 2 58" xfId="1693" xr:uid="{4EC6A05C-9838-4917-82E5-AAD1D9E0FC48}"/>
    <cellStyle name="Heading 2 2 59" xfId="1694" xr:uid="{68BBB6F9-B540-48D9-B89C-16C336FC9895}"/>
    <cellStyle name="Heading 2 2 6" xfId="1695" xr:uid="{2EC5D00D-9DE0-4662-BF02-E5481F28AD12}"/>
    <cellStyle name="Heading 2 2 6 2" xfId="1696" xr:uid="{35DEABA1-006D-4105-8942-49AF604F496A}"/>
    <cellStyle name="Heading 2 2 6 3" xfId="1697" xr:uid="{CF0C530C-CA2D-48D2-A6BF-8AB510D04650}"/>
    <cellStyle name="Heading 2 2 7" xfId="1698" xr:uid="{CC8D7B33-7855-4659-A07E-66C6E5A4918A}"/>
    <cellStyle name="Heading 2 2 7 2" xfId="1699" xr:uid="{0CA4C4B8-77C7-4B63-A3B6-B29DA96F18AD}"/>
    <cellStyle name="Heading 2 2 8" xfId="1700" xr:uid="{C2E44921-C6AE-4034-9EB6-689E68C64A98}"/>
    <cellStyle name="Heading 2 2 8 2" xfId="1701" xr:uid="{4E4AF15B-4599-45E5-912C-0EFDF3F99B7A}"/>
    <cellStyle name="Heading 2 2 9" xfId="1702" xr:uid="{733C1526-CD16-406D-9141-4D8B0DF41245}"/>
    <cellStyle name="Heading 2 20" xfId="1703" xr:uid="{48930B59-6DF8-430E-AD8D-02DFB9A5D435}"/>
    <cellStyle name="Heading 2 21" xfId="1704" xr:uid="{1E06D300-D268-450A-8D1B-AE075A748576}"/>
    <cellStyle name="Heading 2 3" xfId="1705" xr:uid="{AF828673-CC77-43C3-A67C-E13711A56CC2}"/>
    <cellStyle name="Heading 2 3 2" xfId="1706" xr:uid="{506C4AC0-71AC-44D2-B9C4-E64F5D20658F}"/>
    <cellStyle name="Heading 2 3 3" xfId="1707" xr:uid="{0F88BD46-7133-4345-BBED-36BDAB4016A9}"/>
    <cellStyle name="Heading 2 3 4" xfId="1708" xr:uid="{EBBA34B3-2A82-45CF-8E43-CA0ECEDC7FB2}"/>
    <cellStyle name="Heading 2 3 5" xfId="1709" xr:uid="{371B4876-A05C-4292-BE5E-0EE0405E6807}"/>
    <cellStyle name="Heading 2 3 6" xfId="1710" xr:uid="{40D8C83C-1154-481C-9A0E-E393B300027D}"/>
    <cellStyle name="Heading 2 4" xfId="1711" xr:uid="{8B15DC10-5CA2-4435-9044-53F841C2DF1B}"/>
    <cellStyle name="Heading 2 4 2" xfId="1712" xr:uid="{09EE6F6F-7B7A-4BF2-9A67-CAC117B9D03B}"/>
    <cellStyle name="Heading 2 4 3" xfId="1713" xr:uid="{7C1B92DD-CCEC-479C-BE6C-39C4F2C589F2}"/>
    <cellStyle name="Heading 2 5" xfId="1714" xr:uid="{C91C6D9A-F816-4305-BEA1-BE39F163FB23}"/>
    <cellStyle name="Heading 2 5 2" xfId="1715" xr:uid="{9639CDAE-CCB2-4D38-9D33-512F38FD8BD1}"/>
    <cellStyle name="Heading 2 5 3" xfId="1716" xr:uid="{18E8247C-88D5-4F6B-BBBC-08368E2BD490}"/>
    <cellStyle name="Heading 2 6" xfId="1717" xr:uid="{0D05179A-E652-42E8-8C2C-76A0F848F0E3}"/>
    <cellStyle name="Heading 2 6 2" xfId="1718" xr:uid="{76EE86B5-2A72-4010-A3D5-098CA87E4374}"/>
    <cellStyle name="Heading 2 6 3" xfId="1719" xr:uid="{C2396E44-45B9-4598-8556-9A66C60A8BD3}"/>
    <cellStyle name="Heading 2 7" xfId="1720" xr:uid="{1E9D242B-2DA4-4534-B271-7AB6E0E23F39}"/>
    <cellStyle name="Heading 2 7 2" xfId="1721" xr:uid="{EE463FE4-FC60-4862-B147-50DD7311AC63}"/>
    <cellStyle name="Heading 2 7 3" xfId="1722" xr:uid="{52996D8C-4EFA-4FDC-9D7B-A3402494B2D9}"/>
    <cellStyle name="Heading 2 8" xfId="1723" xr:uid="{3A5017E7-CDD5-4162-9A5B-6815639476A2}"/>
    <cellStyle name="Heading 2 9" xfId="1724" xr:uid="{97E0293A-220B-4A37-9A48-63F2EA768C50}"/>
    <cellStyle name="Heading 3 2" xfId="1725" xr:uid="{1D944030-13D1-45E4-9A47-84F8E5AA93C9}"/>
    <cellStyle name="Heading 3 2 2" xfId="1726" xr:uid="{4D6F5FEB-2542-410A-9B6B-F745D8F2E21C}"/>
    <cellStyle name="Heading 3 2 2 2" xfId="1727" xr:uid="{C34C247A-313A-4713-AD27-A094EF213DDC}"/>
    <cellStyle name="Heading 3 2 2 2 2" xfId="1728" xr:uid="{7A7B5504-C2EF-483F-9686-60122DD76831}"/>
    <cellStyle name="Heading 3 2 2 2 2 2" xfId="1729" xr:uid="{07BF5655-D601-419E-A44C-C4C0649B1B98}"/>
    <cellStyle name="Heading 3 2 2 2 3" xfId="1730" xr:uid="{31250CF6-4A72-4B3B-9023-128D45FD1CC8}"/>
    <cellStyle name="Heading 3 2 2 3" xfId="1731" xr:uid="{AA68A277-2CA3-4785-BA24-762DD6FC719A}"/>
    <cellStyle name="Heading 3 2 2 3 2" xfId="1732" xr:uid="{33A5168E-AD79-476F-B07E-8DA50FF6B95F}"/>
    <cellStyle name="Heading 3 2 2 4" xfId="1733" xr:uid="{4DCEF2AD-3D14-444C-A502-4AE80ECE2FDD}"/>
    <cellStyle name="Heading 3 2 2 5" xfId="1734" xr:uid="{BF96EC2A-1C0E-4BCC-841E-D913F43F25CA}"/>
    <cellStyle name="Heading 3 2 3" xfId="1735" xr:uid="{3639D851-425D-44B4-AD73-568D626A5022}"/>
    <cellStyle name="Heading 3 2 3 2" xfId="1736" xr:uid="{3CCD9B55-D614-40FC-98A4-B58E7B8A5413}"/>
    <cellStyle name="Heading 3 2 3 2 2" xfId="1737" xr:uid="{BBB4C47E-021C-4983-BBFF-FFE6EB1BC546}"/>
    <cellStyle name="Heading 3 2 3 2 2 2" xfId="1738" xr:uid="{50FD87AD-BB7C-45C0-BC37-F4D2F3D57AC2}"/>
    <cellStyle name="Heading 3 2 3 2 3" xfId="1739" xr:uid="{7DCCFAFA-2BDE-4013-9413-78576DB2B5AD}"/>
    <cellStyle name="Heading 3 2 3 3" xfId="1740" xr:uid="{AA417916-5498-492D-8F97-11E428784C56}"/>
    <cellStyle name="Heading 3 2 3 3 2" xfId="1741" xr:uid="{FE0AD7A4-D112-400E-B414-B89AF6C28087}"/>
    <cellStyle name="Heading 3 2 3 4" xfId="1742" xr:uid="{40F6F810-A8AD-417A-9A70-E125F823D26B}"/>
    <cellStyle name="Heading 3 2 3 5" xfId="1743" xr:uid="{76B4EE28-F448-4072-8F67-3350A0248E3E}"/>
    <cellStyle name="Heading 3 2 4" xfId="1744" xr:uid="{E0D0C5CA-A7CC-4C4F-88A8-16C832D95277}"/>
    <cellStyle name="Heading 3 2 4 2" xfId="1745" xr:uid="{853892CF-5D20-4C2F-AA6D-86A6D1B57D29}"/>
    <cellStyle name="Heading 3 2 4 2 2" xfId="1746" xr:uid="{0803C3CD-528F-42C9-9EC6-01E30C2280FB}"/>
    <cellStyle name="Heading 3 2 4 2 2 2" xfId="1747" xr:uid="{9CD0F513-BAB8-4C6E-BCB9-C207A68D0CDA}"/>
    <cellStyle name="Heading 3 2 4 2 3" xfId="1748" xr:uid="{92A4298B-51D5-4F1F-B19D-9621580B9BB4}"/>
    <cellStyle name="Heading 3 2 4 3" xfId="1749" xr:uid="{539EB244-F908-40AF-9FA1-F05E27725684}"/>
    <cellStyle name="Heading 3 2 4 3 2" xfId="1750" xr:uid="{4051BE67-F3F7-4C7C-97C4-B36B58B8E1AC}"/>
    <cellStyle name="Heading 3 2 4 4" xfId="1751" xr:uid="{5AE230A6-F715-40E6-ABE6-FB1570FD25EA}"/>
    <cellStyle name="Heading 3 2 5" xfId="1752" xr:uid="{09FDD550-0C1B-4B53-83D2-3D46A5A7E551}"/>
    <cellStyle name="Heading 3 2 5 2" xfId="1753" xr:uid="{E864506B-02B5-4325-9EBE-C556D5A61610}"/>
    <cellStyle name="Heading 3 2 5 2 2" xfId="1754" xr:uid="{C50BEAA8-F067-44CF-A218-C85D2D8128B5}"/>
    <cellStyle name="Heading 3 2 5 3" xfId="1755" xr:uid="{6838A379-4FDA-4C47-B1E5-BE7B8BA3D8AB}"/>
    <cellStyle name="Heading 3 2 6" xfId="1756" xr:uid="{EF07A2E5-33A0-4CC6-BE2B-7EE4E04A2CC4}"/>
    <cellStyle name="Heading 3 2 6 2" xfId="1757" xr:uid="{EC8150BF-EDB2-41AA-BE6D-043BC5F37EAE}"/>
    <cellStyle name="Heading 3 2 6 2 2" xfId="1758" xr:uid="{56EDAB1B-4972-4BF4-A7FD-EC0ABF81487C}"/>
    <cellStyle name="Heading 3 2 6 3" xfId="1759" xr:uid="{964E7261-D077-47C3-9C66-6FE3AD1BBD6E}"/>
    <cellStyle name="Heading 3 2 7" xfId="1760" xr:uid="{D85CE012-B404-43FA-ADD9-3687E77BDCEB}"/>
    <cellStyle name="Heading 3 2 7 2" xfId="1761" xr:uid="{14C678FF-6613-4239-8A0E-3C76AEB7A5DB}"/>
    <cellStyle name="Heading 3 2 7 2 2" xfId="1762" xr:uid="{AF97E92E-38E5-4BFD-B682-64F99961D9DC}"/>
    <cellStyle name="Heading 3 2 7 3" xfId="1763" xr:uid="{235ED090-3D1D-4843-A592-1BA8647DAF0C}"/>
    <cellStyle name="Heading 3 2 8" xfId="1764" xr:uid="{514FE3D7-E651-4D27-9C92-71D47107F229}"/>
    <cellStyle name="Heading 3 3" xfId="1765" xr:uid="{86CEEF79-6939-4BD3-B385-3F7960D6F327}"/>
    <cellStyle name="Heading 3 3 2" xfId="1766" xr:uid="{81F771F2-98A7-4C66-8E4F-594B6D5887AB}"/>
    <cellStyle name="Heading 3 3 2 2" xfId="1767" xr:uid="{EB6D855D-1F69-4B62-ABFE-C3313F8F80AC}"/>
    <cellStyle name="Heading 3 3 2 2 2" xfId="1768" xr:uid="{574E280A-C2BC-4566-B5F0-09DC1BAF824A}"/>
    <cellStyle name="Heading 3 3 2 3" xfId="1769" xr:uid="{E4F54B8F-7905-43B8-B2F3-914C7636E0A3}"/>
    <cellStyle name="Heading 3 3 2 4" xfId="1770" xr:uid="{29BF2287-A82F-4554-AEFD-2E3B76EC63E3}"/>
    <cellStyle name="Heading 3 3 3" xfId="1771" xr:uid="{4642ACED-ECA8-4350-B080-ED72EA3F2CE6}"/>
    <cellStyle name="Heading 3 3 3 2" xfId="1772" xr:uid="{2DCFF9A4-A338-431F-A2E0-50766CFFF5D4}"/>
    <cellStyle name="Heading 3 3 3 3" xfId="1773" xr:uid="{6C947DBC-EF81-4818-A1BA-9BC1CF22701B}"/>
    <cellStyle name="Heading 3 3 4" xfId="1774" xr:uid="{F6D8A2F0-305C-4125-9B9D-223C6316E7BC}"/>
    <cellStyle name="Heading 3 3 5" xfId="1775" xr:uid="{1B8F5854-DEEF-4EA1-AF0A-6DCE424ADAC1}"/>
    <cellStyle name="Heading 3 4" xfId="1776" xr:uid="{3E7D2354-6D97-4236-B406-60AA102A7C7A}"/>
    <cellStyle name="Heading 3 4 2" xfId="1777" xr:uid="{946EACBA-7D25-4A67-88A2-D81110AEC82F}"/>
    <cellStyle name="Heading 3 4 2 2" xfId="1778" xr:uid="{F477F46E-EAED-47E5-BC75-0339EC26D344}"/>
    <cellStyle name="Heading 3 4 2 2 2" xfId="1779" xr:uid="{49C38E30-6C47-4D8B-A89A-A3707813ACE4}"/>
    <cellStyle name="Heading 3 4 2 3" xfId="1780" xr:uid="{2DDBC30A-FA02-4CC0-AE46-2658928C581A}"/>
    <cellStyle name="Heading 3 4 3" xfId="1781" xr:uid="{93F68C9B-10E8-4FCB-93E5-AAA33CAFFF3E}"/>
    <cellStyle name="Heading 3 4 3 2" xfId="1782" xr:uid="{8F89EE69-36ED-4677-93C2-3AEB37BBC447}"/>
    <cellStyle name="Heading 3 4 4" xfId="1783" xr:uid="{65B0B7A6-03D6-4E48-813F-D8893F75A45F}"/>
    <cellStyle name="Heading 3 4 5" xfId="1784" xr:uid="{D700631E-2C6D-40E0-864B-6FD77875B0B1}"/>
    <cellStyle name="Heading 3 5" xfId="1785" xr:uid="{8A196858-7698-4E7C-BF1A-4C783E856CA8}"/>
    <cellStyle name="Heading 3 5 2" xfId="1786" xr:uid="{4FCAD232-B92A-43AE-BCA4-9F5347ED45C0}"/>
    <cellStyle name="Heading 3 5 2 2" xfId="1787" xr:uid="{D9CDC619-012E-4BA9-92B3-F2514AB274C8}"/>
    <cellStyle name="Heading 3 5 2 2 2" xfId="1788" xr:uid="{E633FCC1-2CCA-48A1-B90D-0553155C6170}"/>
    <cellStyle name="Heading 3 5 2 3" xfId="1789" xr:uid="{DD2FFB1E-C528-468E-B95B-5C3676F894DB}"/>
    <cellStyle name="Heading 3 5 3" xfId="1790" xr:uid="{7C385887-C99E-4828-A899-2A48981AF03A}"/>
    <cellStyle name="Heading 3 5 3 2" xfId="1791" xr:uid="{144E9485-D666-4706-B768-BB05375623CF}"/>
    <cellStyle name="Heading 3 5 4" xfId="1792" xr:uid="{E14FBCBA-875D-4EA1-A2FF-A4E8BEB68556}"/>
    <cellStyle name="Heading 3 5 5" xfId="1793" xr:uid="{D46F7DBD-9946-43C7-A0F2-67D42CDE843A}"/>
    <cellStyle name="Heading 3 6" xfId="1794" xr:uid="{C28C5238-0289-4DAF-BAE5-952CFE0D1D31}"/>
    <cellStyle name="Heading 3 6 2" xfId="1795" xr:uid="{2AC1EF23-FAFD-46BA-AA87-77896DD1D27F}"/>
    <cellStyle name="Heading 3 7" xfId="1796" xr:uid="{C4438A34-F39D-4D24-B399-9056119113A3}"/>
    <cellStyle name="Heading 3 7 2" xfId="1797" xr:uid="{C9391260-4D72-44E1-8B52-EE3FEAC0604D}"/>
    <cellStyle name="Heading 3 8" xfId="1798" xr:uid="{84F847BB-B439-49C2-A5E6-9617C42A0FE6}"/>
    <cellStyle name="Heading 3 9" xfId="1799" xr:uid="{FD5B6F65-4C35-4B56-9E4B-13E317D2AAEF}"/>
    <cellStyle name="Heading 4 2" xfId="1800" xr:uid="{0EB495FE-4CBF-4AD1-9B7D-B04609EEE926}"/>
    <cellStyle name="Heading 4 2 2" xfId="1801" xr:uid="{C1E3D00E-0848-406E-BDAE-CE22C1B43F99}"/>
    <cellStyle name="Heading 4 2 3" xfId="1802" xr:uid="{BEF8C43F-7882-4116-BEBC-171289C484DD}"/>
    <cellStyle name="Heading 4 2 4" xfId="1803" xr:uid="{C410B749-D95F-43B4-B0E2-25F1C42E7055}"/>
    <cellStyle name="Heading 4 3" xfId="1804" xr:uid="{7861953D-C4CA-474E-B1B4-CF151957F1F8}"/>
    <cellStyle name="Heading 4 3 2" xfId="1805" xr:uid="{D099D1CF-B500-4997-B8D7-63FA1D52B9CA}"/>
    <cellStyle name="Heading 4 3 3" xfId="1806" xr:uid="{013A8C7A-EA7F-4503-937A-E191C993FE0C}"/>
    <cellStyle name="Heading 4 3 4" xfId="1807" xr:uid="{722DBE15-5A31-4C46-94CF-B6D9F79810E6}"/>
    <cellStyle name="Heading 4 4" xfId="1808" xr:uid="{5E08E607-6006-4EAB-9082-B912EA8DA54B}"/>
    <cellStyle name="Heading 4 4 2" xfId="1809" xr:uid="{106F3D1C-EE57-4552-8CA2-49A62499DF81}"/>
    <cellStyle name="Heading 4 5" xfId="1810" xr:uid="{37728572-B6CB-4BBC-8298-D2ECB122DB0B}"/>
    <cellStyle name="Heading 4 5 2" xfId="1811" xr:uid="{2090E8F2-98BB-4242-951D-798A3235FE7C}"/>
    <cellStyle name="Heading 4 6" xfId="1812" xr:uid="{76B047D0-7172-4656-A8C1-32BA93625E86}"/>
    <cellStyle name="Heading 4 6 2" xfId="1813" xr:uid="{37C7DC21-A977-4412-A934-B7CC87F13403}"/>
    <cellStyle name="Heading 4 7" xfId="1814" xr:uid="{1B28A6C9-A80F-41B5-B9FA-57F8B20800FD}"/>
    <cellStyle name="Heading 4 7 2" xfId="1815" xr:uid="{38360CF2-91B7-4578-91E0-20667CC8E9C1}"/>
    <cellStyle name="Heading 4 8" xfId="1816" xr:uid="{BDC373AC-E61C-40DB-AE7C-6B62581FE943}"/>
    <cellStyle name="Heading Left" xfId="1817" xr:uid="{5F089689-1781-4C22-83C8-7DA4DBCE6B3E}"/>
    <cellStyle name="Heading Right" xfId="1818" xr:uid="{1A9350BF-05B8-4297-8DD1-D0E0E627C3DE}"/>
    <cellStyle name="Heading1" xfId="1819" xr:uid="{66105340-EE54-467D-AB37-CC7FDFF33A92}"/>
    <cellStyle name="Heading2" xfId="1820" xr:uid="{CCCDFE54-93AD-4725-834A-F6371EBD4FF7}"/>
    <cellStyle name="HeadingS" xfId="1821" xr:uid="{0C348F66-34C1-4D42-BF56-61D308C83F31}"/>
    <cellStyle name="HeadingS 2" xfId="1822" xr:uid="{D8473295-50C5-4345-8BEC-F04FF374BB31}"/>
    <cellStyle name="HeadingS 2 2" xfId="1823" xr:uid="{C7F24ED9-5C5A-4749-A0B3-DA5B636CCFBE}"/>
    <cellStyle name="HeadingS 2 2 2" xfId="1824" xr:uid="{90469A3B-A132-41E8-A5A7-83EB66F8757B}"/>
    <cellStyle name="HeadingS 2 3" xfId="1825" xr:uid="{2F27381E-5C96-486A-A617-031B06B6DD7C}"/>
    <cellStyle name="HeadingS 3" xfId="1826" xr:uid="{21F97044-7D55-4964-AFAD-5C2B878422C9}"/>
    <cellStyle name="HeadingS 3 2" xfId="1827" xr:uid="{85A2E827-5898-4840-8FD3-A429634038F0}"/>
    <cellStyle name="HeadingS 4" xfId="1828" xr:uid="{411EB879-980B-463D-99B4-132BBAD7F51B}"/>
    <cellStyle name="HIGHLIGHT" xfId="1829" xr:uid="{64F7D0C0-82D4-4274-95F7-460D8267E054}"/>
    <cellStyle name="Hyperlink" xfId="4108" builtinId="8"/>
    <cellStyle name="Hyperlink 2" xfId="1830" xr:uid="{96ACDA4D-5542-4FAE-978F-95BF2AC92368}"/>
    <cellStyle name="Hyperlink 2 2" xfId="1831" xr:uid="{FC064DC5-601C-4F76-90B2-F86DF676DEEC}"/>
    <cellStyle name="Hyperlink 2 2 2" xfId="1832" xr:uid="{D13EF63C-333B-4C02-9F9B-F20BE578E67A}"/>
    <cellStyle name="Hyperlink 2 2 3" xfId="1833" xr:uid="{BE811B27-36CD-4C40-B0C0-311DAA7C30B3}"/>
    <cellStyle name="Hyperlink 2 3" xfId="1834" xr:uid="{0B091275-7737-4671-B345-23A59BB6B92A}"/>
    <cellStyle name="Hyperlink 2 4" xfId="1835" xr:uid="{89749334-03D2-447D-89CF-1457FDCE56F8}"/>
    <cellStyle name="Hyperlink 2 5" xfId="1836" xr:uid="{EB0D0B0B-7BFC-47F2-979B-CA2CA9924595}"/>
    <cellStyle name="Hyperlink 2 6" xfId="1837" xr:uid="{B097BC4E-110E-4ECA-AF15-2992AE4F580D}"/>
    <cellStyle name="Hyperlink 2 7" xfId="4099" xr:uid="{B6E616B7-8660-45B8-A48E-D301022C3CAA}"/>
    <cellStyle name="Hyperlink 3" xfId="1838" xr:uid="{ADA5AA27-3790-487A-83C6-D1281663616D}"/>
    <cellStyle name="Hyperlink 3 2" xfId="1839" xr:uid="{A89CD591-DDC6-4BC2-8353-C209C28B9444}"/>
    <cellStyle name="Hyperlink 3 3" xfId="1840" xr:uid="{CB88FDAC-D2DA-46CD-AF6B-F657A3ED48E5}"/>
    <cellStyle name="Hyperlink 3 4" xfId="1841" xr:uid="{48083729-481A-4E92-AAD1-51B3288D2B61}"/>
    <cellStyle name="Hyperlink 3 5" xfId="1842" xr:uid="{091C3482-3F4A-437F-B2F3-1B91B794F247}"/>
    <cellStyle name="Hyperlink 4" xfId="1843" xr:uid="{9B02BA9D-A065-4397-ACF3-F990416636CA}"/>
    <cellStyle name="IncomeStatement" xfId="1844" xr:uid="{96B93FFA-82CE-40BA-9E34-5896024EFDCA}"/>
    <cellStyle name="Input - QA Response" xfId="1845" xr:uid="{0221500A-9D1B-4A43-97B7-430A27FCE26E}"/>
    <cellStyle name="Input % [1]" xfId="1846" xr:uid="{8EE27354-D854-4284-A596-6EC78F8E2772}"/>
    <cellStyle name="Input % [2]" xfId="1847" xr:uid="{79FDA2E3-0BDD-4C2C-BD22-877EC8E652E7}"/>
    <cellStyle name="Input [0]" xfId="1848" xr:uid="{C6E4BC2D-EBD9-46AA-BFC8-51BEDA873191}"/>
    <cellStyle name="Input [yellow]" xfId="1849" xr:uid="{BD551917-3DCD-4724-BF82-CC739BAFF15A}"/>
    <cellStyle name="Input [yellow] 2" xfId="1850" xr:uid="{A8E88031-0D92-455C-B8FE-A8A4C293617B}"/>
    <cellStyle name="input 10" xfId="1851" xr:uid="{ED35A4AD-5794-4C72-9CAD-45A7C11F74B0}"/>
    <cellStyle name="input 11" xfId="1852" xr:uid="{FAEBA6CD-A356-49AA-BCB9-4DA565BDA99B}"/>
    <cellStyle name="input 12" xfId="1853" xr:uid="{98D119F2-6D3D-4DE7-8FAE-96DE5856EF9A}"/>
    <cellStyle name="input 13" xfId="1854" xr:uid="{5DE5CDE7-F54C-4BEA-A9C1-BA4D8FB2C391}"/>
    <cellStyle name="input 14" xfId="1855" xr:uid="{F6C2BB01-9245-4272-A468-C644E103527A}"/>
    <cellStyle name="input 15" xfId="1856" xr:uid="{90A5538F-99EB-4641-867F-D7C298D3164E}"/>
    <cellStyle name="input 16" xfId="1857" xr:uid="{157E0733-8F6B-4B72-86C5-6A61088A2F6C}"/>
    <cellStyle name="input 17" xfId="1858" xr:uid="{3C500A76-DA5D-46EC-9E4D-ED793DE020C4}"/>
    <cellStyle name="input 18" xfId="1859" xr:uid="{823A368D-1F00-4F8C-9919-5EBA61D04D8E}"/>
    <cellStyle name="input 19" xfId="1860" xr:uid="{D64849EA-04AC-4645-B938-109D2C306838}"/>
    <cellStyle name="Input 2" xfId="1861" xr:uid="{72CF36F7-DD18-4E8E-A698-11F004AC841A}"/>
    <cellStyle name="input 2 10" xfId="1862" xr:uid="{DFE2B64E-9C55-437A-A8A0-F77533E03C0C}"/>
    <cellStyle name="Input 2 2" xfId="1863" xr:uid="{FCD68063-F1D6-48E8-94F3-99C5D09D6117}"/>
    <cellStyle name="Input 2 2 2" xfId="1864" xr:uid="{0CD491FF-B4A5-45E4-8A48-3EC9DEDB5E03}"/>
    <cellStyle name="Input 2 3" xfId="1865" xr:uid="{1DFBE302-E54D-4284-B6CA-DF10CACD7C36}"/>
    <cellStyle name="input 2 3 2" xfId="1866" xr:uid="{35F71453-DCD3-45E3-A14A-CA0993F3E376}"/>
    <cellStyle name="Input 2 4" xfId="1867" xr:uid="{3266C737-2DBA-4EAD-9835-95356D49D513}"/>
    <cellStyle name="Input 2 5" xfId="1868" xr:uid="{84D64501-AC40-45E6-B6F6-69FE638667E1}"/>
    <cellStyle name="Input 2 6" xfId="1869" xr:uid="{A6815499-44E4-40E3-AED3-4E94AA9FD332}"/>
    <cellStyle name="Input 2 7" xfId="1870" xr:uid="{1B21622D-19A5-4B06-8FAA-53691B4F76E6}"/>
    <cellStyle name="input 2 8" xfId="1871" xr:uid="{F52465A8-418A-433C-82B5-87012B93F83A}"/>
    <cellStyle name="input 2 9" xfId="1872" xr:uid="{8D8402B8-632D-4875-9E9E-71634D5C8333}"/>
    <cellStyle name="input 20" xfId="1873" xr:uid="{976BDFCB-82A8-413E-907F-FDEA2D82BB36}"/>
    <cellStyle name="input 21" xfId="1874" xr:uid="{E6A29CFD-FCA9-4B17-9B52-6F784D7E164A}"/>
    <cellStyle name="input 22" xfId="1875" xr:uid="{CA32A0D8-B35F-4B0C-A2F8-F6FE3171DAEE}"/>
    <cellStyle name="input 23" xfId="1876" xr:uid="{859961EF-0288-425C-9508-2407B84EC7F0}"/>
    <cellStyle name="input 24" xfId="1877" xr:uid="{34A503C6-91C9-45C1-B3F4-D2E0D2789C98}"/>
    <cellStyle name="input 25" xfId="1878" xr:uid="{AFBD9D2B-5555-4D28-B0FC-099E90FE00E1}"/>
    <cellStyle name="input 26" xfId="1879" xr:uid="{5F0DA261-C9F5-4AF3-BA57-B9F32BA05ED3}"/>
    <cellStyle name="input 27" xfId="1880" xr:uid="{2CF794B8-1402-42C5-8041-89C6D56AE21F}"/>
    <cellStyle name="input 28" xfId="1881" xr:uid="{764D4EE8-7FF6-4C4E-8FE0-6ED64A2F8708}"/>
    <cellStyle name="input 29" xfId="1882" xr:uid="{69A11C0B-DD69-4594-AFBF-05F4B448A27B}"/>
    <cellStyle name="Input 3" xfId="1883" xr:uid="{B1DFBD92-819D-4623-8895-C38482B44EC4}"/>
    <cellStyle name="Input 3 2" xfId="1884" xr:uid="{220F2D0D-CF5F-4750-B313-1D2DBEA3F458}"/>
    <cellStyle name="Input 3 3" xfId="1885" xr:uid="{FEAD115D-F435-4411-B088-602989CAD84D}"/>
    <cellStyle name="Input 3 4" xfId="1886" xr:uid="{DA5CA229-2D8B-414B-B0F5-B50B1AE32E24}"/>
    <cellStyle name="Input 3 5" xfId="1887" xr:uid="{240F3D92-D528-4C0E-8338-A75A4D68872B}"/>
    <cellStyle name="Input 3 6" xfId="1888" xr:uid="{FDD5FBF9-8DDF-421C-A534-DCE7CC3C9DB3}"/>
    <cellStyle name="input 30" xfId="1889" xr:uid="{4EFF3EF6-CB2D-45E3-BB2F-785273903133}"/>
    <cellStyle name="input 31" xfId="1890" xr:uid="{8AB2B122-BF67-4140-B166-C4751C1A8985}"/>
    <cellStyle name="input 32" xfId="1891" xr:uid="{EBBCA41D-813E-4A2F-800B-F6A5FD1878D4}"/>
    <cellStyle name="Input 33" xfId="1892" xr:uid="{0502E8E4-5417-4EBF-955D-3344B149B7BE}"/>
    <cellStyle name="Input 34" xfId="1893" xr:uid="{A7DFF332-ECC0-4976-9E0C-22F8B44D124D}"/>
    <cellStyle name="Input 35" xfId="1894" xr:uid="{6D9FF6EE-54BB-4D68-96C2-DF41102663BB}"/>
    <cellStyle name="Input 36" xfId="1895" xr:uid="{90CE2406-A137-4186-A5D5-75A586D67EDF}"/>
    <cellStyle name="Input 37" xfId="1896" xr:uid="{FF8F06B1-DE91-490A-A999-A4A9CE3C5887}"/>
    <cellStyle name="Input 38" xfId="1897" xr:uid="{9A024399-B6B2-4BAE-BEC6-20AC87362E12}"/>
    <cellStyle name="Input 39" xfId="1898" xr:uid="{E2563059-5F54-4014-8498-493D2BD1EA46}"/>
    <cellStyle name="Input 4" xfId="1899" xr:uid="{99D8A8E4-7165-40F6-A285-05BE08C4178F}"/>
    <cellStyle name="Input 4 2" xfId="1900" xr:uid="{F3E29A0D-9B12-48AC-8FDB-1980DF544F50}"/>
    <cellStyle name="Input 4 3" xfId="1901" xr:uid="{0255B53A-9258-49CB-90BA-9FD04C2978AD}"/>
    <cellStyle name="Input 4 4" xfId="1902" xr:uid="{A2FED08F-3007-4C0A-A49F-2316550C7DE1}"/>
    <cellStyle name="Input 40" xfId="1903" xr:uid="{29DA7C24-551B-461F-B0A5-F7FA23E19DC4}"/>
    <cellStyle name="Input 41" xfId="1904" xr:uid="{BEE4DF81-FEA0-49C5-9E71-3A7B4D9A00DE}"/>
    <cellStyle name="Input 41 2" xfId="1905" xr:uid="{8E40337E-1F34-4549-B187-8B031E2F85D3}"/>
    <cellStyle name="Input 42" xfId="1906" xr:uid="{4AF91663-3AEC-457F-A656-44878A18B743}"/>
    <cellStyle name="Input 43" xfId="1907" xr:uid="{78636B92-2A83-4F0E-912D-9C779CE8C4FA}"/>
    <cellStyle name="Input 44" xfId="1908" xr:uid="{9FFAB9BF-74CF-4645-9C7C-C4ADB9EB0B3F}"/>
    <cellStyle name="Input 45" xfId="1909" xr:uid="{0E5D8121-CC71-40DA-B253-76BA820D4BFC}"/>
    <cellStyle name="Input 46" xfId="1910" xr:uid="{AC53B720-080C-413E-8524-9D78F038902E}"/>
    <cellStyle name="Input 47" xfId="1911" xr:uid="{8D68F90C-D88B-4D8A-995B-62929F336FF9}"/>
    <cellStyle name="Input 48" xfId="1912" xr:uid="{511FF3E6-DC06-4E95-ACF8-06EE59903063}"/>
    <cellStyle name="Input 49" xfId="1913" xr:uid="{5389C979-E8B0-4753-A1EA-0E906587B607}"/>
    <cellStyle name="Input 5" xfId="1914" xr:uid="{1D234DB7-B1C2-4C4F-AE0D-D1423E46DF63}"/>
    <cellStyle name="Input 5 2" xfId="1915" xr:uid="{A331795C-838F-4C6C-8AFE-1A44675597D0}"/>
    <cellStyle name="Input 5 3" xfId="1916" xr:uid="{B8B10133-33FB-4255-96C3-628A2F48AB99}"/>
    <cellStyle name="Input 5 4" xfId="1917" xr:uid="{A3834994-F836-4935-A6CF-0E826E351550}"/>
    <cellStyle name="Input 6" xfId="1918" xr:uid="{3B31BB9E-39C0-4547-AD13-9342E5102CD2}"/>
    <cellStyle name="Input 6 2" xfId="1919" xr:uid="{D367DFEB-62F2-42B9-B1D2-D360FB74C7B4}"/>
    <cellStyle name="Input 6 3" xfId="1920" xr:uid="{0247CE76-DEAC-45BD-8E44-66B58AADA5C2}"/>
    <cellStyle name="Input 6 4" xfId="1921" xr:uid="{0BFA849E-5FCC-4742-9A4A-71AD02F8E454}"/>
    <cellStyle name="input 7" xfId="1922" xr:uid="{CE2937D9-05D4-48C5-8C09-046765850012}"/>
    <cellStyle name="Input 7 2" xfId="1923" xr:uid="{C3CCE6AD-5D75-4A11-B9C7-512150FDFDAB}"/>
    <cellStyle name="Input 7 3" xfId="1924" xr:uid="{ACE3B091-3B3A-43C3-8763-5563F4C72830}"/>
    <cellStyle name="Input 7 4" xfId="1925" xr:uid="{573A4666-B983-4C83-8B4E-48D351480C1E}"/>
    <cellStyle name="input 8" xfId="1926" xr:uid="{7E6EF83B-C9A7-4952-9BAF-403C7BA4694F}"/>
    <cellStyle name="input 9" xfId="1927" xr:uid="{4F631B82-9719-47E0-A606-CF2186007F0E}"/>
    <cellStyle name="Input no $ [0]" xfId="1928" xr:uid="{B210F96B-94FC-41C8-B5AB-7FC6EB71C8B1}"/>
    <cellStyle name="input.title" xfId="1929" xr:uid="{435B9818-5B15-463E-ACF6-F588EA84C9CF}"/>
    <cellStyle name="Lable8Left_Def" xfId="1930" xr:uid="{21300640-A681-4DC9-8063-773BDC33EC7D}"/>
    <cellStyle name="Link Currency (0)" xfId="1931" xr:uid="{40F84401-F147-42F1-A36F-2A8DE7B3BE0F}"/>
    <cellStyle name="Link Currency (2)" xfId="1932" xr:uid="{5D5661CA-7CA9-4DF7-90A0-791F3D60EB8E}"/>
    <cellStyle name="Link Units (0)" xfId="1933" xr:uid="{ADF3BCA5-784B-49B2-B5D5-B4CE79729ECD}"/>
    <cellStyle name="Link Units (1)" xfId="1934" xr:uid="{4F4624BB-7F9D-4869-9810-2BBFBD77B162}"/>
    <cellStyle name="Link Units (2)" xfId="1935" xr:uid="{69058C6F-3562-413B-818E-FE72C1558EA4}"/>
    <cellStyle name="Linked Cell 2" xfId="1936" xr:uid="{1078D190-0DA2-4600-AA59-9FACB3766889}"/>
    <cellStyle name="Linked Cell 2 2" xfId="1937" xr:uid="{0AFE8CA4-436A-427A-B653-8896396100DD}"/>
    <cellStyle name="Linked Cell 2 3" xfId="1938" xr:uid="{4325D177-3425-43C8-A0DD-CF6045A3E749}"/>
    <cellStyle name="Linked Cell 2 4" xfId="1939" xr:uid="{E8DF6259-EE21-4228-B4D5-28A5FF3E047E}"/>
    <cellStyle name="Linked Cell 3" xfId="1940" xr:uid="{6D45F0C5-BDE4-496C-A2F5-6372C6F91FB6}"/>
    <cellStyle name="Linked Cell 3 2" xfId="1941" xr:uid="{723F3DE2-F8C5-48A5-A417-B016E354EE11}"/>
    <cellStyle name="Linked Cell 3 3" xfId="1942" xr:uid="{54DA2F8C-D8A9-4B3F-9757-33A83649B500}"/>
    <cellStyle name="Linked Cell 3 4" xfId="1943" xr:uid="{7DE70C75-A43D-4744-80AC-24C6784CFF68}"/>
    <cellStyle name="Linked Cell 4" xfId="1944" xr:uid="{DD763EDD-7C28-45AA-B1F1-AE9D7FC28D7E}"/>
    <cellStyle name="Linked Cell 4 2" xfId="1945" xr:uid="{F71B0F7E-EE02-4EF3-BABE-3611079E6C19}"/>
    <cellStyle name="Linked Cell 5" xfId="1946" xr:uid="{D78C79C7-61EC-44A2-87BC-03DFA07211D4}"/>
    <cellStyle name="Linked Cell 5 2" xfId="1947" xr:uid="{68584ACC-2F11-455E-BFD7-C266D0854D3B}"/>
    <cellStyle name="Linked Cell 6" xfId="1948" xr:uid="{2423BA7E-5C6F-47F4-BEDF-E725C051A0D7}"/>
    <cellStyle name="Linked Cell 6 2" xfId="1949" xr:uid="{058F7ED6-149C-43F3-BB29-31A45A333FF5}"/>
    <cellStyle name="Linked Cell 7" xfId="1950" xr:uid="{87E31FE6-ED62-4A61-A083-78A120D628D4}"/>
    <cellStyle name="Linked Cell 7 2" xfId="1951" xr:uid="{4EBC1C00-EEFB-402C-97C5-B5E825CFF60C}"/>
    <cellStyle name="Linked Cell 8" xfId="1952" xr:uid="{79985986-CD89-468B-9BCD-7FFD2E61600C}"/>
    <cellStyle name="list" xfId="1953" xr:uid="{1F582AD5-DDA9-4A84-AA47-B3ADAE34A6C0}"/>
    <cellStyle name="locked" xfId="1954" xr:uid="{0DF9A285-EC5B-436D-A41C-C0123DE47648}"/>
    <cellStyle name="Margins" xfId="1955" xr:uid="{E5DAD251-F47F-468E-9246-1284C5605F18}"/>
    <cellStyle name="Money" xfId="1956" xr:uid="{038527A9-E625-42A0-A7BA-AE999DF680D6}"/>
    <cellStyle name="Month Date" xfId="1957" xr:uid="{A80C5326-CBA9-4E13-B989-55918135C6AB}"/>
    <cellStyle name="MS_Hebrew" xfId="1958" xr:uid="{DF246037-E8C4-4090-BCA5-7CBF30B81339}"/>
    <cellStyle name="Multiple" xfId="1959" xr:uid="{1897AFFF-E6AF-49DB-B895-89905500990C}"/>
    <cellStyle name="Multiple [0]" xfId="1960" xr:uid="{1ECE6A8E-A7ED-4CEE-A9CC-93FB8C83977D}"/>
    <cellStyle name="Multiple [1]" xfId="1961" xr:uid="{AF69E1F1-60FD-4771-B764-E20CEC3849E9}"/>
    <cellStyle name="Multiple_~0055150" xfId="1962" xr:uid="{CE78EB42-39A4-40B2-A4AC-114889459B2B}"/>
    <cellStyle name="Neutral 2" xfId="1963" xr:uid="{54E8D698-6E8C-45D9-8CD9-0EE7CB530921}"/>
    <cellStyle name="Neutral 2 2" xfId="1964" xr:uid="{AB2B6C99-7BC7-49A1-943D-B403E3384F14}"/>
    <cellStyle name="Neutral 2 3" xfId="1965" xr:uid="{EB648979-E9C6-4C93-A6D1-CC88A53105A8}"/>
    <cellStyle name="Neutral 2 4" xfId="1966" xr:uid="{11320F71-85A1-46F5-8153-4ACE4198BAD6}"/>
    <cellStyle name="Neutral 3" xfId="1967" xr:uid="{FF4BF602-79C6-4EBB-B5CD-6AD80239E85E}"/>
    <cellStyle name="Neutral 3 2" xfId="1968" xr:uid="{76A66D40-BB23-4D9F-9604-8537007E1436}"/>
    <cellStyle name="Neutral 3 3" xfId="1969" xr:uid="{68D364B5-8D5E-4136-88FE-655642EA822C}"/>
    <cellStyle name="Neutral 3 4" xfId="1970" xr:uid="{F7EB75AA-D9DA-4335-890F-827B8DC3A579}"/>
    <cellStyle name="Neutral 4" xfId="1971" xr:uid="{7CA85009-1313-4CF1-9A55-19397721FA48}"/>
    <cellStyle name="Neutral 4 2" xfId="1972" xr:uid="{12E76381-8A30-43AC-841D-8FF75AB73BB5}"/>
    <cellStyle name="Neutral 5" xfId="1973" xr:uid="{3BD17BF1-758F-4054-85A6-463414743534}"/>
    <cellStyle name="Neutral 5 2" xfId="1974" xr:uid="{C185D463-5481-4C21-8FDD-C754F2CE8214}"/>
    <cellStyle name="Neutral 6" xfId="1975" xr:uid="{A8F0382E-196B-444B-AEF4-94E10EC815F3}"/>
    <cellStyle name="Neutral 6 2" xfId="1976" xr:uid="{1BB02FE8-5045-418A-B7F4-5CFEA4233DCE}"/>
    <cellStyle name="Neutral 7" xfId="1977" xr:uid="{55FF6B25-A09B-4F4A-8FD9-3B6E479BB5AD}"/>
    <cellStyle name="Neutral 7 2" xfId="1978" xr:uid="{59F45E93-262D-45BB-B5A9-9EE7555C2E4E}"/>
    <cellStyle name="Neutral 8" xfId="1979" xr:uid="{C07018AA-1632-48E4-BF44-53948F9B7733}"/>
    <cellStyle name="NEWMULTIPLE" xfId="1980" xr:uid="{07D3E76B-12A9-4A40-BECD-A76C44CBE88E}"/>
    <cellStyle name="no dec" xfId="1981" xr:uid="{5485FB23-7828-41C6-B221-58BAAF15DBD1}"/>
    <cellStyle name="Normal" xfId="0" builtinId="0"/>
    <cellStyle name="Normal - Style1" xfId="1982" xr:uid="{731490E8-D51F-40D6-924F-D97B51A3C931}"/>
    <cellStyle name="Normal - Style1 2" xfId="1983" xr:uid="{CD991E7A-3B7F-4F89-94C6-83638344AD22}"/>
    <cellStyle name="Normal - Style2" xfId="1984" xr:uid="{3069A2DF-1942-4C51-83FA-787B4BA236C5}"/>
    <cellStyle name="Normal - Style3" xfId="1985" xr:uid="{6B454CF6-D1EF-42E6-9EEF-D772DDA282D0}"/>
    <cellStyle name="Normal - Style4" xfId="1986" xr:uid="{D1AD92E7-5F79-420E-AED1-A48059123B79}"/>
    <cellStyle name="Normal - Style5" xfId="1987" xr:uid="{ABAE9D62-2152-4362-A030-B9AAA2AB9885}"/>
    <cellStyle name="Normal - Style6" xfId="1988" xr:uid="{DBC63693-58C1-4C29-9BDE-DA20DEF194B1}"/>
    <cellStyle name="Normal - Style7" xfId="1989" xr:uid="{13DB72D7-D779-4122-9D50-25E66D35C24D}"/>
    <cellStyle name="Normal - Style8" xfId="1990" xr:uid="{4ECA517A-8EE7-4470-B013-C269B31F8BCE}"/>
    <cellStyle name="Normal 10" xfId="1991" xr:uid="{AE8F23F9-EA4A-4F81-919F-3AE5674E42CA}"/>
    <cellStyle name="Normal 10 2" xfId="1992" xr:uid="{1830AD5E-ACA3-404E-889A-9B16C8E2853D}"/>
    <cellStyle name="Normal 10 2 2" xfId="1993" xr:uid="{6EE24FB3-501A-4D01-A611-CFFF5004AEE6}"/>
    <cellStyle name="Normal 10 2 2 2" xfId="1994" xr:uid="{FF82377A-893B-4BB3-8FC1-291FE0C9243E}"/>
    <cellStyle name="Normal 10 2 2 3" xfId="1995" xr:uid="{054468B6-DBA3-4E6D-A5F6-7D12AD5273D9}"/>
    <cellStyle name="Normal 10 2 2 4" xfId="1996" xr:uid="{07629ACE-7512-4424-8B71-3E162D251C0C}"/>
    <cellStyle name="Normal 10 2 2 5" xfId="1997" xr:uid="{47F8D60C-8CA8-4785-BD35-0A1CF40DC1C6}"/>
    <cellStyle name="Normal 10 2 3" xfId="1998" xr:uid="{78C4742A-CA3F-4E93-B547-D71800C65DE0}"/>
    <cellStyle name="Normal 10 2 3 2" xfId="1999" xr:uid="{252A3D24-B758-4CC7-937E-6B44F86DDC3B}"/>
    <cellStyle name="Normal 10 2 4" xfId="2000" xr:uid="{612E999C-32C1-4070-9FAA-EB1AED911ABF}"/>
    <cellStyle name="Normal 10 2 5" xfId="2001" xr:uid="{8AC4AAF3-3D72-4ED0-BC7A-5F634F5A5B68}"/>
    <cellStyle name="Normal 10 2 6" xfId="2002" xr:uid="{4657233F-EE10-4824-8D16-92826E0F84AB}"/>
    <cellStyle name="Normal 10 3" xfId="2003" xr:uid="{F2D82133-35F8-4FE4-9AF7-A2E6801EFC0A}"/>
    <cellStyle name="Normal 10 3 2" xfId="2004" xr:uid="{C747D7EE-D67C-48B6-9658-C7253B7849DF}"/>
    <cellStyle name="Normal 10 3 3" xfId="2005" xr:uid="{DA75F8DC-8183-4594-83CC-B747BDB2CE98}"/>
    <cellStyle name="Normal 10 3 4" xfId="2006" xr:uid="{BF76E7DD-15F8-4ACC-BBF9-E7C756018E07}"/>
    <cellStyle name="Normal 10 3 5" xfId="2007" xr:uid="{190F7F23-8492-46CF-BB02-E6BD0E22EA94}"/>
    <cellStyle name="Normal 10 4" xfId="2008" xr:uid="{82AA2B6C-3D99-4CAF-8057-CD0B0F04E396}"/>
    <cellStyle name="Normal 10 4 2" xfId="2009" xr:uid="{083A48DA-C758-4FAD-8232-D03599DA221C}"/>
    <cellStyle name="Normal 10 4 2 2" xfId="2010" xr:uid="{7ADC2F8E-989C-468E-870E-C6C6C94BD81E}"/>
    <cellStyle name="Normal 10 4 3" xfId="2011" xr:uid="{FD81362C-AAA6-44FC-863D-015F827AEE40}"/>
    <cellStyle name="Normal 10 4 4" xfId="2012" xr:uid="{BBDFC62B-417D-410B-BFEA-37667FBAC125}"/>
    <cellStyle name="Normal 10 5" xfId="2013" xr:uid="{814E857B-34C3-4C0F-B5E6-32117DA9A51B}"/>
    <cellStyle name="Normal 10 5 2" xfId="2014" xr:uid="{F6D5FA58-2EAD-4308-A356-F08B610FD7AB}"/>
    <cellStyle name="Normal 10 6" xfId="2015" xr:uid="{5F7EB300-F529-4F7C-8A9A-CCBFC5552104}"/>
    <cellStyle name="Normal 10 7" xfId="2016" xr:uid="{5F7F97C7-084D-4F00-83AC-43795898B6BC}"/>
    <cellStyle name="Normal 10 7 2" xfId="2017" xr:uid="{3B9B6A70-F94C-4711-B8B9-BC62CD4F028E}"/>
    <cellStyle name="Normal 10 8" xfId="2018" xr:uid="{070094E4-C467-4339-B2C8-5093B2100BFC}"/>
    <cellStyle name="Normal 10 8 2" xfId="2019" xr:uid="{B4ACB657-D9D2-4A72-BB86-403245B0CB07}"/>
    <cellStyle name="Normal 100" xfId="2020" xr:uid="{A4E36AB3-0691-48AC-A49C-2A25E68179D2}"/>
    <cellStyle name="Normal 100 2" xfId="2021" xr:uid="{EB0C2B0E-2A13-4E3D-8598-D86EB994A125}"/>
    <cellStyle name="Normal 101" xfId="2022" xr:uid="{895ECF0F-5413-4100-8F62-DBB8B86201A8}"/>
    <cellStyle name="Normal 101 2" xfId="2023" xr:uid="{32A59E79-2A09-4CAD-85DF-D027B3FD4612}"/>
    <cellStyle name="Normal 102" xfId="2024" xr:uid="{2FB1E1EB-25AE-4BD1-A431-06585AD086EA}"/>
    <cellStyle name="Normal 102 2" xfId="2025" xr:uid="{9E421956-93DF-4DE0-8E75-1BB5409B543B}"/>
    <cellStyle name="Normal 103" xfId="2026" xr:uid="{3CF46990-6C50-42C1-A7EC-E45C3D1C2364}"/>
    <cellStyle name="Normal 104" xfId="2027" xr:uid="{E903E3BF-E33C-41BE-9D1B-F41A16A13FB3}"/>
    <cellStyle name="Normal 105" xfId="2028" xr:uid="{A5C54070-AA3E-4A68-9BB9-6F422C166F9B}"/>
    <cellStyle name="Normal 106" xfId="2029" xr:uid="{14B4EED0-4438-40C7-99E6-E7747D591767}"/>
    <cellStyle name="Normal 107" xfId="2030" xr:uid="{8DBCF075-9B57-4CE8-A4BF-7C91D19AF6EB}"/>
    <cellStyle name="Normal 108" xfId="2031" xr:uid="{0F4429D3-BF5E-433A-895C-9DFC99CE3A41}"/>
    <cellStyle name="Normal 109" xfId="2032" xr:uid="{3FF669E1-8EF6-423A-96DC-8E3711A9DA0B}"/>
    <cellStyle name="Normal 11" xfId="2033" xr:uid="{6218411B-D7DA-4157-AAD5-DF8A014C925D}"/>
    <cellStyle name="Normal 11 2" xfId="2034" xr:uid="{89225F74-DFDC-40D0-8EF7-63BCCCF044B5}"/>
    <cellStyle name="Normal 11 2 2" xfId="2035" xr:uid="{C78B8031-FD58-41EA-8092-19A1487857BF}"/>
    <cellStyle name="Normal 11 2 3" xfId="2036" xr:uid="{64803514-5C1F-48B9-88E2-E2BD5BD3A730}"/>
    <cellStyle name="Normal 11 2 4" xfId="2037" xr:uid="{5423A2FB-DC19-4564-AFCB-04FE09D71B1C}"/>
    <cellStyle name="Normal 11 3" xfId="2038" xr:uid="{B7B75B5D-3BE8-43DD-B708-9E06F36B2CD4}"/>
    <cellStyle name="Normal 11 3 2" xfId="2039" xr:uid="{CCBAEE3C-FC51-47C3-8E1E-9C401B632665}"/>
    <cellStyle name="Normal 11 4" xfId="2040" xr:uid="{D5B8986B-7511-4CA2-B84C-DC1ECD3F5E17}"/>
    <cellStyle name="Normal 11 5" xfId="2041" xr:uid="{C19A7629-F670-4BD2-9355-224D0E120417}"/>
    <cellStyle name="Normal 11 6" xfId="2042" xr:uid="{CD910721-FDB2-475D-94A7-CC95FD22F510}"/>
    <cellStyle name="Normal 110" xfId="2043" xr:uid="{3270EA90-F49D-4AC6-BA41-8DB0FA996EBE}"/>
    <cellStyle name="Normal 111" xfId="2044" xr:uid="{B51ECFC8-B16C-4438-989F-0A93962A9AE1}"/>
    <cellStyle name="Normal 112" xfId="2045" xr:uid="{7D1FAA5C-6636-439E-B47E-A6D0C01CE296}"/>
    <cellStyle name="Normal 113" xfId="2046" xr:uid="{705AA75D-9908-46E3-B6F9-6BACF5BEF789}"/>
    <cellStyle name="Normal 114" xfId="2047" xr:uid="{EED7DA5F-C2F8-4E44-A099-D4723358A9BE}"/>
    <cellStyle name="Normal 115" xfId="2048" xr:uid="{1E0039EF-5ECA-4B6B-99E9-254F8581463F}"/>
    <cellStyle name="Normal 116" xfId="2049" xr:uid="{B412552E-60DB-453D-9810-4DEBC40D34E1}"/>
    <cellStyle name="Normal 117" xfId="2050" xr:uid="{1806DAD9-1C77-407C-9EF8-3DF353B0E54E}"/>
    <cellStyle name="Normal 118" xfId="2051" xr:uid="{DB65EB56-9B19-4874-896E-00ADE6F0BAA5}"/>
    <cellStyle name="Normal 119" xfId="2052" xr:uid="{6AB7E47B-1D55-491C-92DC-3605987B9F93}"/>
    <cellStyle name="Normal 12" xfId="2053" xr:uid="{BBCCB7BD-A668-421D-9FFE-150161334E5D}"/>
    <cellStyle name="Normal 12 2" xfId="2054" xr:uid="{E3D952B5-A165-40D9-9B85-9BCBF26165A9}"/>
    <cellStyle name="Normal 12 2 2" xfId="2055" xr:uid="{7B9AA0C8-D64F-4A84-BD06-10EDC322AF7E}"/>
    <cellStyle name="Normal 12 2 3" xfId="2056" xr:uid="{08987648-A14E-4451-9790-39DF7E327822}"/>
    <cellStyle name="Normal 12 3" xfId="2057" xr:uid="{1673C25A-6062-40A9-B291-69248391CE2A}"/>
    <cellStyle name="Normal 12 3 2" xfId="2058" xr:uid="{E020311B-0797-489E-9631-123EEE4F92A6}"/>
    <cellStyle name="Normal 12 4" xfId="2059" xr:uid="{74DE3240-6ACF-4105-A3CD-76E4DF332E14}"/>
    <cellStyle name="Normal 12 5" xfId="2060" xr:uid="{6DAE5F2F-0BC3-4AA7-BA5D-8CCA6B96CB91}"/>
    <cellStyle name="Normal 12 6" xfId="2061" xr:uid="{6FAC755B-4CDA-4D99-83FD-BAF2FA658F8E}"/>
    <cellStyle name="Normal 120" xfId="2062" xr:uid="{E23EA1F8-6D98-4E42-8429-0EAB7DA2E1E5}"/>
    <cellStyle name="Normal 121" xfId="2063" xr:uid="{007D3CCA-3285-42C0-BDE4-56274EAA45E2}"/>
    <cellStyle name="Normal 121 2" xfId="2064" xr:uid="{B36073EB-330F-4AE1-8DF4-5FFB80D25565}"/>
    <cellStyle name="Normal 121 3" xfId="2065" xr:uid="{047D581D-FB4B-4170-85F1-D159CB48379F}"/>
    <cellStyle name="Normal 122" xfId="2066" xr:uid="{21FFAB23-8A44-4534-A976-9E3574CFCD41}"/>
    <cellStyle name="Normal 122 2" xfId="2067" xr:uid="{389640C8-15EE-4B0F-A53A-E56292CC5BD6}"/>
    <cellStyle name="Normal 122 3" xfId="2068" xr:uid="{C495A826-F39F-4E65-BAD8-2E8015DFBC17}"/>
    <cellStyle name="Normal 123" xfId="2069" xr:uid="{6217E6C5-A2BF-46C9-8AFB-9B2DCDEF1A01}"/>
    <cellStyle name="Normal 123 2" xfId="2070" xr:uid="{FB52E28E-D5F5-430E-865F-41BA4891C4C7}"/>
    <cellStyle name="Normal 123 3" xfId="2071" xr:uid="{14B7D8A5-655C-4822-9F9B-F0EF0B1EC810}"/>
    <cellStyle name="Normal 124" xfId="2072" xr:uid="{615EA904-2166-44DE-AD72-88BD2EF7D447}"/>
    <cellStyle name="Normal 124 2" xfId="2073" xr:uid="{9569B822-F0E9-441F-8A36-23277C8BAF46}"/>
    <cellStyle name="Normal 124 3" xfId="2074" xr:uid="{EF29F631-0091-4E95-AF0D-2434403E79B7}"/>
    <cellStyle name="Normal 125" xfId="2075" xr:uid="{50CC1499-EA2C-42BF-80EC-5E3ED95DD837}"/>
    <cellStyle name="Normal 125 2" xfId="2076" xr:uid="{FF05DCDD-FD3A-4E4D-9D2B-F431FB211A66}"/>
    <cellStyle name="Normal 125 3" xfId="2077" xr:uid="{AF32E9D5-0563-452A-8142-0CAC44EF5910}"/>
    <cellStyle name="Normal 126" xfId="2078" xr:uid="{3759DAF3-69D5-49BC-9ADE-1000F5CB5150}"/>
    <cellStyle name="Normal 126 2" xfId="2079" xr:uid="{3E8A48AC-B623-4AFB-8FD6-7780F61A709D}"/>
    <cellStyle name="Normal 126 3" xfId="2080" xr:uid="{93532C7A-9118-41A9-AADC-B621397D6D1D}"/>
    <cellStyle name="Normal 127" xfId="2081" xr:uid="{EADA8652-4286-4963-A420-13D3B39E6DC4}"/>
    <cellStyle name="Normal 127 2" xfId="2082" xr:uid="{E905656F-FF07-40ED-9A9A-1325945C493B}"/>
    <cellStyle name="Normal 127 3" xfId="2083" xr:uid="{E6576C29-E63B-48D7-A001-D33F30BA8CA1}"/>
    <cellStyle name="Normal 128" xfId="2084" xr:uid="{4B4944D4-D212-4CCE-A839-FBE80B75DC98}"/>
    <cellStyle name="Normal 128 2" xfId="2085" xr:uid="{75497B36-9FD2-4E80-875A-C5CB79FB6918}"/>
    <cellStyle name="Normal 128 3" xfId="2086" xr:uid="{47E35DBD-ABDC-4D07-99DE-1EDFC03A2386}"/>
    <cellStyle name="Normal 129" xfId="2087" xr:uid="{E867700B-78E7-47E6-897B-B0694A2C6C1F}"/>
    <cellStyle name="Normal 129 2" xfId="2088" xr:uid="{4189DCFA-5BBB-4BCA-9E0F-34DD6165008E}"/>
    <cellStyle name="Normal 129 3" xfId="2089" xr:uid="{D17A22D0-119F-4B4B-B4A1-C3F284D8C458}"/>
    <cellStyle name="Normal 13" xfId="2090" xr:uid="{8575F104-E115-49F9-9C6E-711D52511B03}"/>
    <cellStyle name="Normal 13 2" xfId="2091" xr:uid="{5B48BE42-36E5-4BE3-A268-78AFD78F2D5E}"/>
    <cellStyle name="Normal 13 2 2" xfId="2092" xr:uid="{812AE7C8-D3FC-42B2-96FA-CA9D84680792}"/>
    <cellStyle name="Normal 13 3" xfId="2093" xr:uid="{4965B6C0-CE6B-4BA9-B009-4069610201E9}"/>
    <cellStyle name="Normal 13 3 2" xfId="2094" xr:uid="{306C207F-4FAD-42C4-AAD2-B4BA1C1AF4A3}"/>
    <cellStyle name="Normal 13 4" xfId="2095" xr:uid="{7748D4E9-7CC6-4738-930B-5BC7C4AFBB92}"/>
    <cellStyle name="Normal 13 5" xfId="2096" xr:uid="{5D03C0F2-6FE7-4D0D-BF68-D34349BBFBBD}"/>
    <cellStyle name="Normal 13 6" xfId="2097" xr:uid="{7B8803A2-B58A-4BE4-9DD4-2F3C2B761017}"/>
    <cellStyle name="Normal 13 7" xfId="2098" xr:uid="{683FF435-1AE1-4668-B060-26DC4CEB2A90}"/>
    <cellStyle name="Normal 130" xfId="2099" xr:uid="{84B02F50-73C5-4CE6-BA82-A95FDF972ADD}"/>
    <cellStyle name="Normal 130 2" xfId="2100" xr:uid="{60DB9F25-EED7-4504-8CF8-E4630D0C5406}"/>
    <cellStyle name="Normal 130 3" xfId="2101" xr:uid="{0144E715-1549-49B3-AB67-E0D9FA12DF4B}"/>
    <cellStyle name="Normal 131" xfId="2102" xr:uid="{B63BC8FD-7474-41D0-B4D8-1E753C3947A0}"/>
    <cellStyle name="Normal 131 2" xfId="2103" xr:uid="{64E72621-01C7-4146-826F-7564A44AFED3}"/>
    <cellStyle name="Normal 131 3" xfId="2104" xr:uid="{664C8D97-A441-4E9E-9CDD-896FF16F1FC4}"/>
    <cellStyle name="Normal 132" xfId="2105" xr:uid="{DAFA2B3A-6F23-45E1-B89A-86EB2D3E3F5E}"/>
    <cellStyle name="Normal 132 2" xfId="2106" xr:uid="{46E6E687-7B36-403D-9980-502BF10016E5}"/>
    <cellStyle name="Normal 133" xfId="2107" xr:uid="{EB0E50AA-F118-46ED-89AB-750900E9A76E}"/>
    <cellStyle name="Normal 134" xfId="2108" xr:uid="{05E5DD76-45F3-469B-AD94-B5E3FCF30D4B}"/>
    <cellStyle name="Normal 135" xfId="2109" xr:uid="{71B47086-84B3-4D8B-BC78-DCA5794C56AC}"/>
    <cellStyle name="Normal 136" xfId="2110" xr:uid="{84A9B4F5-ACB1-4580-9FC4-7E59F1E9272A}"/>
    <cellStyle name="Normal 137" xfId="2111" xr:uid="{D4C9343C-AA46-4ACA-885B-2767A3FAEC4B}"/>
    <cellStyle name="Normal 138" xfId="2112" xr:uid="{F93EA856-C627-4D19-B01E-0CC273044361}"/>
    <cellStyle name="Normal 139" xfId="2113" xr:uid="{87801945-2CA5-4B23-B250-065166164C1F}"/>
    <cellStyle name="Normal 14" xfId="2114" xr:uid="{F0F8E9E3-1F06-4E1A-9F03-29141D6079F3}"/>
    <cellStyle name="Normal 14 2" xfId="2115" xr:uid="{D4507561-C96C-4AB2-9FA7-00E9B7DA6C23}"/>
    <cellStyle name="Normal 14 2 2" xfId="2116" xr:uid="{67CD9B6B-BC18-48E5-A00E-F42364BFFB25}"/>
    <cellStyle name="Normal 14 2 3" xfId="2117" xr:uid="{BB032381-C96B-4288-B40B-4482951985C7}"/>
    <cellStyle name="Normal 14 2 4" xfId="2118" xr:uid="{687D8111-86EE-4784-932C-FB7649FA5BAF}"/>
    <cellStyle name="Normal 14 3" xfId="2119" xr:uid="{EF2257E7-64F9-4A14-8AF8-3E5768C8BC46}"/>
    <cellStyle name="Normal 14 3 2" xfId="2120" xr:uid="{5070F491-3D39-4092-9743-37633346A362}"/>
    <cellStyle name="Normal 14 4" xfId="2121" xr:uid="{2AB4446E-A030-4AF7-83FC-6BD0BD3AF999}"/>
    <cellStyle name="Normal 14 4 2" xfId="2122" xr:uid="{39C52EDE-CC7F-4D4E-9B02-EE64E072605C}"/>
    <cellStyle name="Normal 14 4 3" xfId="2123" xr:uid="{019262B3-F2DF-4D44-9536-4FE2B8120F2B}"/>
    <cellStyle name="Normal 14 4 4" xfId="2124" xr:uid="{4FA34DE4-E6DC-48AF-88DB-CE8917455EC8}"/>
    <cellStyle name="Normal 14 5" xfId="2125" xr:uid="{380C9F76-CB39-48C3-8896-138C05192374}"/>
    <cellStyle name="Normal 14 5 2" xfId="2126" xr:uid="{96646D2E-2560-49AA-B71B-0B460A193474}"/>
    <cellStyle name="Normal 14 6" xfId="2127" xr:uid="{DBD02C38-61F5-403E-8B87-967B5E9467FC}"/>
    <cellStyle name="Normal 14 7" xfId="2128" xr:uid="{67BC2E84-969D-407E-819B-FA872916C2CE}"/>
    <cellStyle name="Normal 14 8" xfId="2129" xr:uid="{BFAD9266-CA13-4380-BAA7-068067AB30D2}"/>
    <cellStyle name="Normal 140" xfId="2130" xr:uid="{2B3B228C-9567-4E19-B686-CE3DD7670929}"/>
    <cellStyle name="Normal 141" xfId="2131" xr:uid="{C1FBCA4B-222E-40BE-BA63-C34D8A71F914}"/>
    <cellStyle name="Normal 142" xfId="2132" xr:uid="{47F3F0F0-6D5F-48EA-A637-3B0E60006F29}"/>
    <cellStyle name="Normal 143" xfId="2133" xr:uid="{93155023-F21F-48A1-AA19-0F6E5A3CC70E}"/>
    <cellStyle name="Normal 144" xfId="2134" xr:uid="{EC320394-FA49-43F3-AE90-FB784FEC5D3E}"/>
    <cellStyle name="Normal 145" xfId="2135" xr:uid="{C15D33EA-01FB-498F-9FCA-5EBAE083CB7B}"/>
    <cellStyle name="Normal 146" xfId="2136" xr:uid="{08CC930A-70E2-4B33-865E-17D6927FE764}"/>
    <cellStyle name="Normal 147" xfId="2137" xr:uid="{75263AD7-746B-4B6C-8C87-606D49AEF539}"/>
    <cellStyle name="Normal 148" xfId="2138" xr:uid="{0CFC876A-2226-4A7D-8893-86C9F8BEE9D7}"/>
    <cellStyle name="Normal 149" xfId="2139" xr:uid="{DD5E76F5-0AEC-40BA-BC7F-47B942099534}"/>
    <cellStyle name="Normal 15" xfId="2140" xr:uid="{EAF81FFD-907E-4F26-ADC2-C9B4878ACB17}"/>
    <cellStyle name="Normal 15 2" xfId="2141" xr:uid="{9BD9BC44-E1FE-4E55-8479-D3856471B1A9}"/>
    <cellStyle name="Normal 15 2 2" xfId="2142" xr:uid="{E16449D7-6A15-41D2-9281-3407EF21844F}"/>
    <cellStyle name="Normal 15 2 3" xfId="2143" xr:uid="{A980EA41-DAF6-4175-B04E-3EC0AB461006}"/>
    <cellStyle name="Normal 15 2 4" xfId="2144" xr:uid="{B0E3ED2C-2461-408B-A4E5-B4A04520FA0F}"/>
    <cellStyle name="Normal 15 2 5" xfId="2145" xr:uid="{B825DDAB-526B-4637-A71B-D5F1016B97F1}"/>
    <cellStyle name="Normal 15 3" xfId="2146" xr:uid="{1CF57C27-4102-458D-8F3B-252DC91D0F95}"/>
    <cellStyle name="Normal 15 3 2" xfId="2147" xr:uid="{38774241-2DB9-4F47-98A7-24E89B9ECCAA}"/>
    <cellStyle name="Normal 15 4" xfId="2148" xr:uid="{86F16BAA-CF20-484E-9D7C-58A8630EB895}"/>
    <cellStyle name="Normal 15 4 2" xfId="2149" xr:uid="{0EF444EA-E49A-4266-9247-1DDFB36547B2}"/>
    <cellStyle name="Normal 15 4 3" xfId="2150" xr:uid="{C3E61452-BF8B-445E-BAAF-F9C50E06235F}"/>
    <cellStyle name="Normal 15 4 4" xfId="2151" xr:uid="{AD68AB81-3C7A-4F63-94BA-B890704CC683}"/>
    <cellStyle name="Normal 15 5" xfId="2152" xr:uid="{A477C14D-E523-4202-AB6C-8A81E5C5D3BC}"/>
    <cellStyle name="Normal 15 5 2" xfId="2153" xr:uid="{94FE4542-FBE3-4716-9913-D0D5FD351644}"/>
    <cellStyle name="Normal 15 6" xfId="2154" xr:uid="{22CAE724-F013-4288-9D8C-96957C6C6DD9}"/>
    <cellStyle name="Normal 15 6 2" xfId="2155" xr:uid="{9CEFD283-54ED-4E8E-9C23-D85D2BD0DB4B}"/>
    <cellStyle name="Normal 15 7" xfId="2156" xr:uid="{CF1F0D39-3EBB-430B-9409-72B9D698688A}"/>
    <cellStyle name="Normal 15 8" xfId="2157" xr:uid="{16ABED43-075F-4D7F-BBC1-433768952251}"/>
    <cellStyle name="Normal 150" xfId="2158" xr:uid="{F9359022-7CC5-4D6A-BEC1-23466B8F62DF}"/>
    <cellStyle name="Normal 151" xfId="2159" xr:uid="{263332E8-47A8-4AE0-8DA2-068483835E1F}"/>
    <cellStyle name="Normal 152" xfId="2160" xr:uid="{2365BAB2-A7DF-492B-AF1E-0A4056464412}"/>
    <cellStyle name="Normal 153" xfId="2161" xr:uid="{EA04D174-01FB-4957-88FB-6997B4B70691}"/>
    <cellStyle name="Normal 154" xfId="2162" xr:uid="{AE7E86C7-D580-4394-B063-6B92C7E5B3AD}"/>
    <cellStyle name="Normal 155" xfId="2163" xr:uid="{7168347F-5D7C-473B-AB6E-ADDAD7D60CCD}"/>
    <cellStyle name="Normal 156" xfId="2164" xr:uid="{16B86876-3FC6-40F2-93D8-9E154B814B84}"/>
    <cellStyle name="Normal 157" xfId="2165" xr:uid="{C63D9E73-93A8-473C-A1A6-48F086550506}"/>
    <cellStyle name="Normal 158" xfId="2166" xr:uid="{75A330FB-D7B3-4694-89BF-AAEB027D51F8}"/>
    <cellStyle name="Normal 159" xfId="2167" xr:uid="{93A28A39-8CD3-42BF-90EC-916636C0E208}"/>
    <cellStyle name="Normal 16" xfId="2168" xr:uid="{6C68AE1D-F5E7-4D95-84F5-1CD9891DEA80}"/>
    <cellStyle name="Normal 16 10" xfId="2169" xr:uid="{6B81A8DB-7638-49E0-93C0-F4ADE583C74E}"/>
    <cellStyle name="Normal 16 11" xfId="2170" xr:uid="{1BA09108-AAC6-483C-B5C9-9897E89697DC}"/>
    <cellStyle name="Normal 16 2" xfId="2171" xr:uid="{7EDF3CF4-E63C-461B-976C-8C43578DC9A4}"/>
    <cellStyle name="Normal 16 2 2" xfId="2172" xr:uid="{0A7F3E74-7724-4F8F-91B4-3FBEF539FFBA}"/>
    <cellStyle name="Normal 16 3" xfId="2173" xr:uid="{9847B5E6-FCB7-42F5-A6D7-D55A763D62AC}"/>
    <cellStyle name="Normal 16 3 2" xfId="2174" xr:uid="{8808C855-8878-44F9-B6F8-0B69017F5A04}"/>
    <cellStyle name="Normal 16 4" xfId="2175" xr:uid="{1FBCF735-7B63-46AC-B35A-C1599606EE5A}"/>
    <cellStyle name="Normal 16 4 2" xfId="2176" xr:uid="{0A184C32-3A5D-48DA-ACE1-AC0548535E73}"/>
    <cellStyle name="Normal 16 5" xfId="2177" xr:uid="{A1385CCF-72EC-4BE3-B50F-3AD3358926F8}"/>
    <cellStyle name="Normal 16 6" xfId="2178" xr:uid="{87C5CD7E-3FD6-4B8C-81C9-C999498C92A7}"/>
    <cellStyle name="Normal 16 7" xfId="2179" xr:uid="{17748EA5-399F-4C4A-AED0-B7D9160B9DF2}"/>
    <cellStyle name="Normal 16 8" xfId="2180" xr:uid="{388475AA-D7E8-48E7-B5BB-42A07228A421}"/>
    <cellStyle name="Normal 16 9" xfId="2181" xr:uid="{0C751749-0453-4BB9-A36B-9AF581025417}"/>
    <cellStyle name="Normal 16_2020 PLEXOS - 20%" xfId="2182" xr:uid="{45FF8744-8719-4189-BDDC-E794E42B64E7}"/>
    <cellStyle name="Normal 160" xfId="2183" xr:uid="{584AFD9B-B629-4A84-B8B8-6DC5AE3A3FDB}"/>
    <cellStyle name="Normal 160 2" xfId="2184" xr:uid="{91A13D90-3510-4865-8B66-25A69600C802}"/>
    <cellStyle name="Normal 161" xfId="2185" xr:uid="{B25A2BBC-FD04-40B2-9713-776FC95D8807}"/>
    <cellStyle name="Normal 162" xfId="2186" xr:uid="{23BB7347-A205-4516-86E4-6D4ED9EF21F8}"/>
    <cellStyle name="Normal 162 2" xfId="2187" xr:uid="{EAA78380-6BBF-4A95-B907-E430B1C7D343}"/>
    <cellStyle name="Normal 163" xfId="2188" xr:uid="{D0776863-E138-413B-AAB8-30E5AD66E50B}"/>
    <cellStyle name="Normal 163 2" xfId="2189" xr:uid="{BB55909D-D512-4ED4-9579-97E3ECCB47BF}"/>
    <cellStyle name="Normal 164" xfId="2190" xr:uid="{B57B1D71-C9FB-47F3-AB7B-19C67AB69AAA}"/>
    <cellStyle name="Normal 165" xfId="2191" xr:uid="{871B95B0-6A40-4165-BAAE-DA95C512CDC8}"/>
    <cellStyle name="Normal 166" xfId="2192" xr:uid="{989B421C-044C-42FB-92EA-B5E637A6D381}"/>
    <cellStyle name="Normal 167" xfId="2193" xr:uid="{38807F47-F0FE-44A6-8AD0-8BA824E4C736}"/>
    <cellStyle name="Normal 168" xfId="2194" xr:uid="{6AF4FE67-B631-4CCF-AFFB-5D70DB66988E}"/>
    <cellStyle name="Normal 169" xfId="2195" xr:uid="{738D6284-633A-4E15-A13E-1A59EB0E0530}"/>
    <cellStyle name="Normal 17" xfId="2196" xr:uid="{DDA67882-83B9-4051-A248-753806E95BAB}"/>
    <cellStyle name="Normal 17 2" xfId="2197" xr:uid="{EEF72939-77E8-4018-917C-A424FCEF6376}"/>
    <cellStyle name="Normal 17 2 2" xfId="2198" xr:uid="{52475383-1390-49DD-85B6-7BFC0A900B02}"/>
    <cellStyle name="Normal 17 2 3" xfId="2199" xr:uid="{51EDF2BE-C4D1-4232-85B8-CD51D426BED6}"/>
    <cellStyle name="Normal 17 3" xfId="2200" xr:uid="{EB87CB82-0EC8-436E-9A5A-2223314845EA}"/>
    <cellStyle name="Normal 17 3 2" xfId="2201" xr:uid="{C8ECF2C5-8A4A-40AB-8421-AFC9682493A0}"/>
    <cellStyle name="Normal 17 4" xfId="2202" xr:uid="{8CFCDACD-4972-4BDA-863C-FE9975BF4256}"/>
    <cellStyle name="Normal 17 4 2" xfId="2203" xr:uid="{7FA5EF93-9CD4-47FB-BBAB-305775B1D597}"/>
    <cellStyle name="Normal 17 5" xfId="2204" xr:uid="{05BB45DC-9BC1-41C0-B992-50A1C3A94C55}"/>
    <cellStyle name="Normal 17 6" xfId="2205" xr:uid="{3C0696C6-B1FC-4181-BFEE-31D5A66B6649}"/>
    <cellStyle name="Normal 170" xfId="2206" xr:uid="{379085D6-3E54-47BF-9F97-ECA8E1CA9F8E}"/>
    <cellStyle name="Normal 171" xfId="2207" xr:uid="{0A137722-A762-40BB-9A0E-1BC7B4A1526B}"/>
    <cellStyle name="Normal 172" xfId="2208" xr:uid="{4D7CF519-4846-4447-B89C-93F39850B123}"/>
    <cellStyle name="Normal 173" xfId="2209" xr:uid="{E321E0FC-A37E-4EC4-80A2-8E0DB6DF2500}"/>
    <cellStyle name="Normal 174" xfId="2210" xr:uid="{5F6C1EFE-B802-4F0D-AE35-A0ADF07AD867}"/>
    <cellStyle name="Normal 175" xfId="2211" xr:uid="{1E275A93-E263-44A7-B0C6-D9E82E3EDB61}"/>
    <cellStyle name="Normal 176" xfId="2212" xr:uid="{05A6771D-2D81-41AD-830C-BB8E804A33F7}"/>
    <cellStyle name="Normal 177" xfId="2213" xr:uid="{85715755-2489-4B57-9161-59A9FAB99C78}"/>
    <cellStyle name="Normal 178" xfId="2214" xr:uid="{557C9622-4FED-45F4-9EA1-904F5ED82F39}"/>
    <cellStyle name="Normal 179" xfId="2215" xr:uid="{EAEA11EA-3054-4BD6-B4F1-7CAE42AA1F1C}"/>
    <cellStyle name="Normal 18" xfId="2216" xr:uid="{539A34D5-9E87-4C2D-8108-BEF9ABF20966}"/>
    <cellStyle name="Normal 18 2" xfId="2217" xr:uid="{3EC54870-83DC-4C99-9CF1-B67B4C3EA308}"/>
    <cellStyle name="Normal 18 2 2" xfId="2218" xr:uid="{58D797F3-3C3C-43E9-80D2-B82B35789D1F}"/>
    <cellStyle name="Normal 18 3" xfId="2219" xr:uid="{1F788B1C-D3FC-4854-859F-2F123AD26382}"/>
    <cellStyle name="Normal 18 4" xfId="2220" xr:uid="{D752C174-C93A-4C64-B171-791EA5550AF0}"/>
    <cellStyle name="Normal 18 5" xfId="2221" xr:uid="{D81F6FFF-5CCD-44B2-9E31-9239FDDFAF07}"/>
    <cellStyle name="Normal 180" xfId="2222" xr:uid="{B6F074D5-8C47-48E1-9584-2C45E6D5F575}"/>
    <cellStyle name="Normal 181" xfId="2223" xr:uid="{FA4125EF-68F5-4EE7-BA6A-CE76FE017778}"/>
    <cellStyle name="Normal 182" xfId="2224" xr:uid="{49AC8C5D-2A11-4652-B542-BBF35B2B7892}"/>
    <cellStyle name="Normal 183" xfId="2225" xr:uid="{643C7B3B-F888-41FA-9752-ADCE5021DA16}"/>
    <cellStyle name="Normal 184" xfId="2226" xr:uid="{ADA2C635-C256-4D9F-A0AA-EFF5BA85938F}"/>
    <cellStyle name="Normal 185" xfId="2227" xr:uid="{C301BD84-B6BC-4A4D-A335-0658B68A72F4}"/>
    <cellStyle name="Normal 186" xfId="2228" xr:uid="{CD37328B-7D18-4940-A625-A564BF99E07B}"/>
    <cellStyle name="Normal 187" xfId="2229" xr:uid="{BCDBBF7B-118F-495C-A382-52D90CFF69DB}"/>
    <cellStyle name="Normal 188" xfId="2230" xr:uid="{BA9EC761-C0E4-4703-B243-0ED4DB9A3F5C}"/>
    <cellStyle name="Normal 189" xfId="2231" xr:uid="{368DD10F-A360-4C1B-9C7B-AD7F99EB894F}"/>
    <cellStyle name="Normal 19" xfId="2232" xr:uid="{689DFF22-7487-4FAC-A510-EE122A7EC2C7}"/>
    <cellStyle name="Normal 19 2" xfId="2233" xr:uid="{F3856126-049B-4E55-846B-21C6959EB715}"/>
    <cellStyle name="Normal 19 3" xfId="2234" xr:uid="{734AEDF2-64A8-4256-AFC4-DDDBEA334971}"/>
    <cellStyle name="Normal 19 4" xfId="2235" xr:uid="{A23995FB-5157-4201-8D73-EAEA06F2B8C2}"/>
    <cellStyle name="Normal 19 5" xfId="2236" xr:uid="{5FD8B0EF-7D20-446F-88DC-5AAB7DDF5CCB}"/>
    <cellStyle name="Normal 190" xfId="2237" xr:uid="{900F36FB-94A5-4BB7-9B27-FC3568C7BA84}"/>
    <cellStyle name="Normal 191" xfId="2238" xr:uid="{7B436B7B-5E56-4267-876E-0BB7F45FFF4D}"/>
    <cellStyle name="Normal 192" xfId="2239" xr:uid="{92C7DB7C-6A9B-498F-8CA8-C33FB9D4DF77}"/>
    <cellStyle name="Normal 193" xfId="2240" xr:uid="{DEF14083-7311-4AEA-8332-147668CDE248}"/>
    <cellStyle name="Normal 194" xfId="2241" xr:uid="{889CEC48-BE27-4F87-BC26-9D12107B8538}"/>
    <cellStyle name="Normal 195" xfId="2242" xr:uid="{8DAA5E83-BBA7-4A0B-BAC8-CF937CE7CEDF}"/>
    <cellStyle name="Normal 196" xfId="2243" xr:uid="{370B0704-F424-41E9-AE9B-F0C974DA608D}"/>
    <cellStyle name="Normal 197" xfId="2244" xr:uid="{3C9716B9-E60E-4F1E-B68F-A60CF03BD970}"/>
    <cellStyle name="Normal 198" xfId="2245" xr:uid="{BBF58258-CB86-4544-A6C2-4BF65099A1A9}"/>
    <cellStyle name="Normal 199" xfId="2246" xr:uid="{902BD7A2-7831-48B5-8CA5-6F328D1DE0BC}"/>
    <cellStyle name="Normal 2" xfId="2247" xr:uid="{B5AD0038-5E67-4C30-A92E-5D1F9C6EFFA7}"/>
    <cellStyle name="Normal 2 10" xfId="2248" xr:uid="{D8B897E0-32E1-4C3B-89EA-CD1D1BB05072}"/>
    <cellStyle name="Normal 2 10 2" xfId="2249" xr:uid="{E087ACCE-16FA-4A93-A458-DFD2F647D688}"/>
    <cellStyle name="Normal 2 11" xfId="2250" xr:uid="{33FF3FB7-5494-487A-B659-C744C45A720B}"/>
    <cellStyle name="Normal 2 11 2" xfId="2251" xr:uid="{23716B85-91EE-4407-BA10-D94CAFEAD29C}"/>
    <cellStyle name="Normal 2 11 3" xfId="2252" xr:uid="{9367F077-826C-4B75-97F8-649276D52782}"/>
    <cellStyle name="Normal 2 12" xfId="2253" xr:uid="{80E30401-9D24-46DA-8229-E6A8FD765CE5}"/>
    <cellStyle name="Normal 2 12 2" xfId="2254" xr:uid="{0E0E216E-6646-4B5C-81EA-EA8EC0E8CD67}"/>
    <cellStyle name="Normal 2 13" xfId="2255" xr:uid="{D2A60DE7-3BAB-4404-A3B9-4B20B859F371}"/>
    <cellStyle name="Normal 2 13 2" xfId="2256" xr:uid="{C06AA93F-D3F3-40B2-9FBB-BF52729CC93A}"/>
    <cellStyle name="Normal 2 14" xfId="2257" xr:uid="{9CD5CAE0-F87E-4C41-AA31-FE895C2B06C7}"/>
    <cellStyle name="Normal 2 14 2" xfId="2258" xr:uid="{764773F1-5502-44CA-92AC-CB3437861AA9}"/>
    <cellStyle name="Normal 2 15" xfId="2259" xr:uid="{F17B7A64-1FE4-405C-A561-DE9FE1267D71}"/>
    <cellStyle name="Normal 2 15 2" xfId="2260" xr:uid="{891EA028-F293-4487-ADD7-8A00E7E46345}"/>
    <cellStyle name="Normal 2 16" xfId="2261" xr:uid="{7A39D400-EC88-424D-A50D-DA8B18D0B628}"/>
    <cellStyle name="Normal 2 16 2" xfId="2262" xr:uid="{7D6638ED-6046-4FA5-9AFC-1381B8A96211}"/>
    <cellStyle name="Normal 2 17" xfId="2263" xr:uid="{90F465D7-2EA7-48E2-AA94-72CAB06C3C09}"/>
    <cellStyle name="Normal 2 17 2" xfId="2264" xr:uid="{4BFD8EFC-E863-4CB1-B5A9-C029D7944D91}"/>
    <cellStyle name="Normal 2 18" xfId="2265" xr:uid="{CFA9623A-B128-44DC-805B-BE3A1EC703F9}"/>
    <cellStyle name="Normal 2 19" xfId="2266" xr:uid="{A99D2E64-C833-4814-AF58-3599116EB12B}"/>
    <cellStyle name="Normal 2 2" xfId="2267" xr:uid="{9317FC82-F88F-40F5-8745-E4AB5E8F69C5}"/>
    <cellStyle name="Normal 2 2 10" xfId="2268" xr:uid="{F9E5BE02-B46B-4931-B55A-C3F5E6C14A0E}"/>
    <cellStyle name="Normal 2 2 11" xfId="2269" xr:uid="{08D17D06-68E3-4E78-9B48-89787432EFE1}"/>
    <cellStyle name="Normal 2 2 11 2" xfId="2270" xr:uid="{F41781C9-6039-447A-8C07-B10DCEF1AE54}"/>
    <cellStyle name="Normal 2 2 12" xfId="2271" xr:uid="{36D81A91-5143-449C-B6BD-86BCA1E2F7F8}"/>
    <cellStyle name="Normal 2 2 13" xfId="2272" xr:uid="{67DF9BE9-ADAA-4F73-BDE1-3CCFF120D275}"/>
    <cellStyle name="Normal 2 2 14" xfId="2273" xr:uid="{10B100C8-E23B-4D37-92AA-3DA296C21019}"/>
    <cellStyle name="Normal 2 2 15" xfId="2274" xr:uid="{DBCFE89F-5EDD-4A21-9F8C-689BD2383828}"/>
    <cellStyle name="Normal 2 2 16" xfId="2275" xr:uid="{5B352235-DED4-4037-9902-1F51BE749964}"/>
    <cellStyle name="Normal 2 2 17" xfId="2276" xr:uid="{604DAFAE-A80B-440E-8279-999A5F2CB6A7}"/>
    <cellStyle name="Normal 2 2 18" xfId="2277" xr:uid="{D381CFC2-4AA3-4FC6-9C5A-1D34513A1470}"/>
    <cellStyle name="Normal 2 2 19" xfId="2278" xr:uid="{2C01C709-E909-4B0B-AB37-AC309CA0D1A7}"/>
    <cellStyle name="Normal 2 2 2" xfId="2279" xr:uid="{CE329E14-3D01-4B29-8F0B-BCBDAD55D752}"/>
    <cellStyle name="Normal 2 2 2 2" xfId="2280" xr:uid="{3E33F070-B090-4DC3-87AF-3562328C4B2E}"/>
    <cellStyle name="Normal 2 2 2 2 2" xfId="2281" xr:uid="{F99AB2C8-AB13-40D0-8207-4FC42C1CC294}"/>
    <cellStyle name="Normal 2 2 2 2 3" xfId="2282" xr:uid="{FDA01489-389A-4BFB-938F-B03525E8398F}"/>
    <cellStyle name="Normal 2 2 2 3" xfId="2283" xr:uid="{3D5C040F-6D93-439B-8C20-63FCC33650D3}"/>
    <cellStyle name="Normal 2 2 2 3 2" xfId="2284" xr:uid="{FCBF0331-95CC-4701-B19E-A998DEFEC272}"/>
    <cellStyle name="Normal 2 2 2 3 3" xfId="2285" xr:uid="{75E5BFB3-7C6B-4D0D-9E94-B7A0C2C5BD64}"/>
    <cellStyle name="Normal 2 2 2 4" xfId="2286" xr:uid="{C3932021-4501-4E25-8636-A1256F5CF2F3}"/>
    <cellStyle name="Normal 2 2 2 5" xfId="2287" xr:uid="{BD2C8B5B-ED1C-426D-BA0D-5FE93204FD43}"/>
    <cellStyle name="Normal 2 2 2 6" xfId="2288" xr:uid="{E8150DD4-4459-4CD7-BF92-4C76CB563FA1}"/>
    <cellStyle name="Normal 2 2 2 7" xfId="2289" xr:uid="{56AE832E-FBF2-451D-8158-6FA68C1173F4}"/>
    <cellStyle name="Normal 2 2 2 8" xfId="2290" xr:uid="{2C7E07F1-94BC-463C-95D1-A4A5C9F074E4}"/>
    <cellStyle name="Normal 2 2 20" xfId="2291" xr:uid="{BA9380BF-4B36-48E1-8F6F-27B9579DC715}"/>
    <cellStyle name="Normal 2 2 21" xfId="2292" xr:uid="{A9701E57-C4D5-4ACF-8FCD-7FD492FB7210}"/>
    <cellStyle name="Normal 2 2 22" xfId="2293" xr:uid="{2401A316-8F9C-47F3-9EE1-B06EA89CD582}"/>
    <cellStyle name="Normal 2 2 23" xfId="2294" xr:uid="{35FB24DA-3DAF-41C8-9289-9B84F9CFA82C}"/>
    <cellStyle name="Normal 2 2 24" xfId="2295" xr:uid="{0D7D2590-0169-46B5-AC3C-848712242C4B}"/>
    <cellStyle name="Normal 2 2 25" xfId="2296" xr:uid="{D59587D6-8CB8-4562-81FE-FA6DEB5884B6}"/>
    <cellStyle name="Normal 2 2 26" xfId="2297" xr:uid="{28D543C7-AC4C-478B-9AA8-080EEC38D867}"/>
    <cellStyle name="Normal 2 2 27" xfId="2298" xr:uid="{71BAFF0D-ADAD-43A2-83C2-2CC0D7CB8893}"/>
    <cellStyle name="Normal 2 2 3" xfId="2299" xr:uid="{7CE614B7-E54E-421C-BA1E-B23AFBA25067}"/>
    <cellStyle name="Normal 2 2 3 2" xfId="2300" xr:uid="{924647E9-A3AE-4A4D-BE2C-17319C3A1173}"/>
    <cellStyle name="Normal 2 2 3 3" xfId="2301" xr:uid="{6A0BC77B-3C23-487A-BE2B-1F7A518D39CD}"/>
    <cellStyle name="Normal 2 2 3 4" xfId="2302" xr:uid="{C653FC3A-48B0-4A21-A6D9-59BC6EF4D5BF}"/>
    <cellStyle name="Normal 2 2 4" xfId="2303" xr:uid="{725629B0-7E8C-403D-852F-353BF3753659}"/>
    <cellStyle name="Normal 2 2 4 2" xfId="2304" xr:uid="{54ED233E-DE8D-4465-8C8B-417D414E6058}"/>
    <cellStyle name="Normal 2 2 4 3" xfId="2305" xr:uid="{248CE57B-ED9E-47A0-8CF9-70D042DEA238}"/>
    <cellStyle name="Normal 2 2 4 4" xfId="2306" xr:uid="{396E2CEF-E732-4D47-919E-A6A5EEF8E2DA}"/>
    <cellStyle name="Normal 2 2 5" xfId="2307" xr:uid="{C0A7BA5C-B823-40D6-B0B9-4BCC5EED76D9}"/>
    <cellStyle name="Normal 2 2 5 2" xfId="2308" xr:uid="{940A9AC4-11E2-4569-87F7-E165FBC2CFE5}"/>
    <cellStyle name="Normal 2 2 5 3" xfId="2309" xr:uid="{25C4E602-4469-4E25-9CD7-4E8F42A698FF}"/>
    <cellStyle name="Normal 2 2 5 4" xfId="2310" xr:uid="{6F05826E-43E1-44F4-9400-77A8D9D61258}"/>
    <cellStyle name="Normal 2 2 6" xfId="2311" xr:uid="{35554743-0122-49EA-909A-B22E2CBBCF25}"/>
    <cellStyle name="Normal 2 2 6 2" xfId="2312" xr:uid="{EC0E8306-7A54-4CB5-AEF4-15F78AAA9098}"/>
    <cellStyle name="Normal 2 2 7" xfId="2313" xr:uid="{FD38ED9F-1813-4975-9100-62C92F1B615E}"/>
    <cellStyle name="Normal 2 2 7 2" xfId="2314" xr:uid="{464B3D47-2BF2-4B82-BE59-73E6E37E07B7}"/>
    <cellStyle name="Normal 2 2 8" xfId="2315" xr:uid="{D0BD054F-433E-4EF4-B4DC-17EA445D9C61}"/>
    <cellStyle name="Normal 2 2 9" xfId="2316" xr:uid="{B1A1D5FF-C9DD-46B3-984D-72FFCFF42830}"/>
    <cellStyle name="Normal 2 2_2020 PLEXOS - 20%" xfId="2317" xr:uid="{B0DFDC73-DB4F-4C8E-AC08-40584D39E893}"/>
    <cellStyle name="Normal 2 20" xfId="2318" xr:uid="{9DC0E01A-86F9-4D00-9AD5-755DB9EC441C}"/>
    <cellStyle name="Normal 2 21" xfId="2319" xr:uid="{3A5946AB-CFB5-41A0-BA5D-F7635C148D4E}"/>
    <cellStyle name="Normal 2 22" xfId="2320" xr:uid="{308F28EF-9E01-44F6-8A09-547EDEB59451}"/>
    <cellStyle name="Normal 2 23" xfId="2321" xr:uid="{0A72F7E3-3002-4A11-8CC6-ADF9D8F415E4}"/>
    <cellStyle name="Normal 2 24" xfId="2322" xr:uid="{9B12E448-EEE4-4BA0-A95D-27CD1AE79C95}"/>
    <cellStyle name="Normal 2 25" xfId="2323" xr:uid="{06C7DB67-5F52-4A1E-A750-72B8C6630C51}"/>
    <cellStyle name="Normal 2 26" xfId="2324" xr:uid="{CEA23DC2-8F9F-416F-B50D-7B7604564502}"/>
    <cellStyle name="Normal 2 27" xfId="2325" xr:uid="{472D8461-73F8-4561-9898-7F42800CF6EB}"/>
    <cellStyle name="Normal 2 28" xfId="2326" xr:uid="{8BC2533D-D1C6-4CF3-9B59-943EBD018375}"/>
    <cellStyle name="Normal 2 29" xfId="2327" xr:uid="{E2D38975-6E4E-48C1-A298-6E9A8CC47292}"/>
    <cellStyle name="Normal 2 3" xfId="2328" xr:uid="{C6B8126D-17BF-4483-8563-D8A0D68EC691}"/>
    <cellStyle name="Normal 2 3 10" xfId="2329" xr:uid="{35BEEBB0-9016-4F4D-8AEA-613DAD4B6C47}"/>
    <cellStyle name="Normal 2 3 11" xfId="2330" xr:uid="{E6FC9034-F276-493E-90B4-ADF9939BD715}"/>
    <cellStyle name="Normal 2 3 12" xfId="2331" xr:uid="{23B74AED-2675-48EA-B091-6AF934A8060B}"/>
    <cellStyle name="Normal 2 3 13" xfId="4102" xr:uid="{CDF3ADB3-D099-4293-B74D-1A1697C65D48}"/>
    <cellStyle name="Normal 2 3 2" xfId="2332" xr:uid="{A59F74E8-F667-4F77-81DA-F925425952FE}"/>
    <cellStyle name="Normal 2 3 2 2" xfId="2333" xr:uid="{937B3EFB-A37C-4C01-82E6-6842CED2A06E}"/>
    <cellStyle name="Normal 2 3 2 3" xfId="2334" xr:uid="{3CED1BC5-A071-4F16-979A-1233345139FB}"/>
    <cellStyle name="Normal 2 3 2 4" xfId="4104" xr:uid="{52FF47FC-9733-4B66-88D1-CD8692D93E04}"/>
    <cellStyle name="Normal 2 3 3" xfId="2335" xr:uid="{3507788F-3BDB-4ACE-B4C0-6CF5A9E9F367}"/>
    <cellStyle name="Normal 2 3 3 2" xfId="2336" xr:uid="{F1249E80-9954-4097-8B26-B600FF4F3398}"/>
    <cellStyle name="Normal 2 3 4" xfId="2337" xr:uid="{7579F431-6BF8-4FDF-B9CB-C2797B5AF88F}"/>
    <cellStyle name="Normal 2 3 4 2" xfId="2338" xr:uid="{127B4AC3-73D7-4DB5-B72F-F2C5A77D872A}"/>
    <cellStyle name="Normal 2 3 5" xfId="2339" xr:uid="{FFD197B3-DCA7-4D39-B444-D01D61A236FF}"/>
    <cellStyle name="Normal 2 3 6" xfId="2340" xr:uid="{FDECDA29-BE0A-4FD4-8BC9-FA44ABF69CA0}"/>
    <cellStyle name="Normal 2 3 7" xfId="2341" xr:uid="{307D9320-925B-45CB-A7FF-2ED3DDDAC56D}"/>
    <cellStyle name="Normal 2 3 8" xfId="2342" xr:uid="{90063ECA-CEE9-49AB-839F-EA8D3918028C}"/>
    <cellStyle name="Normal 2 3 9" xfId="2343" xr:uid="{DF0B4719-C8C9-4B7B-8EEE-CD21543165D2}"/>
    <cellStyle name="Normal 2 3_2020 PLEXOS - 20%" xfId="2344" xr:uid="{D8403303-E0CA-42D8-B99E-B2D0810AED44}"/>
    <cellStyle name="Normal 2 30" xfId="2345" xr:uid="{7B2754EF-03ED-4BDA-BE9E-0E7349601F4B}"/>
    <cellStyle name="Normal 2 31" xfId="2346" xr:uid="{C347408E-EB71-4124-9E16-04CE5E0EE541}"/>
    <cellStyle name="Normal 2 32" xfId="2347" xr:uid="{13DEA3FA-D775-464C-A47E-24BAB6828915}"/>
    <cellStyle name="Normal 2 33" xfId="2348" xr:uid="{6D4D4B0E-B68C-47F4-9302-2C719360CB75}"/>
    <cellStyle name="Normal 2 34" xfId="2349" xr:uid="{44456FE5-E2FA-4301-8147-AF91A338EC18}"/>
    <cellStyle name="Normal 2 35" xfId="2350" xr:uid="{B4988041-ADC4-4FCE-B8B7-F2534570C541}"/>
    <cellStyle name="Normal 2 36" xfId="2351" xr:uid="{C3F914AA-3FBD-48E2-AA16-DFAD4DBF7304}"/>
    <cellStyle name="Normal 2 37" xfId="2352" xr:uid="{7BD2D2EA-A82F-46C9-AF0B-B1E7B1FA6516}"/>
    <cellStyle name="Normal 2 38" xfId="2353" xr:uid="{5A635E8A-2D82-49CB-B3E8-62C1F2301C2C}"/>
    <cellStyle name="Normal 2 39" xfId="2354" xr:uid="{631A6A7A-0A27-4928-9A75-89D3FE945F4F}"/>
    <cellStyle name="Normal 2 4" xfId="2355" xr:uid="{5E0B70CB-F408-4E19-A7CA-D267BBBA497B}"/>
    <cellStyle name="Normal 2 4 2" xfId="2356" xr:uid="{1F6670F9-39BA-416C-8304-F40DB8A09147}"/>
    <cellStyle name="Normal 2 4 3" xfId="2357" xr:uid="{483FFFA1-D89B-4B73-A548-6A618512D3B0}"/>
    <cellStyle name="Normal 2 4 3 2" xfId="2358" xr:uid="{6FFF300B-6CA9-4552-B5E6-5B5F5CD952EA}"/>
    <cellStyle name="Normal 2 4 4" xfId="2359" xr:uid="{74607DE7-AF6B-4943-A45E-42CC6AEAD8C1}"/>
    <cellStyle name="Normal 2 4 5" xfId="2360" xr:uid="{BE6D04B7-D382-49EA-BB5D-FB85730875E5}"/>
    <cellStyle name="Normal 2 4 6" xfId="2361" xr:uid="{66956C6C-D10B-445D-B033-0F43322FA5EB}"/>
    <cellStyle name="Normal 2 40" xfId="2362" xr:uid="{49AEDC73-CDE4-4C9F-92BB-552942DCF820}"/>
    <cellStyle name="Normal 2 41" xfId="2363" xr:uid="{5A0711B4-7464-4F46-87E1-A4CF08D100EF}"/>
    <cellStyle name="Normal 2 42" xfId="2364" xr:uid="{71D23857-CB7A-44B4-805E-0BE4B896A579}"/>
    <cellStyle name="Normal 2 43" xfId="2365" xr:uid="{DF604792-F6F9-4420-A2D7-347704CB0E85}"/>
    <cellStyle name="Normal 2 44" xfId="2366" xr:uid="{AF8336EE-625E-458D-B441-8DCF33007FF6}"/>
    <cellStyle name="Normal 2 45" xfId="2367" xr:uid="{AD7F3FC3-E45D-4FC6-91BD-4D26DC293FFF}"/>
    <cellStyle name="Normal 2 46" xfId="2368" xr:uid="{20B36CDD-5578-4C53-ADA9-667F3B6EA8D2}"/>
    <cellStyle name="Normal 2 47" xfId="2369" xr:uid="{01C1BFB2-E225-41D7-92CA-BF8D96FE9478}"/>
    <cellStyle name="Normal 2 48" xfId="2370" xr:uid="{79045E8F-2C28-4E8D-A36F-7898241B15E9}"/>
    <cellStyle name="Normal 2 49" xfId="2371" xr:uid="{447D8969-6438-484E-8359-5547F3B6C041}"/>
    <cellStyle name="Normal 2 5" xfId="2372" xr:uid="{BA7D740C-C1DE-4B14-B09E-0440F15B882F}"/>
    <cellStyle name="Normal 2 5 2" xfId="2373" xr:uid="{BB259447-8D78-4976-93E0-E0C3E3BD4AD4}"/>
    <cellStyle name="Normal 2 5 3" xfId="2374" xr:uid="{D9697A38-DE30-4291-8B01-0F508CD8F20E}"/>
    <cellStyle name="Normal 2 50" xfId="2375" xr:uid="{84D2D742-2F90-43DD-9EE6-D7816BF01B77}"/>
    <cellStyle name="Normal 2 51" xfId="2376" xr:uid="{4D76309F-7882-49B0-B272-D0CED1397CA5}"/>
    <cellStyle name="Normal 2 52" xfId="2377" xr:uid="{D8819307-CB1D-424C-BF52-21AA18DC577D}"/>
    <cellStyle name="Normal 2 53" xfId="2378" xr:uid="{DEA2E2D7-C841-44A4-9749-46F1EE6C6766}"/>
    <cellStyle name="Normal 2 54" xfId="2379" xr:uid="{A798E8E1-24D0-4F14-A809-A2B7F71B569C}"/>
    <cellStyle name="Normal 2 55" xfId="2380" xr:uid="{71B0F2D9-F6AF-4A48-A8CD-C0999908FF56}"/>
    <cellStyle name="Normal 2 56" xfId="2381" xr:uid="{03607063-7782-4C5F-BF68-B46469FAD691}"/>
    <cellStyle name="Normal 2 57" xfId="2382" xr:uid="{97DD11A5-F2C3-4857-B18E-93BFCCF4CCCA}"/>
    <cellStyle name="Normal 2 58" xfId="2383" xr:uid="{7A26AD35-21DE-451C-AB9D-F624BB6100EF}"/>
    <cellStyle name="Normal 2 59" xfId="2384" xr:uid="{FF32D3E8-6C6A-4FBF-8555-48CDAE906903}"/>
    <cellStyle name="Normal 2 6" xfId="2385" xr:uid="{97A00625-BC75-4D28-A04B-7271F0294C4F}"/>
    <cellStyle name="Normal 2 6 2" xfId="2386" xr:uid="{120A9930-F9CC-4002-98DC-3A83AFD311DA}"/>
    <cellStyle name="Normal 2 6 2 2" xfId="2387" xr:uid="{5793D90C-8D11-4664-A56A-5472AA715E7B}"/>
    <cellStyle name="Normal 2 6 3" xfId="2388" xr:uid="{AF66E1D4-F9D9-4D50-9DB4-7D9F686362A7}"/>
    <cellStyle name="Normal 2 6 4" xfId="2389" xr:uid="{D3AEE338-08E4-4C98-88AE-F414D529B8E6}"/>
    <cellStyle name="Normal 2 6 5" xfId="2390" xr:uid="{D0710040-1E3F-472B-BF31-999C1F3F76B1}"/>
    <cellStyle name="Normal 2 60" xfId="2391" xr:uid="{5564A06E-FBFD-436E-B44F-A20BCD17016C}"/>
    <cellStyle name="Normal 2 61" xfId="2392" xr:uid="{8426F1CC-5467-49E2-94F9-D83C56DCF603}"/>
    <cellStyle name="Normal 2 62" xfId="2393" xr:uid="{EBF8A7B8-C0F1-43FB-BD11-CFF469AF0A50}"/>
    <cellStyle name="Normal 2 63" xfId="2394" xr:uid="{B9AA55D7-4AAA-4CD6-B2CC-252B80500D3D}"/>
    <cellStyle name="Normal 2 64" xfId="2395" xr:uid="{FFDE0018-842B-42A7-A8E1-FD993F97B443}"/>
    <cellStyle name="Normal 2 65" xfId="2396" xr:uid="{86F6EFA6-6FE1-43F0-B63A-609B9B8E827C}"/>
    <cellStyle name="Normal 2 66" xfId="2397" xr:uid="{30C07957-C13C-4E9E-A9F1-E3B6F5B2A944}"/>
    <cellStyle name="Normal 2 67" xfId="2398" xr:uid="{70BBF018-CA47-472E-9D5A-43F839CE601E}"/>
    <cellStyle name="Normal 2 68" xfId="2399" xr:uid="{3F460F59-1483-4911-991D-946A1A1C3594}"/>
    <cellStyle name="Normal 2 69" xfId="2400" xr:uid="{53015223-87E6-4B5E-A49A-28D9FF8231F6}"/>
    <cellStyle name="Normal 2 7" xfId="2401" xr:uid="{2A7911F7-ADB4-40D1-86C7-F0BD31546934}"/>
    <cellStyle name="Normal 2 7 2" xfId="2402" xr:uid="{CA6534F8-5789-4C0D-867A-00A45E5AF776}"/>
    <cellStyle name="Normal 2 7 3" xfId="2403" xr:uid="{0A798BCB-9E11-4C2B-94C4-7672834B3B4E}"/>
    <cellStyle name="Normal 2 70" xfId="2404" xr:uid="{932CA1BF-CCDD-4E26-985F-09969259F6EB}"/>
    <cellStyle name="Normal 2 71" xfId="2405" xr:uid="{DA950EDA-F3C1-4AEF-B4E8-CE7EA1E4CC52}"/>
    <cellStyle name="Normal 2 72" xfId="2406" xr:uid="{D06E153E-AD25-4EC5-B8F1-CDA13E52DF07}"/>
    <cellStyle name="Normal 2 73" xfId="2407" xr:uid="{34E52392-F87D-49BD-9B68-D5839C701E8E}"/>
    <cellStyle name="Normal 2 74" xfId="2408" xr:uid="{725C8727-0A59-4D33-BE76-ADAA0151683C}"/>
    <cellStyle name="Normal 2 75" xfId="2409" xr:uid="{DC271575-E571-462C-96A7-1CCAB8839CE4}"/>
    <cellStyle name="Normal 2 76" xfId="2410" xr:uid="{A3E190C3-521D-4E95-8B33-C667C3235DC3}"/>
    <cellStyle name="Normal 2 77" xfId="2411" xr:uid="{B5ED48FB-C51C-4264-8414-7B50249295E9}"/>
    <cellStyle name="Normal 2 78" xfId="2412" xr:uid="{56C4757D-0ACC-4186-B9FC-965BD1546B45}"/>
    <cellStyle name="Normal 2 79" xfId="2413" xr:uid="{DDAAD409-09D2-43AA-8D0D-9AC79A402E98}"/>
    <cellStyle name="Normal 2 8" xfId="2414" xr:uid="{94EBB83E-DFF5-47C0-A7AC-57FC9DF2B291}"/>
    <cellStyle name="Normal 2 8 2" xfId="2415" xr:uid="{189CC341-51A2-4DDD-912A-02BFCAF3C8DB}"/>
    <cellStyle name="Normal 2 80" xfId="2416" xr:uid="{B2F7250D-4365-4A7D-939C-35B8FB66F92D}"/>
    <cellStyle name="Normal 2 81" xfId="2417" xr:uid="{F437DA2E-5C25-4ADF-AA0C-73F185CD1A76}"/>
    <cellStyle name="Normal 2 82" xfId="2418" xr:uid="{FF386E37-1350-460E-9147-60D241DA47FE}"/>
    <cellStyle name="Normal 2 83" xfId="2419" xr:uid="{CDA702C2-5E3D-43AB-BBB6-FE816A255283}"/>
    <cellStyle name="Normal 2 84" xfId="4106" xr:uid="{4BE90224-9823-4A73-8946-6F2F4F46479A}"/>
    <cellStyle name="Normal 2 85" xfId="4107" xr:uid="{9A97CB43-67FB-4842-B960-A600FF52EA52}"/>
    <cellStyle name="Normal 2 9" xfId="2420" xr:uid="{29B95402-253E-4490-BD37-36A70A3AD878}"/>
    <cellStyle name="Normal 2 9 2" xfId="2421" xr:uid="{083B3E2A-7DC9-4B81-8944-04595DDA119B}"/>
    <cellStyle name="Normal 2_2020 PLEXOS - 20%" xfId="2422" xr:uid="{48B80DDD-2826-42B4-B66B-0175893EB50B}"/>
    <cellStyle name="Normal 20" xfId="2423" xr:uid="{E582F7D9-0BD3-426F-A4C2-126306E8433C}"/>
    <cellStyle name="Normal 20 2" xfId="2424" xr:uid="{B2E8A426-8CA5-46A1-9236-571BF52D4659}"/>
    <cellStyle name="Normal 20 2 2" xfId="2425" xr:uid="{C76674FD-8B90-4EAA-A835-D0082201460C}"/>
    <cellStyle name="Normal 20 3" xfId="2426" xr:uid="{AE098CDF-DBAB-4537-967F-7A3D735AE84E}"/>
    <cellStyle name="Normal 20 4" xfId="2427" xr:uid="{2D960386-4C58-43CF-9274-535CA79EC898}"/>
    <cellStyle name="Normal 20 5" xfId="2428" xr:uid="{A6638DA0-2ABE-4190-B030-E0C158590274}"/>
    <cellStyle name="Normal 200" xfId="2429" xr:uid="{A2545E05-B477-4A09-9092-7A619BEE02DE}"/>
    <cellStyle name="Normal 201" xfId="2430" xr:uid="{C3EF6131-EB8F-4BFD-A291-8505CB74780D}"/>
    <cellStyle name="Normal 202" xfId="2431" xr:uid="{33F6258E-CD3E-4BB4-B98A-AA0F6074B756}"/>
    <cellStyle name="Normal 203" xfId="2432" xr:uid="{0A54F495-129D-4EA8-8A29-9F081AD18A67}"/>
    <cellStyle name="Normal 204" xfId="2433" xr:uid="{988060E6-D09F-4B01-B8D2-FB177E6AC56D}"/>
    <cellStyle name="Normal 205" xfId="2434" xr:uid="{C3459457-2EE8-4FC2-B32F-E579C134E7F0}"/>
    <cellStyle name="Normal 206" xfId="2435" xr:uid="{96DD29D3-4454-4DDC-936F-B955B22B4577}"/>
    <cellStyle name="Normal 207" xfId="2436" xr:uid="{1DB68AEA-7928-4532-85A9-BD22A5DF1279}"/>
    <cellStyle name="Normal 208" xfId="2437" xr:uid="{CBFEE175-D373-4C8F-8381-DF3D6007BDED}"/>
    <cellStyle name="Normal 209" xfId="2438" xr:uid="{A2E0117F-5747-4801-89F2-5778633530B3}"/>
    <cellStyle name="Normal 21" xfId="2439" xr:uid="{3534BB19-37F8-45F2-B7A4-2E971DAE8263}"/>
    <cellStyle name="Normal 21 2" xfId="2440" xr:uid="{DF46DD1F-45C4-42EF-AC38-3D2E34170F80}"/>
    <cellStyle name="Normal 21 2 2" xfId="2441" xr:uid="{5CC2250F-6E27-4CDD-9687-C082557EB231}"/>
    <cellStyle name="Normal 21 3" xfId="2442" xr:uid="{ECCEA531-5B75-4AFA-A547-0589FB25E5CF}"/>
    <cellStyle name="Normal 21 4" xfId="2443" xr:uid="{8A2B0D56-E4C3-40D0-9F15-703F107B7150}"/>
    <cellStyle name="Normal 21 5" xfId="2444" xr:uid="{62088E5B-F296-4305-916F-2D3DDE6A261E}"/>
    <cellStyle name="Normal 210" xfId="2445" xr:uid="{F0ACFE09-F7DB-4ADD-9EEE-C56CC3A59E97}"/>
    <cellStyle name="Normal 211" xfId="2446" xr:uid="{C39F8FBC-E3AB-46B0-910B-84C1FAB7FCC8}"/>
    <cellStyle name="Normal 212" xfId="2447" xr:uid="{D5A4F6AF-817C-4E90-9CB4-A29C77E3FFCC}"/>
    <cellStyle name="Normal 213" xfId="2448" xr:uid="{E5D2DC8C-F358-4CB6-B3FB-6C0B8B2EF53B}"/>
    <cellStyle name="Normal 214" xfId="2449" xr:uid="{9A775E72-608A-41B3-B4D8-EE381A3AEED0}"/>
    <cellStyle name="Normal 215" xfId="2450" xr:uid="{DC3E0E17-2F99-4CC4-9180-E38FD0D69039}"/>
    <cellStyle name="Normal 216" xfId="2451" xr:uid="{CE97A568-B29B-48F1-8F71-3C2B3264EA0B}"/>
    <cellStyle name="Normal 217" xfId="2452" xr:uid="{39A04226-0C70-430C-9AD8-6EBCA955CA75}"/>
    <cellStyle name="Normal 218" xfId="2453" xr:uid="{890051E4-4B92-4C36-B1B0-0FECB5E0B15C}"/>
    <cellStyle name="Normal 219" xfId="2454" xr:uid="{1F3A337A-93A5-4F33-A3BC-C9015940ABD2}"/>
    <cellStyle name="Normal 22" xfId="2455" xr:uid="{96E8E45C-E020-40DC-842E-04D48FD83494}"/>
    <cellStyle name="Normal 22 2" xfId="2456" xr:uid="{C0935253-8744-47BB-97B8-C396BAD17A18}"/>
    <cellStyle name="Normal 22 3" xfId="2457" xr:uid="{7CDA6C6D-6A8F-42B9-907C-A30E95DF647B}"/>
    <cellStyle name="Normal 22 4" xfId="2458" xr:uid="{1E23728D-79B5-4DBB-8B50-EEBF69B99B75}"/>
    <cellStyle name="Normal 22 5" xfId="2459" xr:uid="{66CA5C3A-2496-4048-8FDD-D2729B4CFF44}"/>
    <cellStyle name="Normal 220" xfId="2460" xr:uid="{27BB4E00-B263-4E2F-B902-3AD1040DBFB4}"/>
    <cellStyle name="Normal 221" xfId="2461" xr:uid="{8A105420-98B1-4C04-A618-4D1902FCE242}"/>
    <cellStyle name="Normal 221 2" xfId="2462" xr:uid="{7FEFF424-A060-4677-96ED-C2F3D6A50495}"/>
    <cellStyle name="Normal 222" xfId="2463" xr:uid="{ED04D9E6-1475-4E69-83B4-20AADD9F38A6}"/>
    <cellStyle name="Normal 23" xfId="2464" xr:uid="{8AFDED12-FCFC-4A5E-91B3-9234AE9797FC}"/>
    <cellStyle name="Normal 23 2" xfId="2465" xr:uid="{EC312C02-4D77-4364-B686-EEC441B1D15E}"/>
    <cellStyle name="Normal 23 3" xfId="2466" xr:uid="{708AC622-4D46-46D4-84DD-A7AB21F25ED0}"/>
    <cellStyle name="Normal 23 4" xfId="2467" xr:uid="{7E31F8E6-39DD-46E3-B560-5581B0ACE2A4}"/>
    <cellStyle name="Normal 23 5" xfId="2468" xr:uid="{84BDD026-6A52-4EA4-A74C-5AF416F94056}"/>
    <cellStyle name="Normal 24" xfId="2469" xr:uid="{44BA084B-4995-4B49-A336-AA107352D2F9}"/>
    <cellStyle name="Normal 24 2" xfId="2470" xr:uid="{5D99320C-2B34-4041-90B0-3B959E3EF163}"/>
    <cellStyle name="Normal 24 3" xfId="2471" xr:uid="{4959823D-6902-4A4F-A19F-949FAA2ACCB9}"/>
    <cellStyle name="Normal 24 4" xfId="2472" xr:uid="{F830D4E9-9065-4EBA-BFC7-40C1AE9BC9BE}"/>
    <cellStyle name="Normal 24 5" xfId="2473" xr:uid="{0966B5BC-FB10-4F0B-8760-47E9A803601D}"/>
    <cellStyle name="Normal 25" xfId="2474" xr:uid="{6F4A5261-25C3-427B-917C-0AD7182214F6}"/>
    <cellStyle name="Normal 25 2" xfId="2475" xr:uid="{ED3F5A74-898F-4F74-A48D-067565071FAA}"/>
    <cellStyle name="Normal 25 3" xfId="2476" xr:uid="{BB9508F6-B2ED-4EFC-B81F-5D07E4F60BBB}"/>
    <cellStyle name="Normal 25 4" xfId="2477" xr:uid="{FDA05A91-7085-4C34-ADFF-421AAC0381A6}"/>
    <cellStyle name="Normal 26" xfId="2478" xr:uid="{64850FD3-00CF-4513-B5EF-673E37A560E2}"/>
    <cellStyle name="Normal 26 2" xfId="2479" xr:uid="{4FEBDF67-BCC3-4CFF-B6E2-E4678FAFFC81}"/>
    <cellStyle name="Normal 26 3" xfId="2480" xr:uid="{68D88832-FB41-4AF9-ADF9-FFAE4240B4A9}"/>
    <cellStyle name="Normal 26 4" xfId="2481" xr:uid="{366DC9EB-D4EE-4DCD-B800-496A1929D0F1}"/>
    <cellStyle name="Normal 27" xfId="2482" xr:uid="{B42DB441-F69E-4693-8CB4-ECD0BCD6CAA5}"/>
    <cellStyle name="Normal 27 2" xfId="2483" xr:uid="{D8BC8330-6B77-4664-B927-CCC599DD908B}"/>
    <cellStyle name="Normal 27 3" xfId="2484" xr:uid="{7E498BDE-F3D7-4C62-994A-E840602A21F8}"/>
    <cellStyle name="Normal 27 4" xfId="2485" xr:uid="{31095946-26E6-4F1A-8C1C-7DA83904458E}"/>
    <cellStyle name="Normal 28" xfId="2486" xr:uid="{54E4DAF6-3365-4870-8558-AB2A2D9D60B3}"/>
    <cellStyle name="Normal 28 2" xfId="2487" xr:uid="{659C154D-D66A-44C7-8C1B-92AC7C0A9216}"/>
    <cellStyle name="Normal 28 3" xfId="2488" xr:uid="{0E4B7EA5-8E2A-493B-8DCC-0FFCFDA62692}"/>
    <cellStyle name="Normal 28 4" xfId="2489" xr:uid="{E5CC9F95-2B98-46DB-ABA9-03B91F5E017C}"/>
    <cellStyle name="Normal 29" xfId="2490" xr:uid="{2BCEACDB-EC95-40E3-9249-D4F692D16BF4}"/>
    <cellStyle name="Normal 29 2" xfId="2491" xr:uid="{162D7EE5-B696-420C-B7CA-8AD22EBA006D}"/>
    <cellStyle name="Normal 29 2 2" xfId="2492" xr:uid="{B24943D8-2004-49FD-8EF9-E3773F2C2383}"/>
    <cellStyle name="Normal 29 2 3" xfId="2493" xr:uid="{EE7A25E1-D8BF-4F3D-A3B4-3EB2A454DBA6}"/>
    <cellStyle name="Normal 29 3" xfId="2494" xr:uid="{C3D68C96-825E-40C9-B0F5-E6EB886E2250}"/>
    <cellStyle name="Normal 3" xfId="2495" xr:uid="{2C1DD724-029B-4EE2-B3B4-40F1798656B1}"/>
    <cellStyle name="Normal 3 10" xfId="2496" xr:uid="{E4FED0C8-D0A9-4A88-8961-4E06FEE6347B}"/>
    <cellStyle name="Normal 3 11" xfId="2497" xr:uid="{03277BBA-71B1-4F8F-8017-4436BCF2360D}"/>
    <cellStyle name="Normal 3 12" xfId="2498" xr:uid="{B38EFBD9-BD23-44F0-A3A4-30AA82723D85}"/>
    <cellStyle name="Normal 3 13" xfId="2499" xr:uid="{4597FF92-7EFB-4A9A-9D48-9AE1BB3E46AD}"/>
    <cellStyle name="Normal 3 14" xfId="2500" xr:uid="{23C390A4-E20D-4694-BFFA-960867ED1CE9}"/>
    <cellStyle name="Normal 3 15" xfId="2501" xr:uid="{1B80DCBB-53B5-4B12-8635-0FAC605534BB}"/>
    <cellStyle name="Normal 3 16" xfId="2502" xr:uid="{75044554-4327-4B91-AED0-E58208C27840}"/>
    <cellStyle name="Normal 3 16 2" xfId="2503" xr:uid="{6D3A9634-1974-4BFF-A3EE-5AA38A8F9EB2}"/>
    <cellStyle name="Normal 3 17" xfId="2504" xr:uid="{547DB143-5842-401D-9052-0E77FD315679}"/>
    <cellStyle name="Normal 3 18" xfId="2505" xr:uid="{A29B6051-6BEA-4DF7-AB80-A04845A37C21}"/>
    <cellStyle name="Normal 3 19" xfId="2506" xr:uid="{4DFA36A4-0BFC-453A-B968-84EF63C74CA9}"/>
    <cellStyle name="Normal 3 2" xfId="2507" xr:uid="{391C8743-DD8A-4E78-9222-49E0745728FA}"/>
    <cellStyle name="Normal 3 2 2" xfId="2508" xr:uid="{65751B0E-EE94-4B8B-92F4-6CCF2263B10C}"/>
    <cellStyle name="Normal 3 2 2 2" xfId="2509" xr:uid="{26622F39-9DCC-451B-89A4-C2CFC23E4705}"/>
    <cellStyle name="Normal 3 2 2 3" xfId="2510" xr:uid="{9E3F4CB0-FC91-436F-A202-6AB6062EB615}"/>
    <cellStyle name="Normal 3 2 3" xfId="2511" xr:uid="{D5FA7364-C1EE-418E-86AA-323EDE7E6451}"/>
    <cellStyle name="Normal 3 2 3 2" xfId="2512" xr:uid="{3BE007FB-98B2-4C8B-9086-020E8E52BFE0}"/>
    <cellStyle name="Normal 3 2 4" xfId="2513" xr:uid="{FA1E1E00-8DC9-441D-97AC-7806ECBDB86D}"/>
    <cellStyle name="Normal 3 2 5" xfId="2514" xr:uid="{B9CDE06F-4F21-431C-8DAB-4C16CA753227}"/>
    <cellStyle name="Normal 3 2 6" xfId="2515" xr:uid="{15C46775-261C-46EC-A69C-7DD48CEEB69C}"/>
    <cellStyle name="Normal 3 2 7" xfId="2516" xr:uid="{62F8D2F4-7283-4E85-B862-F67A81962775}"/>
    <cellStyle name="Normal 3 20" xfId="2517" xr:uid="{F3875C7C-949F-4437-8873-015DCBBE3705}"/>
    <cellStyle name="Normal 3 3" xfId="2518" xr:uid="{B161EDCA-890B-4F74-8430-ADA1BA6EDD48}"/>
    <cellStyle name="Normal 3 3 2" xfId="2519" xr:uid="{5DB07DCC-B272-45D9-BE74-FCADC92800ED}"/>
    <cellStyle name="Normal 3 3 3" xfId="2520" xr:uid="{44ABA1A2-8A70-4C0C-B538-50CC935F838D}"/>
    <cellStyle name="Normal 3 4" xfId="2521" xr:uid="{352523ED-D13D-4BD1-B0CA-61CEF52644C2}"/>
    <cellStyle name="Normal 3 4 2" xfId="2522" xr:uid="{C9F18C1F-A639-4E01-AFA6-9C61006E7892}"/>
    <cellStyle name="Normal 3 4 3" xfId="2523" xr:uid="{ACA88577-C457-4D64-B77F-0E50EBEB81AD}"/>
    <cellStyle name="Normal 3 5" xfId="2524" xr:uid="{3C0DCBD8-72EE-45CC-A781-B68BA1329000}"/>
    <cellStyle name="Normal 3 5 2" xfId="2525" xr:uid="{3A3C00BB-707E-4F07-834B-E381EDE86994}"/>
    <cellStyle name="Normal 3 5 3" xfId="2526" xr:uid="{F93F9C03-E4C7-4D1D-8DC4-258C87556DCD}"/>
    <cellStyle name="Normal 3 6" xfId="2527" xr:uid="{6B868132-0D7B-4446-B141-9312BD784684}"/>
    <cellStyle name="Normal 3 6 2" xfId="2528" xr:uid="{39C1EBF7-BAFB-40A0-AA9C-C9BE927A45B2}"/>
    <cellStyle name="Normal 3 7" xfId="2529" xr:uid="{E34E3D90-941B-42B6-9AFE-84B442592993}"/>
    <cellStyle name="Normal 3 8" xfId="2530" xr:uid="{5267D6E8-7B61-4E8B-B981-B38D4614D085}"/>
    <cellStyle name="Normal 3 9" xfId="2531" xr:uid="{761EB1B3-30CF-48D9-B38F-074827EB2EEB}"/>
    <cellStyle name="Normal 3_2010-05-27 new consolidated data" xfId="2532" xr:uid="{179A3E6C-2E8F-4B4A-990B-FBF31011D9BA}"/>
    <cellStyle name="Normal 30" xfId="2533" xr:uid="{D518DED1-7DAF-433A-9315-67ABD5F0A296}"/>
    <cellStyle name="Normal 30 2" xfId="2534" xr:uid="{1F41094C-151D-4B3A-881A-BC8E46572F3F}"/>
    <cellStyle name="Normal 30 2 2" xfId="2535" xr:uid="{4B34DB2B-160E-4167-B000-A45FE3398CDD}"/>
    <cellStyle name="Normal 30 2 3" xfId="2536" xr:uid="{C3680D3B-D87E-452A-A4D5-55AB9ED5DDCF}"/>
    <cellStyle name="Normal 30 3" xfId="2537" xr:uid="{E604458F-B708-42DE-9F7E-4C64836CB831}"/>
    <cellStyle name="Normal 30 4" xfId="4098" xr:uid="{696EEAF2-9B9F-42A8-93FA-0E4840862D81}"/>
    <cellStyle name="Normal 31" xfId="2538" xr:uid="{98E9E0F8-8FAD-46B0-8E9F-AABB952D8466}"/>
    <cellStyle name="Normal 31 2" xfId="2539" xr:uid="{DC899240-DD3D-422E-8696-CA34B3015875}"/>
    <cellStyle name="Normal 31 2 2" xfId="2540" xr:uid="{46BB8004-B14E-4611-A497-28DDFAC986E1}"/>
    <cellStyle name="Normal 31 2 3" xfId="2541" xr:uid="{7048887A-18AA-4848-94A4-97A3BBBD0192}"/>
    <cellStyle name="Normal 31 3" xfId="2542" xr:uid="{C1FCB9F8-2606-461D-B694-99E8D380AD29}"/>
    <cellStyle name="Normal 32" xfId="2543" xr:uid="{DCD2D46F-0472-466C-B846-8A351CB2DE3F}"/>
    <cellStyle name="Normal 32 2" xfId="2544" xr:uid="{5A7D9935-8828-4421-A51C-E6514B1B2C24}"/>
    <cellStyle name="Normal 32 2 2" xfId="2545" xr:uid="{BB6D594E-A887-413F-AC6F-11816AD68F42}"/>
    <cellStyle name="Normal 32 2 3" xfId="2546" xr:uid="{FF2B667E-F994-4710-A6B0-644AC7B3E08E}"/>
    <cellStyle name="Normal 32 3" xfId="2547" xr:uid="{A307C59D-7E49-44E0-B79C-6B7703F16B4E}"/>
    <cellStyle name="Normal 33" xfId="2548" xr:uid="{51C6F887-B934-475C-8197-AF3C3B5F9BD8}"/>
    <cellStyle name="Normal 33 2" xfId="2549" xr:uid="{EF1ADCB4-806F-4FA3-BDB2-6733FD93403E}"/>
    <cellStyle name="Normal 33 2 2" xfId="2550" xr:uid="{E6AA4AD6-6DA1-423E-8E9A-3224C766B2A1}"/>
    <cellStyle name="Normal 33 2 3" xfId="2551" xr:uid="{C58A99D1-1FEB-438E-8146-C8F10A2B702B}"/>
    <cellStyle name="Normal 33 3" xfId="2552" xr:uid="{A5931EC5-D8F1-4C8A-B398-D5E284BF8F76}"/>
    <cellStyle name="Normal 34" xfId="2553" xr:uid="{2DBFB10C-CB81-4AD9-ADF0-A9EB3698CD1F}"/>
    <cellStyle name="Normal 34 2" xfId="2554" xr:uid="{B5BCDBC5-E0C7-4B3E-BA5B-D5553E7A35C2}"/>
    <cellStyle name="Normal 34 2 2" xfId="2555" xr:uid="{EA61C37A-F117-4055-ACAB-25370B3DFCA3}"/>
    <cellStyle name="Normal 34 2 3" xfId="2556" xr:uid="{149CFBFB-48F0-4EA3-9B3A-E2528F78FC2B}"/>
    <cellStyle name="Normal 34 3" xfId="2557" xr:uid="{BE4013AF-2462-4937-916E-28CD5652655E}"/>
    <cellStyle name="Normal 35" xfId="2558" xr:uid="{899BC043-FCB3-4836-9B78-E2C94AB630C4}"/>
    <cellStyle name="Normal 35 2" xfId="2559" xr:uid="{818C79EC-CBF1-4B64-B533-4D197415DFE1}"/>
    <cellStyle name="Normal 35 2 2" xfId="2560" xr:uid="{A32EC8BF-8E85-4F68-8E5D-BB40B5B14CF9}"/>
    <cellStyle name="Normal 35 2 3" xfId="2561" xr:uid="{FD548C8F-C28D-495A-8AFD-EF7213AD07EE}"/>
    <cellStyle name="Normal 35 3" xfId="2562" xr:uid="{3151C09D-BA61-42EC-A94D-FEC1AE353C75}"/>
    <cellStyle name="Normal 36" xfId="2563" xr:uid="{350FD443-77C9-4060-8133-F95357C0BD17}"/>
    <cellStyle name="Normal 36 2" xfId="2564" xr:uid="{97D557D2-AC9F-4131-8CF3-CFD2FCA53381}"/>
    <cellStyle name="Normal 36 2 2" xfId="2565" xr:uid="{C8566FFA-504D-4A90-953D-F0458CA7B1F9}"/>
    <cellStyle name="Normal 36 2 3" xfId="2566" xr:uid="{3BF37AF0-1B5B-4E2D-815E-2630762C50C8}"/>
    <cellStyle name="Normal 36 3" xfId="2567" xr:uid="{C2F73682-02AE-40D6-828D-B5C2C129BAE0}"/>
    <cellStyle name="Normal 37" xfId="2568" xr:uid="{FB611805-E9DD-48EE-9147-0546DF991583}"/>
    <cellStyle name="Normal 37 2" xfId="2569" xr:uid="{53A32FAA-DB90-4C45-AAFC-6C2A6B9F11ED}"/>
    <cellStyle name="Normal 37 3" xfId="2570" xr:uid="{5465C3B3-AB2A-470C-AEBE-AE0FECAAB73D}"/>
    <cellStyle name="Normal 37 3 2" xfId="2571" xr:uid="{85F2AE2D-604D-440C-AEB7-5C85A231B8F3}"/>
    <cellStyle name="Normal 37 3 3" xfId="2572" xr:uid="{6EDFF4A5-AEED-45BD-9723-23DA0B75DBD5}"/>
    <cellStyle name="Normal 37 4" xfId="2573" xr:uid="{82AEDBEF-2416-404C-83E0-8D8E5BF4DF67}"/>
    <cellStyle name="Normal 37 5" xfId="2574" xr:uid="{8AD73903-4ACF-4EAF-99D6-31CB2F237162}"/>
    <cellStyle name="Normal 38" xfId="2575" xr:uid="{17231DB6-C7BC-48D5-A2CE-E254F1332EEE}"/>
    <cellStyle name="Normal 38 2" xfId="2576" xr:uid="{FAF8FA2B-CB99-4841-8677-D59B2E0A22F7}"/>
    <cellStyle name="Normal 38 3" xfId="2577" xr:uid="{D43FCB86-519A-4013-A420-45B88A617939}"/>
    <cellStyle name="Normal 39" xfId="2578" xr:uid="{8C795A35-19C8-4B4A-80DB-B828725B46FC}"/>
    <cellStyle name="Normal 39 2" xfId="2579" xr:uid="{E35BD196-784F-4AB4-A4BB-9531619BE290}"/>
    <cellStyle name="Normal 39 3" xfId="2580" xr:uid="{E40AA5E2-9655-40A5-ABEB-70C36A848EA2}"/>
    <cellStyle name="Normal 4" xfId="2581" xr:uid="{9EEEA07F-429B-4E69-A097-7A0547A699F6}"/>
    <cellStyle name="Normal 4 10" xfId="2582" xr:uid="{1413730F-E017-48A7-A0B8-49981EB7666C}"/>
    <cellStyle name="Normal 4 11" xfId="2583" xr:uid="{9A6F3A81-0AB1-4519-A6FB-83A4155C1281}"/>
    <cellStyle name="Normal 4 12" xfId="2584" xr:uid="{1D59B384-A810-40B2-A706-171A2B67156F}"/>
    <cellStyle name="Normal 4 13" xfId="2585" xr:uid="{411469C9-E911-4C76-879C-DC91B81DCA74}"/>
    <cellStyle name="Normal 4 2" xfId="2586" xr:uid="{64801857-355D-4E25-9D38-DCF8F1D35C67}"/>
    <cellStyle name="Normal 4 2 2" xfId="2587" xr:uid="{F21C816A-FFAD-4404-93DE-B79C31A7D32F}"/>
    <cellStyle name="Normal 4 2 2 2" xfId="2588" xr:uid="{D4645FEA-93E7-4BC8-AE82-8C8CA9C2015E}"/>
    <cellStyle name="Normal 4 2 2 3" xfId="2589" xr:uid="{424BFD30-719A-446F-86E5-85765AA90D80}"/>
    <cellStyle name="Normal 4 2 3" xfId="2590" xr:uid="{1337E989-2AF7-4E39-A58D-0DD42733E31D}"/>
    <cellStyle name="Normal 4 2 3 2" xfId="2591" xr:uid="{FD70ACD9-E25F-4920-AB90-475B1F1115E6}"/>
    <cellStyle name="Normal 4 2 3 3" xfId="2592" xr:uid="{2C85D92C-3929-497F-8620-1C4D5B999E29}"/>
    <cellStyle name="Normal 4 2 4" xfId="2593" xr:uid="{6C1BD986-28EC-472E-9DA2-0B8359D84C08}"/>
    <cellStyle name="Normal 4 2 4 2" xfId="2594" xr:uid="{B7C54820-2049-401E-87F3-A4935D32C0A5}"/>
    <cellStyle name="Normal 4 2 5" xfId="2595" xr:uid="{CC251266-9EC3-4437-8097-DD644D4B4AB6}"/>
    <cellStyle name="Normal 4 2 6" xfId="2596" xr:uid="{9739AF56-BFD3-4988-97F2-E4565A1F1ECE}"/>
    <cellStyle name="Normal 4 3" xfId="2597" xr:uid="{383524A9-11D2-49EE-9493-5EB853D88140}"/>
    <cellStyle name="Normal 4 3 2" xfId="2598" xr:uid="{86F8FE1A-2D64-41F2-A184-EFF6D7253D7D}"/>
    <cellStyle name="Normal 4 3 3" xfId="2599" xr:uid="{767B83F2-F915-413D-8CB4-613D5D17931A}"/>
    <cellStyle name="Normal 4 3 4" xfId="2600" xr:uid="{BE2D4852-A5E6-4646-997C-E03C6110996A}"/>
    <cellStyle name="Normal 4 4" xfId="2601" xr:uid="{012DF0B0-5E1E-4BC5-85A8-AFD6B56B15AC}"/>
    <cellStyle name="Normal 4 4 2" xfId="2602" xr:uid="{CDBCC795-5CC4-44C4-9D33-53A43E703D17}"/>
    <cellStyle name="Normal 4 4 3" xfId="2603" xr:uid="{96A462A5-8BA3-4A57-A66F-6184775B9251}"/>
    <cellStyle name="Normal 4 5" xfId="2604" xr:uid="{7EDF691D-2ABE-4777-B6ED-7AA46CB4DA69}"/>
    <cellStyle name="Normal 4 5 2" xfId="2605" xr:uid="{FCD91A0C-8764-4457-8A9A-22B36F9F3B66}"/>
    <cellStyle name="Normal 4 6" xfId="2606" xr:uid="{EF61A6C0-5F68-4C08-9C3E-C8B13FFD9FFD}"/>
    <cellStyle name="Normal 4 7" xfId="2607" xr:uid="{349E0407-D504-4A38-B03A-35C273C71A94}"/>
    <cellStyle name="Normal 4 8" xfId="2608" xr:uid="{29AD3853-2DB5-424E-8A51-F112A519F53B}"/>
    <cellStyle name="Normal 4 9" xfId="2609" xr:uid="{155A39FC-0D9E-42A6-8FA0-F20CD485DB9D}"/>
    <cellStyle name="Normal 4_2020 PLEXOS - 20%" xfId="2610" xr:uid="{8F0416FF-3D7A-4B18-9B69-D6F0297E85FB}"/>
    <cellStyle name="Normal 40" xfId="2611" xr:uid="{9A709603-3E68-41FD-845E-E9626F80BB38}"/>
    <cellStyle name="Normal 40 2" xfId="2612" xr:uid="{5E9D1E98-43EA-479F-83F0-69F3A592416D}"/>
    <cellStyle name="Normal 40 2 2" xfId="2613" xr:uid="{1E51E780-BB9B-4ACF-B9C2-AA9CCE8A1E6F}"/>
    <cellStyle name="Normal 40 2 3" xfId="2614" xr:uid="{3D25B097-64C2-4FF6-A9C1-7798EA09CC3E}"/>
    <cellStyle name="Normal 40 3" xfId="2615" xr:uid="{A3E19F9C-AB27-4E43-9FAA-22A530C1FD0C}"/>
    <cellStyle name="Normal 41" xfId="2616" xr:uid="{FED48D58-CAA0-4AB5-88BC-B9E6EE834C6B}"/>
    <cellStyle name="Normal 41 2" xfId="2617" xr:uid="{108CFB6A-DC7C-4ABF-B8C9-DC68143E1129}"/>
    <cellStyle name="Normal 41 3" xfId="2618" xr:uid="{76748F26-07A4-44D6-93E2-E800EB8B748A}"/>
    <cellStyle name="Normal 41 4" xfId="2619" xr:uid="{90778A32-91A2-42B9-B67B-8AA42813DFB5}"/>
    <cellStyle name="Normal 42" xfId="2620" xr:uid="{78AEDA75-441F-4855-A9C7-C91107633DC6}"/>
    <cellStyle name="Normal 42 2" xfId="2621" xr:uid="{D62807C3-8821-4A3D-AF99-19C8B697B4DC}"/>
    <cellStyle name="Normal 42 3" xfId="2622" xr:uid="{B23E7B2A-FC1C-42CC-B2A1-93B7BD940AB6}"/>
    <cellStyle name="Normal 42 4" xfId="2623" xr:uid="{F0DA20A0-D343-4046-9735-078B5A50199D}"/>
    <cellStyle name="Normal 43" xfId="2624" xr:uid="{84A79F5E-6B1A-449E-834F-9DC008B8F1FC}"/>
    <cellStyle name="Normal 43 2" xfId="2625" xr:uid="{A758B1B9-A4BD-456B-9432-BAC9EEA345C2}"/>
    <cellStyle name="Normal 43 3" xfId="2626" xr:uid="{EEF4C53B-E449-472A-9DA7-9FAEF1C2B3F8}"/>
    <cellStyle name="Normal 43 4" xfId="2627" xr:uid="{C04D937E-841A-41BA-97D7-7301CF4769E4}"/>
    <cellStyle name="Normal 44" xfId="2628" xr:uid="{146AB1EB-24A7-44F1-A287-C77D7BA421CA}"/>
    <cellStyle name="Normal 44 2" xfId="2629" xr:uid="{F6B186AC-CED0-4AE7-B521-83F7A6F66421}"/>
    <cellStyle name="Normal 44 3" xfId="2630" xr:uid="{5AEFE603-BD79-47C6-B9D8-7D1730DE99DF}"/>
    <cellStyle name="Normal 44 4" xfId="2631" xr:uid="{30CA1A9D-ECE2-413B-ACC8-96385FF5FB3B}"/>
    <cellStyle name="Normal 45" xfId="2632" xr:uid="{09255440-B71A-4E4E-86E8-D34AF3E13673}"/>
    <cellStyle name="Normal 45 2" xfId="2633" xr:uid="{127EE432-92CD-4D87-B62A-327060FB031A}"/>
    <cellStyle name="Normal 45 3" xfId="2634" xr:uid="{364C9F18-AABF-4327-A565-57B87AA9A86F}"/>
    <cellStyle name="Normal 45 4" xfId="2635" xr:uid="{917848E6-4FFF-4E3B-9B52-517F06DC1FFF}"/>
    <cellStyle name="Normal 46" xfId="2636" xr:uid="{C778BA57-2F43-4E5B-881B-E052A35D56DF}"/>
    <cellStyle name="Normal 46 2" xfId="2637" xr:uid="{04BC4398-9EEE-4CEA-855B-B66C6AA683AB}"/>
    <cellStyle name="Normal 46 3" xfId="2638" xr:uid="{76C63662-D04E-4F4E-AA4A-9030FD8968B9}"/>
    <cellStyle name="Normal 46 4" xfId="2639" xr:uid="{820DDB31-A363-4319-95EA-21FCE28E6E56}"/>
    <cellStyle name="Normal 47" xfId="2640" xr:uid="{787932B4-EACD-4318-8E3B-C15A23D42A5C}"/>
    <cellStyle name="Normal 47 2" xfId="2641" xr:uid="{887CD18A-FD77-4099-AB1E-55472A51813E}"/>
    <cellStyle name="Normal 48" xfId="2642" xr:uid="{062244E5-121F-4E50-8933-5D91E25CC1B2}"/>
    <cellStyle name="Normal 48 2" xfId="2643" xr:uid="{85D03BB2-5D61-42F3-9DEE-456F7404ADEE}"/>
    <cellStyle name="Normal 48 3" xfId="2644" xr:uid="{9B6F15AA-A903-43A0-9223-70AFEDF959B4}"/>
    <cellStyle name="Normal 49" xfId="2645" xr:uid="{6093AFA1-4C35-420E-A60E-5F54D053F43E}"/>
    <cellStyle name="Normal 49 2" xfId="2646" xr:uid="{08C917BE-661A-4B0F-9FFC-7F8F725915A9}"/>
    <cellStyle name="Normal 5" xfId="2647" xr:uid="{E7DA7F03-AD76-41D3-881F-29E9CDFE9E66}"/>
    <cellStyle name="Normal 5 10" xfId="2648" xr:uid="{10FA7F8E-D70C-4FBB-9E60-EEF89EFA45E4}"/>
    <cellStyle name="Normal 5 11" xfId="2649" xr:uid="{D053124D-CF3B-41C9-99D8-1DCE3E5DBAD5}"/>
    <cellStyle name="Normal 5 12" xfId="2650" xr:uid="{F9446877-9E9C-4E7D-A651-980C6FA96959}"/>
    <cellStyle name="Normal 5 13" xfId="2651" xr:uid="{E06466E7-D94D-43EC-A4FA-F2DB331DCA0C}"/>
    <cellStyle name="Normal 5 14" xfId="2652" xr:uid="{513FE197-C551-4DFF-A07B-66A6E6CE0855}"/>
    <cellStyle name="Normal 5 15" xfId="2653" xr:uid="{9797624A-A372-4773-A31C-0DBC7FF46A1B}"/>
    <cellStyle name="Normal 5 16" xfId="2654" xr:uid="{CC8EC802-957C-44C5-8419-4E02309BB55A}"/>
    <cellStyle name="Normal 5 17" xfId="2655" xr:uid="{CC22FCE3-C2E6-4C7E-A6EF-26106D624B58}"/>
    <cellStyle name="Normal 5 18" xfId="2656" xr:uid="{D0B7521A-CF74-4EB9-A261-6FD4E609A983}"/>
    <cellStyle name="Normal 5 2" xfId="2657" xr:uid="{6A76FF43-5A54-41B2-B5FA-27688841D7C9}"/>
    <cellStyle name="Normal 5 2 2" xfId="2658" xr:uid="{1C027724-9AF7-4C76-B119-4A166E23A635}"/>
    <cellStyle name="Normal 5 2 2 2" xfId="2659" xr:uid="{D23BAC8D-90AD-480A-951F-A716629835C0}"/>
    <cellStyle name="Normal 5 2 2 2 2" xfId="2660" xr:uid="{BD314275-0647-47CE-9DB7-E1B27FFFC94B}"/>
    <cellStyle name="Normal 5 2 2 3" xfId="2661" xr:uid="{B5397C96-7469-468E-82C2-A62FBA3A2294}"/>
    <cellStyle name="Normal 5 2 3" xfId="2662" xr:uid="{5F9874B7-E98D-4A59-B267-41EF6DE18840}"/>
    <cellStyle name="Normal 5 2 3 2" xfId="2663" xr:uid="{3DB419A4-9C22-4308-8A38-6E96F77EC647}"/>
    <cellStyle name="Normal 5 2 4" xfId="2664" xr:uid="{84E57E90-4748-4AD2-996F-FD699E084BDC}"/>
    <cellStyle name="Normal 5 2 4 2" xfId="2665" xr:uid="{43A34522-5E0B-469A-97AA-C344CFF8BE98}"/>
    <cellStyle name="Normal 5 2 5" xfId="2666" xr:uid="{8A113FC3-6F94-4F84-BDDD-9320BC7E5B6B}"/>
    <cellStyle name="Normal 5 2 6" xfId="2667" xr:uid="{7E84B5E7-1933-4DC5-975E-453267333127}"/>
    <cellStyle name="Normal 5 2 7" xfId="2668" xr:uid="{509B6CBC-E974-4C20-B04D-3EFB0CD3BBF7}"/>
    <cellStyle name="Normal 5 3" xfId="2669" xr:uid="{38BAD2C0-1176-418F-B261-D63B3DD08345}"/>
    <cellStyle name="Normal 5 3 2" xfId="2670" xr:uid="{8F7DB908-AAF0-4573-BBCF-9D682B8BD84E}"/>
    <cellStyle name="Normal 5 3 2 2" xfId="2671" xr:uid="{C38A9472-A431-48D2-BE5C-5A2DC125A7F7}"/>
    <cellStyle name="Normal 5 3 3" xfId="2672" xr:uid="{23771B48-10B2-4778-92FC-621C0C7EEF66}"/>
    <cellStyle name="Normal 5 3 3 2" xfId="2673" xr:uid="{13DC73DA-6A56-4D51-B0E1-5DBB2471A904}"/>
    <cellStyle name="Normal 5 3 4" xfId="2674" xr:uid="{EF5E6977-C003-4DC2-90AB-F189938171E7}"/>
    <cellStyle name="Normal 5 3 5" xfId="2675" xr:uid="{A05DD7E9-F3FA-487D-A231-5BD12C4EC8CF}"/>
    <cellStyle name="Normal 5 3 6" xfId="2676" xr:uid="{71F0DCF4-FF94-4AA5-908A-D3B841E467E6}"/>
    <cellStyle name="Normal 5 4" xfId="2677" xr:uid="{9704A9DD-323C-453D-A83D-3FF34A42232F}"/>
    <cellStyle name="Normal 5 4 2" xfId="2678" xr:uid="{3C20771B-C167-4EC7-8893-B79722C83A33}"/>
    <cellStyle name="Normal 5 4 2 2" xfId="2679" xr:uid="{F6E36435-69DA-4DD3-9D9B-56043F2D4A0B}"/>
    <cellStyle name="Normal 5 4 3" xfId="2680" xr:uid="{C5DD498F-9D4A-4DCC-B137-1DC2E405163E}"/>
    <cellStyle name="Normal 5 4 4" xfId="2681" xr:uid="{8E5C3749-4C0D-4832-9169-761FCBB7D205}"/>
    <cellStyle name="Normal 5 5" xfId="2682" xr:uid="{EA03ECDB-B62F-4C3E-A9F3-A288C4400812}"/>
    <cellStyle name="Normal 5 5 2" xfId="2683" xr:uid="{124DB5F7-4B83-4482-865C-10A67E2DFC57}"/>
    <cellStyle name="Normal 5 5 3" xfId="2684" xr:uid="{73E64353-8A43-44C0-B9C2-6E20B7547E31}"/>
    <cellStyle name="Normal 5 6" xfId="2685" xr:uid="{FC970721-02EE-4FE8-87C3-627A81730210}"/>
    <cellStyle name="Normal 5 6 2" xfId="2686" xr:uid="{A3CE17E0-4475-4C64-8F34-546F757AFCDD}"/>
    <cellStyle name="Normal 5 7" xfId="2687" xr:uid="{D5C808A5-0042-49C8-AF2B-CC3CD0219964}"/>
    <cellStyle name="Normal 5 8" xfId="2688" xr:uid="{F96F8041-2C03-467F-B7A5-10D7DD389E0E}"/>
    <cellStyle name="Normal 5 9" xfId="2689" xr:uid="{7D737043-46CA-4792-83A9-995E0F5B83E7}"/>
    <cellStyle name="Normal 5_2020 PLEXOS - 20%" xfId="2690" xr:uid="{1876E2D0-55CB-476B-9CC3-6BAC69B6177A}"/>
    <cellStyle name="Normal 50" xfId="2691" xr:uid="{EEFD447D-4040-48C7-B687-77816FE7563E}"/>
    <cellStyle name="Normal 50 2" xfId="2692" xr:uid="{AD9E82EF-CD10-4E55-999F-354FC5DEFBDB}"/>
    <cellStyle name="Normal 51" xfId="2693" xr:uid="{108EB4EB-5EEF-490C-A788-944627A45403}"/>
    <cellStyle name="Normal 51 2" xfId="2694" xr:uid="{1FDC163A-CA2C-4450-84BD-C282DA9E124C}"/>
    <cellStyle name="Normal 51 3" xfId="2695" xr:uid="{01D9878B-2ED6-4118-BEB2-2713EC4BD728}"/>
    <cellStyle name="Normal 51 4" xfId="2696" xr:uid="{7EE1C52D-CFE5-4E85-8B3B-CB667A064D8E}"/>
    <cellStyle name="Normal 52" xfId="2697" xr:uid="{ABEDCA7C-5642-4BAE-8E43-4B39A793AD4D}"/>
    <cellStyle name="Normal 52 2" xfId="2698" xr:uid="{BD53CA41-56A1-4109-8AF2-CD2BD0D1A8B5}"/>
    <cellStyle name="Normal 53" xfId="2699" xr:uid="{356A6CDB-4E7C-4CFE-8F23-8DC3118F52E7}"/>
    <cellStyle name="Normal 53 2" xfId="2700" xr:uid="{FD7377C7-76E1-4B7C-80F4-53FEDC8D3D1B}"/>
    <cellStyle name="Normal 54" xfId="2701" xr:uid="{1A0954AC-D1CA-4027-B0C1-00B3B59CD5B7}"/>
    <cellStyle name="Normal 54 2" xfId="2702" xr:uid="{14442D56-33E4-4694-8D6B-204E0DA355ED}"/>
    <cellStyle name="Normal 54 3" xfId="2703" xr:uid="{791015D9-4EEC-4BB2-BC9B-16E98B7B004E}"/>
    <cellStyle name="Normal 55" xfId="2704" xr:uid="{E7454B6E-A15E-4A0E-A40C-CA039DCA3C34}"/>
    <cellStyle name="Normal 55 2" xfId="2705" xr:uid="{A6D4C9D2-7EB5-41C1-8767-887D194FFBA2}"/>
    <cellStyle name="Normal 55 2 2" xfId="2706" xr:uid="{E6EB9D12-933F-47CE-9E77-A145BF0FF948}"/>
    <cellStyle name="Normal 55 3" xfId="2707" xr:uid="{6472A19E-2E39-43C9-89FC-74BBC632CD7A}"/>
    <cellStyle name="Normal 55 4" xfId="2708" xr:uid="{ABC7C9BE-2C8B-464F-BC13-28B1CC5268A8}"/>
    <cellStyle name="Normal 56" xfId="2709" xr:uid="{EB5707B4-D344-4462-87CE-34B79918FF16}"/>
    <cellStyle name="Normal 56 2" xfId="2710" xr:uid="{52661398-F39C-4B14-96C1-AFF6C3D714B6}"/>
    <cellStyle name="Normal 56 3" xfId="2711" xr:uid="{E062E336-4A14-42AE-9C03-A5417DF07DD1}"/>
    <cellStyle name="Normal 56 4" xfId="2712" xr:uid="{0C34FF3B-E525-4326-9FD0-73F60518D4B1}"/>
    <cellStyle name="Normal 57" xfId="2713" xr:uid="{74175F5B-BE39-4C6E-8D41-9F6229E09A90}"/>
    <cellStyle name="Normal 57 2" xfId="2714" xr:uid="{5DA9BAA5-A9A5-4734-82E9-F90CE14F7874}"/>
    <cellStyle name="Normal 58" xfId="2715" xr:uid="{B3B66D33-5EF9-49B3-BAC8-49408699FA08}"/>
    <cellStyle name="Normal 58 2" xfId="2716" xr:uid="{5C78660D-9A04-46FC-990E-8B2E29D0E296}"/>
    <cellStyle name="Normal 59" xfId="2717" xr:uid="{804B8F02-8018-48A4-A86C-08CB803268EC}"/>
    <cellStyle name="Normal 59 2" xfId="2718" xr:uid="{327C8B32-7428-41C1-B136-7F28CAB3720C}"/>
    <cellStyle name="Normal 6" xfId="2719" xr:uid="{D1626AE7-230B-44D1-91C1-5DB30F3E4BCF}"/>
    <cellStyle name="Normal 6 10" xfId="2720" xr:uid="{5EF99EFF-A8ED-4198-BCDF-B398AE18B110}"/>
    <cellStyle name="Normal 6 11" xfId="2721" xr:uid="{54BF0DBE-2CB3-45CC-B1A8-261775AD07D9}"/>
    <cellStyle name="Normal 6 2" xfId="2722" xr:uid="{D6A612C0-C48F-4FB6-A5E1-D35CDD9D50F7}"/>
    <cellStyle name="Normal 6 2 2" xfId="2723" xr:uid="{FCBE5A01-80C7-418F-BF00-AF95CF216EA3}"/>
    <cellStyle name="Normal 6 2 2 2" xfId="2724" xr:uid="{2D09EDFD-F4ED-418C-BC7A-DA7F98031F57}"/>
    <cellStyle name="Normal 6 2 2 2 2" xfId="2725" xr:uid="{1490980C-027B-4891-A92E-E6B90C6C9D61}"/>
    <cellStyle name="Normal 6 2 2 2 3" xfId="2726" xr:uid="{AF45EE20-9828-4CC7-A1BE-0F8B706279C9}"/>
    <cellStyle name="Normal 6 2 2 2 4" xfId="2727" xr:uid="{BF635919-E634-42C4-B0DE-DDAEE6E93C27}"/>
    <cellStyle name="Normal 6 2 2 3" xfId="2728" xr:uid="{440CB1F5-0BE3-41D5-BC21-F5F9DEE71575}"/>
    <cellStyle name="Normal 6 2 2 4" xfId="2729" xr:uid="{819441D4-016B-40FF-AF52-8BCEF0A4CC66}"/>
    <cellStyle name="Normal 6 2 2 5" xfId="2730" xr:uid="{10D26484-E52B-469D-935A-7E820B69013C}"/>
    <cellStyle name="Normal 6 2 2 6" xfId="2731" xr:uid="{B1947D08-F5A5-43EC-825B-4941C82EEE81}"/>
    <cellStyle name="Normal 6 2 3" xfId="2732" xr:uid="{7CCEA366-0A6E-4CDE-8971-7BC51E25729B}"/>
    <cellStyle name="Normal 6 2 3 2" xfId="2733" xr:uid="{7B11D5B7-C87D-47DC-85DD-278F3DF01290}"/>
    <cellStyle name="Normal 6 2 3 3" xfId="2734" xr:uid="{358DB360-5CEC-4024-9816-00AD3DF59AE0}"/>
    <cellStyle name="Normal 6 2 3 4" xfId="2735" xr:uid="{C6BADC19-ACE3-4E4E-BAB8-A776855C98DC}"/>
    <cellStyle name="Normal 6 2 3 5" xfId="2736" xr:uid="{32B4F8E1-D163-457C-8714-9FCFA2F17148}"/>
    <cellStyle name="Normal 6 2 4" xfId="2737" xr:uid="{12265474-B6F4-4C06-BFA9-86770181204F}"/>
    <cellStyle name="Normal 6 2 4 2" xfId="2738" xr:uid="{FB6C12C8-CC05-4EF8-9AD1-17DCE7E3A8BF}"/>
    <cellStyle name="Normal 6 2 4 3" xfId="2739" xr:uid="{8C47CE65-7CD4-48CA-B256-88D9B9F3530E}"/>
    <cellStyle name="Normal 6 2 4 4" xfId="2740" xr:uid="{BB3C1339-204A-47AD-B228-58964CC6CAA6}"/>
    <cellStyle name="Normal 6 2 5" xfId="2741" xr:uid="{09B6BB36-0D54-4200-AF84-D5456BEB600F}"/>
    <cellStyle name="Normal 6 2 6" xfId="2742" xr:uid="{1FF18484-2960-4637-9A6E-B145981829B8}"/>
    <cellStyle name="Normal 6 2 7" xfId="2743" xr:uid="{C4F89EAF-335F-43AF-B48A-1FFCA419AFA8}"/>
    <cellStyle name="Normal 6 2 8" xfId="2744" xr:uid="{C9902EFC-94C7-4CF2-968C-049325051237}"/>
    <cellStyle name="Normal 6 3" xfId="2745" xr:uid="{52B7068E-1706-4B43-A04B-6679B47DD5F8}"/>
    <cellStyle name="Normal 6 3 2" xfId="2746" xr:uid="{FADF2389-7109-4132-A267-01141C932C6F}"/>
    <cellStyle name="Normal 6 3 2 2" xfId="2747" xr:uid="{C14D604B-0511-4460-8EF7-5D4CC44B399F}"/>
    <cellStyle name="Normal 6 3 2 3" xfId="2748" xr:uid="{EECF21C8-A231-463F-ADC2-AA3FA1B62B6D}"/>
    <cellStyle name="Normal 6 3 2 4" xfId="2749" xr:uid="{F56C72DC-F21E-462D-9C96-41AC1B2999A8}"/>
    <cellStyle name="Normal 6 3 3" xfId="2750" xr:uid="{E9018BA3-AE4F-4EBD-8F09-DB0205F1ED6C}"/>
    <cellStyle name="Normal 6 3 4" xfId="2751" xr:uid="{500C4EB2-3958-4D6D-BA6D-7B27984460DF}"/>
    <cellStyle name="Normal 6 3 5" xfId="2752" xr:uid="{440204C2-C5C6-4124-A21F-14A816189F34}"/>
    <cellStyle name="Normal 6 3 6" xfId="2753" xr:uid="{57FCABC9-EBAC-403B-B3F5-7711F863C877}"/>
    <cellStyle name="Normal 6 4" xfId="2754" xr:uid="{D75B4F30-4BD6-4EBD-A8E8-2713A3EC7082}"/>
    <cellStyle name="Normal 6 4 2" xfId="2755" xr:uid="{A25C78F7-5BC1-4C83-8D02-F810F0EEE2A1}"/>
    <cellStyle name="Normal 6 4 3" xfId="2756" xr:uid="{DAD6B1DB-7C78-4612-A830-16098115F6EE}"/>
    <cellStyle name="Normal 6 4 4" xfId="2757" xr:uid="{6F931BE3-6981-4C66-B871-3E595EA1A439}"/>
    <cellStyle name="Normal 6 4 5" xfId="2758" xr:uid="{7717DD17-0722-4786-831E-40C1AC10C1B8}"/>
    <cellStyle name="Normal 6 5" xfId="2759" xr:uid="{6016EFF9-A9F6-45B7-B47E-3BC6343F8BA0}"/>
    <cellStyle name="Normal 6 5 2" xfId="2760" xr:uid="{E7741658-590B-4F21-AB64-BFAA367408F4}"/>
    <cellStyle name="Normal 6 5 3" xfId="2761" xr:uid="{F4F27794-83AF-411D-A8E7-22E736A01E97}"/>
    <cellStyle name="Normal 6 5 4" xfId="2762" xr:uid="{42406321-CAFD-4804-AAF5-AC5AD09092AA}"/>
    <cellStyle name="Normal 6 6" xfId="2763" xr:uid="{6690E565-779E-4DB9-8735-0171DA035C73}"/>
    <cellStyle name="Normal 6 7" xfId="2764" xr:uid="{A8957308-5AFF-426E-B506-784ABF5E7B4C}"/>
    <cellStyle name="Normal 6 8" xfId="2765" xr:uid="{21FB122A-F5AC-4061-9B9B-350F68FF3DD8}"/>
    <cellStyle name="Normal 6 9" xfId="2766" xr:uid="{15920B50-BEE7-4433-99A3-F9E63327BF19}"/>
    <cellStyle name="Normal 60" xfId="2767" xr:uid="{51082BF0-76C7-415F-9C5E-77E9473C5A92}"/>
    <cellStyle name="Normal 60 2" xfId="2768" xr:uid="{600A577B-B9DE-4F2B-8AC7-996E912C0EAF}"/>
    <cellStyle name="Normal 61" xfId="2769" xr:uid="{AE18F092-CB0A-4EA4-922F-80EE5DF1AB24}"/>
    <cellStyle name="Normal 61 2" xfId="2770" xr:uid="{591EE60A-6445-480A-A545-A8B823E30941}"/>
    <cellStyle name="Normal 62" xfId="2771" xr:uid="{D7987BB3-6894-45E1-A41D-AB6A08B86642}"/>
    <cellStyle name="Normal 62 2" xfId="2772" xr:uid="{C4B929D2-644C-4EFF-87B6-6F55B0920A95}"/>
    <cellStyle name="Normal 63" xfId="2773" xr:uid="{2DA44938-4B37-45B7-AB5A-288FF38D9993}"/>
    <cellStyle name="Normal 63 2" xfId="2774" xr:uid="{59836907-9FED-4755-AA6A-2A758A466878}"/>
    <cellStyle name="Normal 64" xfId="2775" xr:uid="{6DF032FF-B9D4-4A69-9F48-5089EFC4A2EF}"/>
    <cellStyle name="Normal 64 2" xfId="2776" xr:uid="{3D24BBB7-C24C-4CF4-A679-8A6989F75485}"/>
    <cellStyle name="Normal 65" xfId="2777" xr:uid="{BD5BA347-F567-4B08-A6EF-87A1478399AE}"/>
    <cellStyle name="Normal 65 2" xfId="2778" xr:uid="{3D187B82-F2FB-46E8-A4EB-045DFEBB5C4B}"/>
    <cellStyle name="Normal 66" xfId="2779" xr:uid="{92F9BA3C-2592-41BD-8B23-3280C88BD9C3}"/>
    <cellStyle name="Normal 66 2" xfId="2780" xr:uid="{C61A92B4-7AA9-45C9-A671-2A2000184DAE}"/>
    <cellStyle name="Normal 67" xfId="2781" xr:uid="{06C13B7E-1E62-4C5F-BDDC-3CABE6548AC6}"/>
    <cellStyle name="Normal 67 2" xfId="2782" xr:uid="{9DB3CFD3-8C01-414E-8025-B15F55116B51}"/>
    <cellStyle name="Normal 68" xfId="2783" xr:uid="{0EA101F6-935F-4097-A201-3E460CF8068D}"/>
    <cellStyle name="Normal 68 2" xfId="2784" xr:uid="{72337BFA-0FDA-4B4B-AD06-D7829A00543E}"/>
    <cellStyle name="Normal 69" xfId="2785" xr:uid="{5892AF3E-63CF-49AB-B6C2-C200EA8B4CCE}"/>
    <cellStyle name="Normal 69 2" xfId="2786" xr:uid="{612BED53-7B44-4CFF-9930-947130CF9AB2}"/>
    <cellStyle name="Normal 7" xfId="2787" xr:uid="{17D4D3A4-0506-4971-9187-4B39E4534618}"/>
    <cellStyle name="Normal 7 10" xfId="2788" xr:uid="{E7217A49-EE1A-4E9C-B60E-B9A3DE9B72F0}"/>
    <cellStyle name="Normal 7 11" xfId="2789" xr:uid="{13EEE39C-11DA-40ED-A867-A0D59920C9A4}"/>
    <cellStyle name="Normal 7 12" xfId="2790" xr:uid="{3978FCAB-559D-4DD3-BF0B-16D5A0F5449F}"/>
    <cellStyle name="Normal 7 13" xfId="2791" xr:uid="{FA6D9E81-465A-45C6-AA0C-B9F076DCAA1A}"/>
    <cellStyle name="Normal 7 14" xfId="2792" xr:uid="{ABB64C24-0D3D-47B4-A253-6A42BD73AEFB}"/>
    <cellStyle name="Normal 7 15" xfId="2793" xr:uid="{F0C5D9D3-F5D6-49D4-A97D-B46F5BFE8A95}"/>
    <cellStyle name="Normal 7 16" xfId="2794" xr:uid="{CA6B519F-0C9B-445F-8BE4-0B3BE223AF6C}"/>
    <cellStyle name="Normal 7 17" xfId="2795" xr:uid="{9C131B76-8EEC-4135-BE24-D7BAE6A1198F}"/>
    <cellStyle name="Normal 7 18" xfId="2796" xr:uid="{B01A89E8-7ADB-46D5-B010-5BF4F989EE43}"/>
    <cellStyle name="Normal 7 19" xfId="2797" xr:uid="{C3C85582-5A04-4D68-8A00-E769FA943025}"/>
    <cellStyle name="Normal 7 2" xfId="2798" xr:uid="{52D33AF6-E315-4605-A7F5-FA29F2E1E582}"/>
    <cellStyle name="Normal 7 2 2" xfId="2799" xr:uid="{68B690C6-03D1-4F66-BB71-8B0BFDBAB852}"/>
    <cellStyle name="Normal 7 2 2 2" xfId="2800" xr:uid="{156AECEA-2101-454D-AD94-9339F90F7398}"/>
    <cellStyle name="Normal 7 2 2 3" xfId="2801" xr:uid="{772FA587-9DA8-4163-ADC0-4C768F2A60AA}"/>
    <cellStyle name="Normal 7 2 2 4" xfId="2802" xr:uid="{C800778D-45E1-4953-989F-BF766EA2D5EB}"/>
    <cellStyle name="Normal 7 2 3" xfId="2803" xr:uid="{53943130-55D1-49AF-B3A1-10DF909E8A94}"/>
    <cellStyle name="Normal 7 2 3 2" xfId="2804" xr:uid="{E41CC60C-1657-4DA4-9CB7-E6D71317BA15}"/>
    <cellStyle name="Normal 7 2 3 3" xfId="2805" xr:uid="{FDFF3C58-9CD6-4D30-B9FD-ECA62F699C12}"/>
    <cellStyle name="Normal 7 2 4" xfId="2806" xr:uid="{E75AED2F-C94F-4BE1-A00B-AE6590C5B46F}"/>
    <cellStyle name="Normal 7 2 5" xfId="2807" xr:uid="{765057D6-FBB6-4570-8C66-F91390237820}"/>
    <cellStyle name="Normal 7 20" xfId="2808" xr:uid="{B57DF2EA-5BEE-41C7-BE64-75718A1516F5}"/>
    <cellStyle name="Normal 7 21" xfId="2809" xr:uid="{98839849-BB53-4507-AA03-018AEF361CC5}"/>
    <cellStyle name="Normal 7 22" xfId="2810" xr:uid="{14F699D6-87E5-4AE4-B4A7-36A9932B5926}"/>
    <cellStyle name="Normal 7 23" xfId="2811" xr:uid="{096B804E-CBE5-44EB-9170-E4BF5BCA4FF4}"/>
    <cellStyle name="Normal 7 24" xfId="2812" xr:uid="{E9235E0B-9A01-4210-B19F-F4C4C485A653}"/>
    <cellStyle name="Normal 7 25" xfId="2813" xr:uid="{AFFC06B3-2F46-4698-865C-F9764642A141}"/>
    <cellStyle name="Normal 7 26" xfId="2814" xr:uid="{80EBB92C-E9B8-4C39-8749-A18D33C09A8E}"/>
    <cellStyle name="Normal 7 27" xfId="2815" xr:uid="{3B02D09A-907B-4E2F-ACE3-34B9E6F4D139}"/>
    <cellStyle name="Normal 7 28" xfId="2816" xr:uid="{CE2B5DE3-4160-490E-9064-E6AD5B449E52}"/>
    <cellStyle name="Normal 7 3" xfId="2817" xr:uid="{9AE4C614-34E8-44A6-BB2B-FF373BF3C70E}"/>
    <cellStyle name="Normal 7 3 2" xfId="2818" xr:uid="{B01425BE-5DAF-46E3-869D-EF720118D131}"/>
    <cellStyle name="Normal 7 3 3" xfId="2819" xr:uid="{14DB21AD-3009-40C7-806D-3D2CBA303490}"/>
    <cellStyle name="Normal 7 3 4" xfId="2820" xr:uid="{A792B088-356F-4016-A105-0B452E8C2F87}"/>
    <cellStyle name="Normal 7 4" xfId="2821" xr:uid="{95CAF70C-CB45-4905-9CA8-5776D7B0D839}"/>
    <cellStyle name="Normal 7 4 2" xfId="2822" xr:uid="{2334A6E7-0D75-45EF-B0E2-971D678E90D1}"/>
    <cellStyle name="Normal 7 4 3" xfId="2823" xr:uid="{133B2677-1CAF-430A-8AD2-9EDADAEA003B}"/>
    <cellStyle name="Normal 7 4 4" xfId="2824" xr:uid="{0B6687D8-3B7B-4DA6-B51F-4FA2DFA6EE97}"/>
    <cellStyle name="Normal 7 5" xfId="2825" xr:uid="{DA578FAB-ABC9-45E6-A6DF-0A7839046EE8}"/>
    <cellStyle name="Normal 7 5 2" xfId="2826" xr:uid="{B7F60713-887E-4269-A463-AD09C95FA057}"/>
    <cellStyle name="Normal 7 6" xfId="2827" xr:uid="{77765CF7-4A96-473B-BB83-92663B9F1BA4}"/>
    <cellStyle name="Normal 7 6 2" xfId="2828" xr:uid="{99D0F5BB-7AC7-41AB-8E4E-308E1BDD1812}"/>
    <cellStyle name="Normal 7 7" xfId="2829" xr:uid="{49080C78-9BDA-4353-94A3-506314663FD1}"/>
    <cellStyle name="Normal 7 8" xfId="2830" xr:uid="{3B54C020-D72D-4260-A929-28B43669F984}"/>
    <cellStyle name="Normal 7 9" xfId="2831" xr:uid="{12FB562C-E601-4061-8DB6-AEABC7B98570}"/>
    <cellStyle name="Normal 70" xfId="2832" xr:uid="{E83CD7D2-22D8-4B65-8B4B-4816C6FEA621}"/>
    <cellStyle name="Normal 70 2" xfId="2833" xr:uid="{0704940F-9A8B-4FA4-BCF2-149012414D02}"/>
    <cellStyle name="Normal 71" xfId="2834" xr:uid="{DE823065-CF8F-46E5-9DA2-E190620DA96E}"/>
    <cellStyle name="Normal 71 2" xfId="2835" xr:uid="{2A9016BF-105C-4581-A78D-304EA89F852A}"/>
    <cellStyle name="Normal 72" xfId="2836" xr:uid="{5A20C2F7-5EF6-4779-910F-17B5C0430FC6}"/>
    <cellStyle name="Normal 72 2" xfId="2837" xr:uid="{C2FAA702-FA7B-47E1-806B-FC69DDEEFD3A}"/>
    <cellStyle name="Normal 73" xfId="2838" xr:uid="{620DFE8D-360D-4194-ACCB-E334FC386C6F}"/>
    <cellStyle name="Normal 73 2" xfId="2839" xr:uid="{8EB020DA-D3E3-4150-B007-034A5AEB64B6}"/>
    <cellStyle name="Normal 74" xfId="2840" xr:uid="{F723BF49-4CEA-4074-812B-C81B7F0173FD}"/>
    <cellStyle name="Normal 74 2" xfId="2841" xr:uid="{F1484CEB-1375-4184-BB19-505961BF51A0}"/>
    <cellStyle name="Normal 75" xfId="2842" xr:uid="{B7B45376-61E9-4852-8679-002D29905301}"/>
    <cellStyle name="Normal 75 2" xfId="2843" xr:uid="{906B511A-8AB5-429A-8332-42128D01631D}"/>
    <cellStyle name="Normal 76" xfId="2844" xr:uid="{7A90553B-8F05-43F4-B75C-E94ACDB8088B}"/>
    <cellStyle name="Normal 76 2" xfId="2845" xr:uid="{4911D506-5E5B-4401-BDD0-52C9AEA6DF4C}"/>
    <cellStyle name="Normal 77" xfId="2846" xr:uid="{355E12E7-B9F1-40B3-8F7A-0C1CAECE96F3}"/>
    <cellStyle name="Normal 77 2" xfId="2847" xr:uid="{CD57A3C7-D5A3-47A4-95E4-397EA9CC9108}"/>
    <cellStyle name="Normal 78" xfId="2848" xr:uid="{A0CDD489-8F44-4897-B55D-B6276C7D8D06}"/>
    <cellStyle name="Normal 78 2" xfId="2849" xr:uid="{D6D9DB47-3E18-42E1-98C7-D06D060B83DC}"/>
    <cellStyle name="Normal 79" xfId="2850" xr:uid="{1243D66E-F568-440E-9324-702F583C2352}"/>
    <cellStyle name="Normal 79 2" xfId="2851" xr:uid="{E47A7822-A710-4059-90DC-39F9A632AE62}"/>
    <cellStyle name="Normal 8" xfId="2852" xr:uid="{E9B0E065-3913-4449-90FF-31CD07B1233A}"/>
    <cellStyle name="Normal 8 10" xfId="2853" xr:uid="{4ADF1450-4163-4F06-9A0C-D56B31FE0FBF}"/>
    <cellStyle name="Normal 8 11" xfId="2854" xr:uid="{30A743A2-4BE8-47B1-8CE4-AED23DF814DC}"/>
    <cellStyle name="Normal 8 12" xfId="2855" xr:uid="{A2DC4B2A-8C26-46C1-B71A-5E70502980C5}"/>
    <cellStyle name="Normal 8 13" xfId="2856" xr:uid="{5E7DD86D-D97C-44E3-92A6-35EAC5F9DF0E}"/>
    <cellStyle name="Normal 8 14" xfId="2857" xr:uid="{4896CF90-4CEF-4295-86FF-E4DB471C1041}"/>
    <cellStyle name="Normal 8 15" xfId="2858" xr:uid="{A3E9F6E4-4ED2-43CD-92D9-70E41A6B7B29}"/>
    <cellStyle name="Normal 8 16" xfId="2859" xr:uid="{EDE5C95B-1887-49D1-9CCC-DD63AEBD46EC}"/>
    <cellStyle name="Normal 8 17" xfId="2860" xr:uid="{75D8373C-6E77-4238-AAA9-85F8FB14E395}"/>
    <cellStyle name="Normal 8 18" xfId="2861" xr:uid="{187B1D4D-7D10-4F28-91F8-D6FE99365AB8}"/>
    <cellStyle name="Normal 8 19" xfId="2862" xr:uid="{1A5983F2-C576-4C64-8B3D-FF6A38FE4771}"/>
    <cellStyle name="Normal 8 2" xfId="2863" xr:uid="{BDB4795D-0405-4088-AE9F-729AE2CD5305}"/>
    <cellStyle name="Normal 8 2 2" xfId="2864" xr:uid="{A399694F-2DE2-420B-8DBF-AD374DAD5085}"/>
    <cellStyle name="Normal 8 2 2 2" xfId="2865" xr:uid="{582E1DC5-B314-4C3A-8CE8-C4C16BF2DBF8}"/>
    <cellStyle name="Normal 8 2 3" xfId="2866" xr:uid="{3A5D19DB-0951-4825-B2E9-ADCDA8847A9B}"/>
    <cellStyle name="Normal 8 20" xfId="2867" xr:uid="{D2DABC14-0885-404E-B322-86B731E7517F}"/>
    <cellStyle name="Normal 8 21" xfId="2868" xr:uid="{29A0666B-8F90-48CF-9AAF-BF022DC33C51}"/>
    <cellStyle name="Normal 8 22" xfId="2869" xr:uid="{A7B7F655-281F-43ED-B4EC-C229DC7E96BE}"/>
    <cellStyle name="Normal 8 23" xfId="2870" xr:uid="{A6E92456-CDBC-4FA1-8437-16CDAB688431}"/>
    <cellStyle name="Normal 8 24" xfId="2871" xr:uid="{459957BB-8408-4041-848A-0516A4FBC05B}"/>
    <cellStyle name="Normal 8 25" xfId="2872" xr:uid="{E82795A3-736A-4A0E-9F79-9742915BD88B}"/>
    <cellStyle name="Normal 8 26" xfId="2873" xr:uid="{4AC9081E-4404-4795-AF53-00D99C0C8157}"/>
    <cellStyle name="Normal 8 27" xfId="2874" xr:uid="{B5F62320-FE9A-4CA8-BBDD-47F8DE4B619A}"/>
    <cellStyle name="Normal 8 28" xfId="2875" xr:uid="{2FB1A58A-DCFF-4D49-84C0-9E46C03F5134}"/>
    <cellStyle name="Normal 8 3" xfId="2876" xr:uid="{245527E9-67D0-4726-AF59-C7833B27069E}"/>
    <cellStyle name="Normal 8 3 2" xfId="2877" xr:uid="{D72A4F00-B792-4429-A6C5-FC12B451EF9C}"/>
    <cellStyle name="Normal 8 3 3" xfId="2878" xr:uid="{DA9DCE19-BCC4-43A3-A653-8449B96E6D6D}"/>
    <cellStyle name="Normal 8 4" xfId="2879" xr:uid="{6830545D-BB97-479E-BABD-87FAA4FFFF2F}"/>
    <cellStyle name="Normal 8 4 2" xfId="2880" xr:uid="{8EA0EC20-D7CD-4634-9226-387F08274561}"/>
    <cellStyle name="Normal 8 5" xfId="2881" xr:uid="{D07819F7-7532-4506-BBED-FD12A2875A05}"/>
    <cellStyle name="Normal 8 6" xfId="2882" xr:uid="{9CB633B3-95F2-4256-B8F5-6E7A5A5E4ADF}"/>
    <cellStyle name="Normal 8 7" xfId="2883" xr:uid="{F88F78A3-7225-4A7E-A60D-69347762F60C}"/>
    <cellStyle name="Normal 8 8" xfId="2884" xr:uid="{4D0C3411-369B-469E-9990-249AE3D106B0}"/>
    <cellStyle name="Normal 8 9" xfId="2885" xr:uid="{06910D77-EE95-4187-9E39-C47ADBFF81C1}"/>
    <cellStyle name="Normal 80" xfId="2886" xr:uid="{92DC5255-83B8-4FAD-BED7-2259A3DF5A0D}"/>
    <cellStyle name="Normal 80 2" xfId="2887" xr:uid="{D9FB3401-6565-4CE6-9FAF-8BB8A0F9C7FA}"/>
    <cellStyle name="Normal 80 3" xfId="2888" xr:uid="{A83A0F44-46D6-441A-B61F-84BDB7F2248F}"/>
    <cellStyle name="Normal 80 4" xfId="2889" xr:uid="{7BC6DCDB-82F7-4A31-85C6-8734C73B7A35}"/>
    <cellStyle name="Normal 81" xfId="2890" xr:uid="{7320621F-DBB2-4E4D-A3F8-5AD711C500B9}"/>
    <cellStyle name="Normal 81 2" xfId="2891" xr:uid="{E92519FF-F19A-492F-9D06-6F131B5731D9}"/>
    <cellStyle name="Normal 81 2 2" xfId="2892" xr:uid="{980BE60A-ADAF-4A7C-863D-6176739B70FD}"/>
    <cellStyle name="Normal 81 3" xfId="2893" xr:uid="{99C62E38-5725-43D1-AC19-01E26DD4F33B}"/>
    <cellStyle name="Normal 81 3 2" xfId="2894" xr:uid="{FF7C43B7-0967-4426-94DB-DEF00105F002}"/>
    <cellStyle name="Normal 81 4" xfId="2895" xr:uid="{2A4E5683-713F-4CA7-A0C5-C8E5E8580FE0}"/>
    <cellStyle name="Normal 82" xfId="2896" xr:uid="{BAA0B4B5-29AA-442A-9066-3A3851EAE071}"/>
    <cellStyle name="Normal 82 2" xfId="2897" xr:uid="{086E938B-ECA4-4DE4-9D99-33B4EE1E7040}"/>
    <cellStyle name="Normal 82 2 2" xfId="2898" xr:uid="{90162CBA-CD76-4D51-962C-AA8D2196DDF2}"/>
    <cellStyle name="Normal 82 3" xfId="2899" xr:uid="{B3934600-B68B-4F39-8101-72F54E299BF5}"/>
    <cellStyle name="Normal 82 3 2" xfId="2900" xr:uid="{AFD5AA43-1AD6-4031-A8A6-BE13D51E6B32}"/>
    <cellStyle name="Normal 82 4" xfId="2901" xr:uid="{9BD2934B-B1E2-4E35-A8B4-829EA444B3E1}"/>
    <cellStyle name="Normal 83" xfId="2902" xr:uid="{EF8F405A-3F24-450E-B148-8D13665BCE21}"/>
    <cellStyle name="Normal 83 2" xfId="2903" xr:uid="{361B2E91-F6AA-4A8E-839F-BA2D53C4CD82}"/>
    <cellStyle name="Normal 83 3" xfId="2904" xr:uid="{6E9248FF-3005-4BAC-8133-6094FABB0D77}"/>
    <cellStyle name="Normal 83 4" xfId="2905" xr:uid="{B0B1A223-0230-47B7-9F6C-2006106CB710}"/>
    <cellStyle name="Normal 84" xfId="2906" xr:uid="{FC5D13EB-196B-42B7-92C9-B2B2627FB987}"/>
    <cellStyle name="Normal 84 2" xfId="2907" xr:uid="{6FF9133D-4A91-4DB7-AE34-42D6D6E27029}"/>
    <cellStyle name="Normal 85" xfId="2908" xr:uid="{D80D58F6-1D0D-47A9-A9C6-E2DB96826C16}"/>
    <cellStyle name="Normal 85 2" xfId="2909" xr:uid="{ADC8251B-4150-4C18-A950-CCB75AA78B69}"/>
    <cellStyle name="Normal 85 3" xfId="2910" xr:uid="{B72C1855-3B5C-40DC-990C-DA280E40F7B6}"/>
    <cellStyle name="Normal 86" xfId="2911" xr:uid="{49EE89CD-DB16-4DC3-B9B3-81032C9894A7}"/>
    <cellStyle name="Normal 87" xfId="2912" xr:uid="{5CF79E54-A213-4F88-B110-C477F4368FC6}"/>
    <cellStyle name="Normal 87 2" xfId="2913" xr:uid="{EB6E3A06-A993-4A47-925A-DA8FCCD52968}"/>
    <cellStyle name="Normal 88" xfId="2914" xr:uid="{792CEC41-CE16-4B3B-9083-E7FB9ABE32AA}"/>
    <cellStyle name="Normal 88 2" xfId="2915" xr:uid="{E4D92206-F643-4221-B3ED-E83039731B85}"/>
    <cellStyle name="Normal 89" xfId="2916" xr:uid="{15D0FB7C-2BD6-4907-9597-9250D7A7DEE4}"/>
    <cellStyle name="Normal 89 2" xfId="2917" xr:uid="{901C6843-CD3C-4F91-AFD9-DDF310D319F2}"/>
    <cellStyle name="Normal 9" xfId="2918" xr:uid="{5C565BDC-A229-40DD-A2D0-219753B7D1B6}"/>
    <cellStyle name="Normal 9 10" xfId="2919" xr:uid="{9D1F170C-D6C3-4212-881F-C3FE2EA60B37}"/>
    <cellStyle name="Normal 9 2" xfId="2920" xr:uid="{A14D35CC-2B61-402E-AE0F-7586050DB64B}"/>
    <cellStyle name="Normal 9 2 2" xfId="2921" xr:uid="{7B6B0407-9531-4A4B-B785-90F7B71042C6}"/>
    <cellStyle name="Normal 9 2 2 2" xfId="2922" xr:uid="{A4965166-A61C-4BD4-BD63-9F16D7E1B0A7}"/>
    <cellStyle name="Normal 9 2 2 3" xfId="2923" xr:uid="{2D815BB1-0E4B-4CB9-A617-FF6F84FCD84D}"/>
    <cellStyle name="Normal 9 2 2 4" xfId="2924" xr:uid="{810283B7-6A2C-4061-9D97-9165BECA5F7D}"/>
    <cellStyle name="Normal 9 2 3" xfId="2925" xr:uid="{980C2EE8-28D8-4066-8D35-EA7ADEBC72E5}"/>
    <cellStyle name="Normal 9 2 4" xfId="2926" xr:uid="{52415740-1656-4BDD-B5E1-9011DE744B28}"/>
    <cellStyle name="Normal 9 2 5" xfId="2927" xr:uid="{31F199E0-33B5-4EA8-B80D-DBA512CE9D15}"/>
    <cellStyle name="Normal 9 2 6" xfId="2928" xr:uid="{7AD2ABE8-6C62-4D3A-94F9-5805AF1BAB6B}"/>
    <cellStyle name="Normal 9 2 7" xfId="2929" xr:uid="{5986C7E6-D23A-4522-A773-51EBD8D2B2BF}"/>
    <cellStyle name="Normal 9 3" xfId="2930" xr:uid="{6DF0DCC2-B767-4CB9-8017-856B5F330F7E}"/>
    <cellStyle name="Normal 9 3 2" xfId="2931" xr:uid="{E05F90C1-4446-4E93-8A37-A06E3FA7855C}"/>
    <cellStyle name="Normal 9 3 3" xfId="2932" xr:uid="{A0810067-0CC7-4221-B44D-8D860E359493}"/>
    <cellStyle name="Normal 9 3 4" xfId="2933" xr:uid="{6B906956-63BC-4E28-9A3D-739CBEA26604}"/>
    <cellStyle name="Normal 9 4" xfId="2934" xr:uid="{CFA2557E-041E-478E-BD8D-8C7B84EB43DB}"/>
    <cellStyle name="Normal 9 4 2" xfId="2935" xr:uid="{6F6F4A41-C0E5-4330-90C3-5ACF62823C2C}"/>
    <cellStyle name="Normal 9 4 3" xfId="2936" xr:uid="{3A09A73B-37D8-46DD-9B38-2D333A3FA02F}"/>
    <cellStyle name="Normal 9 4 4" xfId="2937" xr:uid="{1FA91A3A-F01F-4584-9E6C-6BF9F02C1720}"/>
    <cellStyle name="Normal 9 5" xfId="2938" xr:uid="{E2974274-4ECB-42D5-96F9-5C47ECBBB7C7}"/>
    <cellStyle name="Normal 9 6" xfId="2939" xr:uid="{C850E559-C735-4980-BCF1-215412A89859}"/>
    <cellStyle name="Normal 9 7" xfId="2940" xr:uid="{6B5DD0A2-C6E5-4A86-A2FF-F618F01ADA4A}"/>
    <cellStyle name="Normal 9 8" xfId="2941" xr:uid="{BB7C9C56-22DB-4008-82EF-BD1ABA0B77BB}"/>
    <cellStyle name="Normal 9 8 2" xfId="2942" xr:uid="{E982FEAA-EBAE-46BC-B274-73193AA5FDEC}"/>
    <cellStyle name="Normal 9 9" xfId="2943" xr:uid="{981DB4D4-E8D1-4950-B7AE-3F4B6CC9146A}"/>
    <cellStyle name="Normal 90" xfId="2944" xr:uid="{EB34B6A4-F17B-480F-90FF-11D5D65FEA73}"/>
    <cellStyle name="Normal 90 2" xfId="2945" xr:uid="{2A484E72-3683-4E0A-8217-D1BF6F18BFCF}"/>
    <cellStyle name="Normal 91" xfId="2946" xr:uid="{0E1BFF26-7DA5-457D-96AF-EC6D066194E2}"/>
    <cellStyle name="Normal 91 2" xfId="2947" xr:uid="{D33DE648-BE47-46DB-9D69-3B0FF5ACEC65}"/>
    <cellStyle name="Normal 92" xfId="2948" xr:uid="{FE6B69AA-0240-4BE8-843E-A38B6E307E9A}"/>
    <cellStyle name="Normal 92 2" xfId="2949" xr:uid="{2E77C22B-2EFE-4651-8626-64B2C253021F}"/>
    <cellStyle name="Normal 93" xfId="2950" xr:uid="{AD60F7EE-EADA-452E-8347-6D5DD3D8E7ED}"/>
    <cellStyle name="Normal 93 2" xfId="2951" xr:uid="{A1880818-96F4-445F-BD68-5CDFE6F51832}"/>
    <cellStyle name="Normal 94" xfId="2952" xr:uid="{4EE78019-9537-4D2F-8F37-BBB0CB25ECA2}"/>
    <cellStyle name="Normal 94 2" xfId="2953" xr:uid="{E2DCA216-8E39-4F0B-BA48-BBA088CB1713}"/>
    <cellStyle name="Normal 95" xfId="2954" xr:uid="{D627A669-D235-48B4-9CF4-B7052C8F1861}"/>
    <cellStyle name="Normal 95 2" xfId="2955" xr:uid="{0A15B5DB-50A9-4070-A11F-57400E959B58}"/>
    <cellStyle name="Normal 95 3" xfId="4100" xr:uid="{333D3ACB-AD33-4ACD-828A-E86702E5B71B}"/>
    <cellStyle name="Normal 96" xfId="2956" xr:uid="{094D8691-1AC7-4567-A5B9-EDC2724E4581}"/>
    <cellStyle name="Normal 96 2" xfId="2957" xr:uid="{AE478048-71D6-4A6D-ACB1-ED67895257B7}"/>
    <cellStyle name="Normal 97" xfId="2958" xr:uid="{6C162819-CE6F-4551-9264-E15DDBDD2F75}"/>
    <cellStyle name="Normal 97 2" xfId="2959" xr:uid="{D75880CC-AD31-482A-9C98-91F94989C042}"/>
    <cellStyle name="Normal 98" xfId="2960" xr:uid="{0B4F79E6-6433-4E59-9B36-E21E7B4282F9}"/>
    <cellStyle name="Normal 98 2" xfId="2961" xr:uid="{DE1B7319-C4F8-4DE2-8D45-64838D63A273}"/>
    <cellStyle name="Normal 99" xfId="2962" xr:uid="{E37D14C6-610A-465C-A0F6-49EB0FD5B676}"/>
    <cellStyle name="Normal 99 2" xfId="2963" xr:uid="{9F78CDDD-ECBA-4B24-8D29-E70B13BDED98}"/>
    <cellStyle name="NormalGB" xfId="2964" xr:uid="{05E5E96E-173A-4FC5-85B4-7B26451B34B1}"/>
    <cellStyle name="Note 10" xfId="2965" xr:uid="{923AA738-9448-4C6F-B20E-C985D9B39804}"/>
    <cellStyle name="Note 11" xfId="2966" xr:uid="{9D2A6C82-17E4-42CC-88D9-E032A072C3C5}"/>
    <cellStyle name="Note 12" xfId="2967" xr:uid="{B1053F89-B861-4ED0-9E4C-6372DE9A6EE1}"/>
    <cellStyle name="Note 12 2" xfId="2968" xr:uid="{15053D35-BED6-468A-BD0F-5F9235466494}"/>
    <cellStyle name="Note 12 3" xfId="2969" xr:uid="{76D07CEB-549D-4117-A729-440F7BDC7711}"/>
    <cellStyle name="Note 13" xfId="2970" xr:uid="{91C324D4-B34A-4CB4-8075-34E8460D6F15}"/>
    <cellStyle name="Note 14" xfId="2971" xr:uid="{46F60ADB-8DA3-4F32-AA6F-BF8AB54855B3}"/>
    <cellStyle name="Note 2" xfId="2972" xr:uid="{FDD02D10-A966-4BCE-B5F2-CCECE93DE8EC}"/>
    <cellStyle name="Note 2 10" xfId="2973" xr:uid="{EDC72AD5-92EF-43FA-882D-B404851F7441}"/>
    <cellStyle name="Note 2 11" xfId="2974" xr:uid="{5CE18571-BD98-4853-9776-ED0A7A39FCFA}"/>
    <cellStyle name="Note 2 12" xfId="2975" xr:uid="{EF117E46-F20F-4BA3-8E74-EC72A338F704}"/>
    <cellStyle name="Note 2 13" xfId="2976" xr:uid="{8AB6A441-7B1D-4310-9B0A-5D2243AC109F}"/>
    <cellStyle name="Note 2 14" xfId="2977" xr:uid="{FABD4745-D894-49C8-B141-FC0539154BCF}"/>
    <cellStyle name="Note 2 15" xfId="2978" xr:uid="{4EFCD838-CB6D-4D0E-85C6-57D5EE8789F7}"/>
    <cellStyle name="Note 2 16" xfId="2979" xr:uid="{4350AFA4-DC0F-4713-837E-1D5589394473}"/>
    <cellStyle name="Note 2 17" xfId="2980" xr:uid="{66CB6BF7-D7E9-4792-8AD2-7ADA3CD18CEA}"/>
    <cellStyle name="Note 2 18" xfId="2981" xr:uid="{4A748326-23BA-401B-891D-3354AF11B380}"/>
    <cellStyle name="Note 2 19" xfId="2982" xr:uid="{5FBEA818-B62B-4C47-A587-4399CD2002A5}"/>
    <cellStyle name="Note 2 2" xfId="2983" xr:uid="{5A2F7E1E-56E1-40B8-B228-3B7324527203}"/>
    <cellStyle name="Note 2 2 2" xfId="2984" xr:uid="{80717105-27A4-4F52-9398-0E98D3509D62}"/>
    <cellStyle name="Note 2 2 2 2" xfId="2985" xr:uid="{F10E51F4-4B94-438D-84CA-9E407A7642BE}"/>
    <cellStyle name="Note 2 2 3" xfId="2986" xr:uid="{23086631-E2DC-4C27-BBCA-A6D40C8752A8}"/>
    <cellStyle name="Note 2 2 3 2" xfId="2987" xr:uid="{8D3EE27D-31DA-496F-A763-41304526415B}"/>
    <cellStyle name="Note 2 2 4" xfId="2988" xr:uid="{B84D7508-D15A-4AB8-8718-8BAE8B4C5D5E}"/>
    <cellStyle name="Note 2 2 5" xfId="2989" xr:uid="{DD1B1B63-581A-49FE-8227-8759675535D7}"/>
    <cellStyle name="Note 2 20" xfId="2990" xr:uid="{D21FD78C-EC61-424D-901F-B5CC63AFF205}"/>
    <cellStyle name="Note 2 21" xfId="2991" xr:uid="{757369F0-E355-4CD2-820C-2696334D2906}"/>
    <cellStyle name="Note 2 22" xfId="2992" xr:uid="{D20A2766-901B-4495-859E-24CE042ECCB5}"/>
    <cellStyle name="Note 2 23" xfId="2993" xr:uid="{7943CB5C-9102-4F3D-A487-B7D1819DC904}"/>
    <cellStyle name="Note 2 24" xfId="2994" xr:uid="{DEF9AE3F-95B1-4F93-847F-528770563F8D}"/>
    <cellStyle name="Note 2 25" xfId="2995" xr:uid="{AF23675B-052B-40C4-8B40-F9F181ACAEF7}"/>
    <cellStyle name="Note 2 26" xfId="2996" xr:uid="{94345D6C-6DC4-4C33-ADD6-FE37EA450802}"/>
    <cellStyle name="Note 2 27" xfId="2997" xr:uid="{2D3AC0CA-43C5-43E1-B32A-9E06442E3CC1}"/>
    <cellStyle name="Note 2 28" xfId="2998" xr:uid="{0237CD78-B526-4DA4-8949-E9B811BF07BE}"/>
    <cellStyle name="Note 2 29" xfId="2999" xr:uid="{5B20C00F-28DF-4CFC-B0FF-20ADD5C47106}"/>
    <cellStyle name="Note 2 3" xfId="3000" xr:uid="{759FC6A9-4348-45C7-84AE-ED932D2CDEE8}"/>
    <cellStyle name="Note 2 3 2" xfId="3001" xr:uid="{AE46FF0B-C893-4A7A-8E55-09227D64186C}"/>
    <cellStyle name="Note 2 3 3" xfId="3002" xr:uid="{F0D86586-3ADC-46D0-9833-7CD663D8872E}"/>
    <cellStyle name="Note 2 30" xfId="3003" xr:uid="{4F82D71F-5F28-4BF8-ADAB-C639FDF31C64}"/>
    <cellStyle name="Note 2 31" xfId="3004" xr:uid="{1991C427-EBBE-4637-BACA-E535E5B93313}"/>
    <cellStyle name="Note 2 32" xfId="3005" xr:uid="{BE6DBB4F-7084-489B-83AA-B551652B31C2}"/>
    <cellStyle name="Note 2 33" xfId="3006" xr:uid="{7939E254-C99F-439E-9B39-1C01C7479100}"/>
    <cellStyle name="Note 2 34" xfId="3007" xr:uid="{1153FE7E-6027-43BE-95E2-8ACAF8523CD9}"/>
    <cellStyle name="Note 2 35" xfId="3008" xr:uid="{915A82D6-D374-4B2B-800D-DA48FA535B2A}"/>
    <cellStyle name="Note 2 36" xfId="3009" xr:uid="{E60F09E3-95EA-4A7E-AB9E-DE0D7ED3EA8C}"/>
    <cellStyle name="Note 2 37" xfId="3010" xr:uid="{A2690384-C89A-40CB-A456-C2CB46212374}"/>
    <cellStyle name="Note 2 38" xfId="3011" xr:uid="{E90BF8B6-7F66-4C8A-9530-A8A1A2F0553B}"/>
    <cellStyle name="Note 2 39" xfId="3012" xr:uid="{85EA1C49-C422-4C52-8647-D3BC9FADEFB5}"/>
    <cellStyle name="Note 2 4" xfId="3013" xr:uid="{FECAE078-9D18-49A2-A5F7-4146025A97BF}"/>
    <cellStyle name="Note 2 4 2" xfId="3014" xr:uid="{C9959231-F2E9-4A74-8434-6351D7FA1C16}"/>
    <cellStyle name="Note 2 4 2 2" xfId="3015" xr:uid="{F96D1F03-02B1-4F0B-9524-BFD604ABE0BF}"/>
    <cellStyle name="Note 2 4 3" xfId="3016" xr:uid="{B6DB8B03-D4F1-48D2-AAFE-7F2BF78EEC81}"/>
    <cellStyle name="Note 2 40" xfId="3017" xr:uid="{6ADD8626-3B59-40E5-927C-A440049F4CBD}"/>
    <cellStyle name="Note 2 41" xfId="3018" xr:uid="{2B1D15EF-984D-4D02-A746-59E1AFD34C42}"/>
    <cellStyle name="Note 2 42" xfId="3019" xr:uid="{CD9BC388-9AF3-4CAF-B160-D83AF03FB221}"/>
    <cellStyle name="Note 2 43" xfId="3020" xr:uid="{8437812D-D8B9-4831-89FC-A0CF8896463F}"/>
    <cellStyle name="Note 2 5" xfId="3021" xr:uid="{ABB6AF53-E29B-4B5A-9191-EBBECF2AD998}"/>
    <cellStyle name="Note 2 5 2" xfId="3022" xr:uid="{5692831B-D36B-4C61-9A7F-A5102C98D132}"/>
    <cellStyle name="Note 2 6" xfId="3023" xr:uid="{919A9D56-6041-410A-8142-D39C4774F8F8}"/>
    <cellStyle name="Note 2 6 2" xfId="3024" xr:uid="{A79F4D2A-E7BA-4619-8731-18890FB284A6}"/>
    <cellStyle name="Note 2 7" xfId="3025" xr:uid="{9FB736BC-38C9-4BBB-B2B2-34D690DD8348}"/>
    <cellStyle name="Note 2 8" xfId="3026" xr:uid="{18670746-4E9F-4B90-ACF8-841B7E4A107C}"/>
    <cellStyle name="Note 2 9" xfId="3027" xr:uid="{0BF8C823-849C-44B9-82CE-40367861F8A9}"/>
    <cellStyle name="Note 3" xfId="3028" xr:uid="{CD8E4284-F5EE-47A4-B136-8E5C7CCE6346}"/>
    <cellStyle name="Note 3 2" xfId="3029" xr:uid="{DB55D866-47F3-4564-9C99-2FF88E1D6683}"/>
    <cellStyle name="Note 3 2 2" xfId="3030" xr:uid="{75A0FF9C-3702-45F0-A165-6284EBE9A7AA}"/>
    <cellStyle name="Note 3 2 3" xfId="3031" xr:uid="{4D5E3263-161B-4295-9B58-040589302759}"/>
    <cellStyle name="Note 3 3" xfId="3032" xr:uid="{4BA31C7D-0FE7-4B34-BD4A-CC1D58F879D8}"/>
    <cellStyle name="Note 3 3 2" xfId="3033" xr:uid="{8456FADE-8D4A-4B9F-9707-3190650635D4}"/>
    <cellStyle name="Note 3 4" xfId="3034" xr:uid="{8CC5FA8C-734B-456E-B032-1BC7E7F5F80D}"/>
    <cellStyle name="Note 3 5" xfId="3035" xr:uid="{5B30F03C-942D-422D-A69B-C4E1E8CC0AFA}"/>
    <cellStyle name="Note 4" xfId="3036" xr:uid="{61C181A4-46CE-4299-B3D6-5A6CEDEA3AFB}"/>
    <cellStyle name="Note 4 2" xfId="3037" xr:uid="{D268B258-EA8F-48D7-810B-7A9CDD4D835F}"/>
    <cellStyle name="Note 5" xfId="3038" xr:uid="{17EFB958-3F2E-4FF0-B8BD-C4AD45F6E5FF}"/>
    <cellStyle name="Note 5 2" xfId="3039" xr:uid="{44D922F2-4B20-4826-9681-26CC2694FECB}"/>
    <cellStyle name="Note 6" xfId="3040" xr:uid="{2BFF8DAC-81F8-4ABB-8083-E19FF104C93A}"/>
    <cellStyle name="Note 6 2" xfId="3041" xr:uid="{87A83549-2ADD-4D89-AD8C-F9CE03419D81}"/>
    <cellStyle name="Note 7" xfId="3042" xr:uid="{30038EBA-1154-442F-B9AF-324B679347A2}"/>
    <cellStyle name="Note 7 2" xfId="3043" xr:uid="{0C9A55C1-C4B7-447F-9536-0F1F28A2DF17}"/>
    <cellStyle name="Note 8" xfId="3044" xr:uid="{E1F24BC7-A576-4D8F-8A37-D717D58FFDAB}"/>
    <cellStyle name="Note 9" xfId="3045" xr:uid="{6C25EAC3-5722-46A3-97CF-292F7461C683}"/>
    <cellStyle name="nplode" xfId="3046" xr:uid="{B0B55B49-DEC1-446F-A659-B3214A3D21CB}"/>
    <cellStyle name="Num0Un" xfId="3047" xr:uid="{3EB52EA6-1642-4B5E-9478-C1F19C2786C7}"/>
    <cellStyle name="Num1" xfId="3048" xr:uid="{C5F7498D-E128-49AB-A2CA-1886AA726BB0}"/>
    <cellStyle name="Num1Blue" xfId="3049" xr:uid="{06950D9D-37E5-476E-B0C2-8F091540FF75}"/>
    <cellStyle name="Num2" xfId="3050" xr:uid="{B7769A35-D39D-4923-8BA1-BFCA8FBA6AA5}"/>
    <cellStyle name="Num2Un" xfId="3051" xr:uid="{3BD6F085-D5F0-4242-B242-3D68AC65B33B}"/>
    <cellStyle name="Number no Dec" xfId="3052" xr:uid="{44626969-F584-48A5-8F0A-073648B3543F}"/>
    <cellStyle name="Number no Dec 2" xfId="3053" xr:uid="{B1ACF779-0B7E-443C-8357-60C99A378084}"/>
    <cellStyle name="Number no Dec 2 10" xfId="3054" xr:uid="{E682B695-E069-4BE9-8422-00521F4781DC}"/>
    <cellStyle name="Number no Dec 2 11" xfId="3055" xr:uid="{F1A3EB16-194D-49CD-A999-144A9F9A2A5D}"/>
    <cellStyle name="Number no Dec 2 2" xfId="3056" xr:uid="{56A28D30-B89C-4886-84FE-1FD969FE6FC0}"/>
    <cellStyle name="Number no Dec 2 3" xfId="3057" xr:uid="{301EE92C-7EE2-42CA-BF9E-D8BA595662C6}"/>
    <cellStyle name="Number no Dec 2 4" xfId="3058" xr:uid="{4DFD22B2-3012-4B53-9307-571B2E0E39A8}"/>
    <cellStyle name="Number no Dec 2 5" xfId="3059" xr:uid="{BB5CAAE3-EBFE-447A-8355-1D0557B24BEC}"/>
    <cellStyle name="Number no Dec 2 6" xfId="3060" xr:uid="{01E65A94-6690-41CB-BDE2-A9832725EC28}"/>
    <cellStyle name="Number no Dec 2 7" xfId="3061" xr:uid="{37CB8A67-D0F1-4CAE-BF05-525A4039A7EC}"/>
    <cellStyle name="Number no Dec 2 8" xfId="3062" xr:uid="{F6518685-E58E-46BB-B591-46460701F357}"/>
    <cellStyle name="Number no Dec 2 9" xfId="3063" xr:uid="{8FA286AE-06E7-4072-8A47-09C2C7D235B8}"/>
    <cellStyle name="Number no Dec 2_2020 PLEXOS - 20%" xfId="3064" xr:uid="{6CFE6D95-728F-4EF5-8AEC-BAEC222F7D8B}"/>
    <cellStyle name="Number no Dec 3" xfId="3065" xr:uid="{A99B56EC-77EA-4244-B211-D5708AB321BF}"/>
    <cellStyle name="Number no Dec 3 10" xfId="3066" xr:uid="{1838EAF1-494E-470F-B9B4-90F587F8B63A}"/>
    <cellStyle name="Number no Dec 3 11" xfId="3067" xr:uid="{23527960-6722-42D9-9167-A7EE531A2BF4}"/>
    <cellStyle name="Number no Dec 3 2" xfId="3068" xr:uid="{D291F5B0-3223-4D8E-9CC9-A7C27E71D1A3}"/>
    <cellStyle name="Number no Dec 3 3" xfId="3069" xr:uid="{2F3CA968-B868-477B-BD15-2BBDC47AB45D}"/>
    <cellStyle name="Number no Dec 3 4" xfId="3070" xr:uid="{858798C9-AA47-429E-A041-BEB231C4E4B3}"/>
    <cellStyle name="Number no Dec 3 5" xfId="3071" xr:uid="{2C112667-D13D-4A5F-958E-E6AF6B3F25CE}"/>
    <cellStyle name="Number no Dec 3 6" xfId="3072" xr:uid="{92BE2D72-773D-4B44-9857-32438D0DA60C}"/>
    <cellStyle name="Number no Dec 3 7" xfId="3073" xr:uid="{2612352C-5915-4AE8-A22A-B8E982A763C3}"/>
    <cellStyle name="Number no Dec 3 8" xfId="3074" xr:uid="{B3AA759D-1B5D-4E30-8298-FA4981C406C9}"/>
    <cellStyle name="Number no Dec 3 9" xfId="3075" xr:uid="{5FA2C43B-54AB-4118-B129-C74E31B79980}"/>
    <cellStyle name="Number no Dec 3_2020 PLEXOS - 20%" xfId="3076" xr:uid="{D6E475FB-C214-4CB5-BE79-CCE73532F1C7}"/>
    <cellStyle name="Number no Dec 4" xfId="3077" xr:uid="{346D164F-563F-4998-B0BF-2119C1D0A96B}"/>
    <cellStyle name="Number no Dec 4 10" xfId="3078" xr:uid="{E4EB5F97-38E4-46F9-8957-20F8EDD23323}"/>
    <cellStyle name="Number no Dec 4 11" xfId="3079" xr:uid="{3E74B56C-5A5C-40FC-8420-CF0C61F5E4A9}"/>
    <cellStyle name="Number no Dec 4 2" xfId="3080" xr:uid="{4B47AD3F-4C03-44E9-9BEF-81DFDA69577E}"/>
    <cellStyle name="Number no Dec 4 3" xfId="3081" xr:uid="{A9FDBD67-D6E6-4191-A95F-9E6C4CF25372}"/>
    <cellStyle name="Number no Dec 4 4" xfId="3082" xr:uid="{8294E240-2C2F-4270-A934-86D6DD215891}"/>
    <cellStyle name="Number no Dec 4 5" xfId="3083" xr:uid="{1FDA5090-D560-427E-A1A3-93F1E31D8154}"/>
    <cellStyle name="Number no Dec 4 6" xfId="3084" xr:uid="{B88C490D-D6C0-479A-AE16-3B6CC8DA55F0}"/>
    <cellStyle name="Number no Dec 4 7" xfId="3085" xr:uid="{577E5531-46FB-4AE6-8D56-DBCADF062835}"/>
    <cellStyle name="Number no Dec 4 8" xfId="3086" xr:uid="{67DF41FC-3B37-41FA-8906-7E4E0B3773CA}"/>
    <cellStyle name="Number no Dec 4 9" xfId="3087" xr:uid="{42906621-59A5-4318-84B1-C8B03C51E34A}"/>
    <cellStyle name="Number no Dec 4_2020 PLEXOS - 20%" xfId="3088" xr:uid="{2F096030-BD5F-418B-9B43-37D99A642952}"/>
    <cellStyle name="Number no Dec 5" xfId="3089" xr:uid="{B520F473-EA71-4992-AD02-B6D79AC2EB9E}"/>
    <cellStyle name="Number no Dec 6" xfId="3090" xr:uid="{AB029FF9-B052-41BB-B774-BFB3F75C6B48}"/>
    <cellStyle name="Number no Dec 7" xfId="3091" xr:uid="{FD4FE0F2-388D-4701-A3ED-2269B6E8EC39}"/>
    <cellStyle name="Number no Dec 8" xfId="3092" xr:uid="{06FF028D-49EE-4768-BAA7-B42846A0E31B}"/>
    <cellStyle name="Number no Dec 9" xfId="3093" xr:uid="{20A7FC56-642F-4B96-864F-34493CF1A061}"/>
    <cellStyle name="Number no Dec_2020 PLEXOS - 33%" xfId="3094" xr:uid="{DAE86059-5727-432A-9FDE-73CE5AA751B1}"/>
    <cellStyle name="Number0" xfId="3095" xr:uid="{9DC26585-0EFC-4C52-AC79-8E2BDE670A9B}"/>
    <cellStyle name="Number1" xfId="3096" xr:uid="{03FA8DF6-CB31-4EB8-9F3B-ED072BDED6B1}"/>
    <cellStyle name="Number2" xfId="3097" xr:uid="{966A511E-AE71-4F96-8B6A-99879B2C1AF3}"/>
    <cellStyle name="Outline" xfId="3098" xr:uid="{1BF71A99-058B-447E-A361-F8DD62E29F92}"/>
    <cellStyle name="Outline 2" xfId="3099" xr:uid="{F472A5F8-688F-4B17-A4E3-B23ACA4945BF}"/>
    <cellStyle name="Outline 2 2" xfId="3100" xr:uid="{12F9BFAE-6908-49D1-B9C0-312DF3D9A3A7}"/>
    <cellStyle name="Outline 2 3" xfId="3101" xr:uid="{EE6C4BC7-2EEF-4C54-85CC-C9CDD7ECB101}"/>
    <cellStyle name="Outline 3" xfId="3102" xr:uid="{9E072604-7A24-4732-B68E-2016DA83DEA4}"/>
    <cellStyle name="Outline 4" xfId="3103" xr:uid="{EB319C43-E2EC-49B8-9299-E904060CA3F6}"/>
    <cellStyle name="Output 2" xfId="3104" xr:uid="{A79E2C8B-CB14-4316-BCD4-7D2F09C8C680}"/>
    <cellStyle name="Output 2 2" xfId="3105" xr:uid="{7698CAC0-07B2-4A23-AACB-EE69C860D64C}"/>
    <cellStyle name="Output 2 3" xfId="3106" xr:uid="{21F29EE6-E309-4E95-B2EA-872B2805263A}"/>
    <cellStyle name="Output 2 4" xfId="3107" xr:uid="{4BFFA785-E401-4399-85F6-FB16D1F98EDF}"/>
    <cellStyle name="Output 3" xfId="3108" xr:uid="{3E8BDE30-8F83-427A-861B-0BA38087E5DB}"/>
    <cellStyle name="Output 3 2" xfId="3109" xr:uid="{FB9FF5FE-160F-46AA-A6C7-AA301B3F25FD}"/>
    <cellStyle name="Output 3 3" xfId="3110" xr:uid="{BFAE3C33-48F2-4C15-9546-A15DDBE48B9F}"/>
    <cellStyle name="Output 3 4" xfId="3111" xr:uid="{90842F71-C69E-4371-B933-F2CC2847B548}"/>
    <cellStyle name="Output 4" xfId="3112" xr:uid="{7E214107-0F44-4350-99AF-5DF40136E4F5}"/>
    <cellStyle name="Output 4 2" xfId="3113" xr:uid="{C3E3755A-1E56-458A-BD55-00F90B42059E}"/>
    <cellStyle name="Output 5" xfId="3114" xr:uid="{2333FDD6-A333-418E-B54E-BCF082C45898}"/>
    <cellStyle name="Output 5 2" xfId="3115" xr:uid="{D2439D48-5B52-45F4-B59A-29C682595CE4}"/>
    <cellStyle name="Output 6" xfId="3116" xr:uid="{D4548D8A-E3E7-4206-A390-BEFD2CC08F01}"/>
    <cellStyle name="Output 6 2" xfId="3117" xr:uid="{9F088E0C-3581-4137-8B19-C9A655F6EE01}"/>
    <cellStyle name="Output 7" xfId="3118" xr:uid="{73995608-CB15-4B6F-B3DA-B2538536A4A0}"/>
    <cellStyle name="Output 7 2" xfId="3119" xr:uid="{8C9B14DA-24C1-4142-959D-489DB4465D8D}"/>
    <cellStyle name="Output 8" xfId="3120" xr:uid="{659A9DB6-FAF2-4B74-86E7-3005661639D6}"/>
    <cellStyle name="Output 9" xfId="3121" xr:uid="{53B0B0E2-29F4-424F-B44D-2B97909F3506}"/>
    <cellStyle name="Output Amounts" xfId="3122" xr:uid="{45C2BFFA-FA66-45BC-9A25-4B23C03E03AA}"/>
    <cellStyle name="Output Amounts 2" xfId="3123" xr:uid="{394E9F25-96ED-4CF9-BA48-76D92BFAA226}"/>
    <cellStyle name="Output Column Headings" xfId="3124" xr:uid="{9C19EC96-F809-4957-ACF6-A6A5381B2CB1}"/>
    <cellStyle name="Output Column Headings 2" xfId="3125" xr:uid="{DC6A9D13-3D7D-4186-82ED-545D96B4B44D}"/>
    <cellStyle name="Output Column Headings 2 2" xfId="3126" xr:uid="{F54571E7-4EBA-409C-BD08-3681A5FDE837}"/>
    <cellStyle name="Output Line Items" xfId="3127" xr:uid="{384089EC-0AE0-4AF6-9EFA-24AA7B44D435}"/>
    <cellStyle name="Output Line Items 2" xfId="3128" xr:uid="{B88E6A6E-2F1D-4EE1-B62E-AB1C852BA047}"/>
    <cellStyle name="Output Line Items 2 2" xfId="3129" xr:uid="{425833CC-7AF0-4BD8-87B7-9701FCD9BF06}"/>
    <cellStyle name="Output Report Heading" xfId="3130" xr:uid="{4FA9D798-1482-445F-BD80-5EFA2905C242}"/>
    <cellStyle name="Output Report Heading 2" xfId="3131" xr:uid="{3FA379F4-C897-4759-B6EF-184402ABA543}"/>
    <cellStyle name="Output Report Heading 2 2" xfId="3132" xr:uid="{DFBE8FAE-7C16-4912-947E-67E547A56E58}"/>
    <cellStyle name="Output Report Title" xfId="3133" xr:uid="{A49B4F77-0464-4947-95CD-A69DD8E27322}"/>
    <cellStyle name="Output Report Title 2" xfId="3134" xr:uid="{D0EED0C3-67C4-4DE7-8BC5-706ED7FDE29C}"/>
    <cellStyle name="Output Report Title 2 2" xfId="3135" xr:uid="{2A373BF1-8B54-44A4-8E77-D26F222E2396}"/>
    <cellStyle name="Page Number" xfId="3136" xr:uid="{ED52AB85-F147-4DB3-BFEC-442C417B98F5}"/>
    <cellStyle name="Paragraph text" xfId="3137" xr:uid="{95630305-C8D9-48BF-88A5-68B792B84205}"/>
    <cellStyle name="Paragraph text 10" xfId="3138" xr:uid="{DBDD0373-8C72-408B-AEF2-D73D3F1C7154}"/>
    <cellStyle name="Paragraph text 11" xfId="3139" xr:uid="{93C8AFC7-8C6D-4E10-BDF0-4B92837BAEB7}"/>
    <cellStyle name="Paragraph text 12" xfId="3140" xr:uid="{533BF385-5A5D-4828-A31C-706F1BF81189}"/>
    <cellStyle name="Paragraph text 12 2" xfId="3141" xr:uid="{AC2DBB4B-5EFB-4964-B98F-421C6863C1E3}"/>
    <cellStyle name="Paragraph text 12 3" xfId="3142" xr:uid="{C38A63C5-06C6-48A6-B7AD-65106398CA6E}"/>
    <cellStyle name="Paragraph text 13" xfId="3143" xr:uid="{B1321C62-115D-4765-B1DA-B6688146424D}"/>
    <cellStyle name="Paragraph text 14" xfId="3144" xr:uid="{5BDF8A0F-8AE2-4AEC-B1FA-AD0333E1CD0B}"/>
    <cellStyle name="Paragraph text 15" xfId="3145" xr:uid="{6C8F1AE1-26DE-47D2-A2B3-0BA35F12F5CF}"/>
    <cellStyle name="Paragraph text 16" xfId="3146" xr:uid="{4616BF0C-0D13-479E-A7A3-783155F73337}"/>
    <cellStyle name="Paragraph text 17" xfId="3147" xr:uid="{A1412C2B-6ABA-4F0D-97CA-B637A434D6FF}"/>
    <cellStyle name="Paragraph text 18" xfId="3148" xr:uid="{A3E8967B-23E9-420F-8F9A-14D60010B676}"/>
    <cellStyle name="Paragraph text 2" xfId="3149" xr:uid="{AFE85A85-53D6-4D6A-8371-AA02A2958826}"/>
    <cellStyle name="Paragraph text 3" xfId="3150" xr:uid="{6D3B80E1-2571-4095-AE20-627AD4D06362}"/>
    <cellStyle name="Paragraph text 4" xfId="3151" xr:uid="{93F96402-EF18-4573-B62B-B9D97D0E9E2D}"/>
    <cellStyle name="Paragraph text 5" xfId="3152" xr:uid="{4FDE418A-686A-491D-944B-D12B449F393C}"/>
    <cellStyle name="Paragraph text 6" xfId="3153" xr:uid="{B99B2514-D042-490C-ACA7-54A9C7A39C01}"/>
    <cellStyle name="Paragraph text 7" xfId="3154" xr:uid="{9E921A50-59EB-4BDE-B758-22E3AB3024CB}"/>
    <cellStyle name="Paragraph text 8" xfId="3155" xr:uid="{9736C378-9A15-46F1-A18F-6D58DD028912}"/>
    <cellStyle name="Paragraph text 9" xfId="3156" xr:uid="{FE18355F-18F2-45FF-847D-96253EBB6BEB}"/>
    <cellStyle name="Paragraph text_2020 PLEXOS - 20%" xfId="3157" xr:uid="{AB18946E-DE94-4924-A41A-7DB851D6A4F2}"/>
    <cellStyle name="Parens (1)" xfId="3158" xr:uid="{DDF087CE-080C-4573-BBB9-5D8E501D2B43}"/>
    <cellStyle name="pb_page_heading_LS" xfId="3159" xr:uid="{F6075140-EB71-4C08-A8B5-B9420BFFFDDA}"/>
    <cellStyle name="Perc1" xfId="3160" xr:uid="{51F18E02-404F-4AF3-A76C-B56335117A7C}"/>
    <cellStyle name="Percent (0)" xfId="3161" xr:uid="{CA026E8D-9055-4297-AEDA-261AB8D8F873}"/>
    <cellStyle name="Percent [0]" xfId="3162" xr:uid="{7C4D1370-0509-4633-8AC8-4555EC45AD28}"/>
    <cellStyle name="Percent [00]" xfId="3163" xr:uid="{6F09A244-4477-497D-B006-63A4F98EF249}"/>
    <cellStyle name="Percent [1]" xfId="3164" xr:uid="{EACB8D73-2E42-4C45-BACC-0C777D923951}"/>
    <cellStyle name="Percent [1] 2" xfId="3165" xr:uid="{8790DD31-70B3-4220-B5A5-F524687201E3}"/>
    <cellStyle name="Percent [2]" xfId="3166" xr:uid="{45F97207-7D56-4A52-A005-EC7CC52D78CA}"/>
    <cellStyle name="Percent 10" xfId="3167" xr:uid="{6FFCCDE8-A1C4-4EF3-BE1D-2DDFCCD30251}"/>
    <cellStyle name="Percent 10 10" xfId="3168" xr:uid="{BD9A3B84-BA30-4F63-8414-90C277A7EE33}"/>
    <cellStyle name="Percent 10 11" xfId="3169" xr:uid="{970312E5-0407-47BB-BFD1-F7EFFBBB8E09}"/>
    <cellStyle name="Percent 10 2" xfId="3170" xr:uid="{254B87B2-9EB0-4C5E-9B30-6F00EF255FC8}"/>
    <cellStyle name="Percent 10 3" xfId="3171" xr:uid="{4102BE93-618C-4541-9E1C-7E2EEF23A089}"/>
    <cellStyle name="Percent 10 4" xfId="3172" xr:uid="{7B228F96-75A1-4927-8D87-AE3901E24F01}"/>
    <cellStyle name="Percent 10 5" xfId="3173" xr:uid="{8FB25FC2-F9E1-4C31-BD6E-F5F8F986A84F}"/>
    <cellStyle name="Percent 10 6" xfId="3174" xr:uid="{561D3650-B009-4A13-8811-8CF92E8DDA22}"/>
    <cellStyle name="Percent 10 7" xfId="3175" xr:uid="{D628AA43-B065-4F95-A8ED-9F57FF8F606D}"/>
    <cellStyle name="Percent 10 8" xfId="3176" xr:uid="{1AD90F91-2DAE-4BA9-BF15-399BEC15E5D4}"/>
    <cellStyle name="Percent 10 9" xfId="3177" xr:uid="{BFF484D8-AF02-4A5B-B312-D1E9FDD7DBC5}"/>
    <cellStyle name="Percent 11" xfId="3178" xr:uid="{A6D3CC8A-1E48-4E0B-BA01-5C965926989C}"/>
    <cellStyle name="Percent 11 10" xfId="3179" xr:uid="{B87E1EF3-F37E-40F7-ADA0-5350420D01CB}"/>
    <cellStyle name="Percent 11 11" xfId="3180" xr:uid="{629C9BDA-04D1-4C21-8C1A-17F6312DBAE4}"/>
    <cellStyle name="Percent 11 2" xfId="3181" xr:uid="{DB142178-EC06-4394-A903-5EF6D524903F}"/>
    <cellStyle name="Percent 11 3" xfId="3182" xr:uid="{36DCA751-AC73-41BF-BA8C-5CA4FD37CBB8}"/>
    <cellStyle name="Percent 11 4" xfId="3183" xr:uid="{5C4E1F7F-9C95-43B9-8136-3960F94F3F73}"/>
    <cellStyle name="Percent 11 5" xfId="3184" xr:uid="{FABE068C-924F-4825-8AFF-890E297F400A}"/>
    <cellStyle name="Percent 11 6" xfId="3185" xr:uid="{A5AC96D2-C9A5-43C7-BF66-CF74A7CB67B3}"/>
    <cellStyle name="Percent 11 7" xfId="3186" xr:uid="{B4185514-18E1-4DB3-A485-332B87835E98}"/>
    <cellStyle name="Percent 11 8" xfId="3187" xr:uid="{E6FA2A55-BCC7-414C-9370-8DF7022D527A}"/>
    <cellStyle name="Percent 11 9" xfId="3188" xr:uid="{10CF3A2C-1847-4BF5-BF6D-456BB64496BE}"/>
    <cellStyle name="Percent 12" xfId="3189" xr:uid="{50F034FA-667D-4530-BC41-C27A49145166}"/>
    <cellStyle name="Percent 12 10" xfId="3190" xr:uid="{4429D4D8-9F62-4064-8DB2-68BACB4DBC8E}"/>
    <cellStyle name="Percent 12 11" xfId="3191" xr:uid="{A579DFEE-BD7A-4620-AF7F-84D96046C338}"/>
    <cellStyle name="Percent 12 2" xfId="3192" xr:uid="{78578E8C-E0BA-4346-80D0-71EF2FD29D69}"/>
    <cellStyle name="Percent 12 3" xfId="3193" xr:uid="{568F458B-3F24-444C-A38D-36C9F199AACB}"/>
    <cellStyle name="Percent 12 4" xfId="3194" xr:uid="{0F39815D-7C50-40E7-B16F-E108BAFC2D4B}"/>
    <cellStyle name="Percent 12 5" xfId="3195" xr:uid="{15B6A6A1-E10F-415E-9459-EBA6070BA89B}"/>
    <cellStyle name="Percent 12 6" xfId="3196" xr:uid="{41509C3B-3EC8-4588-BE88-8B974C76A2BE}"/>
    <cellStyle name="Percent 12 7" xfId="3197" xr:uid="{E209336F-6823-43A8-AC03-4F3CFA7BE3E6}"/>
    <cellStyle name="Percent 12 8" xfId="3198" xr:uid="{5415DF0E-2BD6-44E1-8782-79D0F4A70568}"/>
    <cellStyle name="Percent 12 9" xfId="3199" xr:uid="{4665C1A0-C36A-4BDD-9338-FDBF5EF088CC}"/>
    <cellStyle name="Percent 13" xfId="3200" xr:uid="{E7F14858-B5C6-4105-8CEA-15FB58D110DD}"/>
    <cellStyle name="Percent 13 10" xfId="3201" xr:uid="{FEC6DE40-DF56-4478-BA36-C1E45D61B3F5}"/>
    <cellStyle name="Percent 13 11" xfId="3202" xr:uid="{FC2B33BF-3596-4746-ACC1-6AAD47AB95EC}"/>
    <cellStyle name="Percent 13 2" xfId="3203" xr:uid="{1E59624B-B811-4A35-92D8-DA878227A2EB}"/>
    <cellStyle name="Percent 13 3" xfId="3204" xr:uid="{8097BE80-3C31-4CCD-BE1B-78FA01B62FE1}"/>
    <cellStyle name="Percent 13 4" xfId="3205" xr:uid="{CBD3334C-3774-4040-9DC2-6F02BA7F96C2}"/>
    <cellStyle name="Percent 13 5" xfId="3206" xr:uid="{5E0C9774-F23F-47D7-A595-6B114456F6EC}"/>
    <cellStyle name="Percent 13 6" xfId="3207" xr:uid="{CFBB8642-8656-47AC-8B4E-4A1017BA7CA5}"/>
    <cellStyle name="Percent 13 7" xfId="3208" xr:uid="{643DBE19-E384-41E2-87B5-E14EA1B8A3D4}"/>
    <cellStyle name="Percent 13 8" xfId="3209" xr:uid="{5E2DEE53-A9EE-4185-83A3-FADD3B7C45FD}"/>
    <cellStyle name="Percent 13 9" xfId="3210" xr:uid="{AF72A363-8D55-4FE2-91CB-6A4B966F52EC}"/>
    <cellStyle name="Percent 14" xfId="3211" xr:uid="{2981B12F-1450-4DF6-9BC4-EC1C5056F6DC}"/>
    <cellStyle name="Percent 14 2" xfId="3212" xr:uid="{B98625DE-AED0-4FE1-B6CB-91E76422F066}"/>
    <cellStyle name="Percent 14 3" xfId="3213" xr:uid="{97192782-5FB1-4BE6-BE3F-8E42C0CBD8A2}"/>
    <cellStyle name="Percent 15" xfId="3214" xr:uid="{E025360E-8D86-44C6-8D48-813EEEAB66F0}"/>
    <cellStyle name="Percent 15 2" xfId="3215" xr:uid="{0D42B960-D0AF-4D66-91D0-03546B54334C}"/>
    <cellStyle name="Percent 15 2 2" xfId="3216" xr:uid="{3D0BAB12-A960-4CBE-89D7-BA2FF1DFF9D8}"/>
    <cellStyle name="Percent 15 3" xfId="3217" xr:uid="{97503822-BB4D-4239-A8BD-23078AED53EA}"/>
    <cellStyle name="Percent 16" xfId="3218" xr:uid="{5BACFEAE-D9B3-4DDE-B1C1-213FF4442C5F}"/>
    <cellStyle name="Percent 16 2" xfId="3219" xr:uid="{420CE3D2-65E1-4C93-BBBE-9C7A0E3F7D21}"/>
    <cellStyle name="Percent 16 3" xfId="3220" xr:uid="{26AD07AB-0CC9-41EF-A940-563D97637354}"/>
    <cellStyle name="Percent 17" xfId="3221" xr:uid="{3DD11C9E-AC51-437D-A57D-9FE9CD4B9A26}"/>
    <cellStyle name="Percent 17 2" xfId="3222" xr:uid="{06E5A003-1DC5-4359-83F3-A85F2816843C}"/>
    <cellStyle name="Percent 18" xfId="3223" xr:uid="{90970076-5A24-4C9C-86CB-A44785974696}"/>
    <cellStyle name="Percent 18 2" xfId="3224" xr:uid="{3FEF1395-7F44-4F54-9660-EC18B8721E78}"/>
    <cellStyle name="Percent 19" xfId="3225" xr:uid="{CA73C502-97E7-48CF-989A-37AC3ACB1DA7}"/>
    <cellStyle name="Percent 19 2" xfId="3226" xr:uid="{4C5B9E22-8433-42AE-A9C5-CEE5D9177180}"/>
    <cellStyle name="Percent 2" xfId="3227" xr:uid="{E73FB590-52E4-448C-A9BB-9CFDA3F561EF}"/>
    <cellStyle name="Percent 2 10" xfId="3228" xr:uid="{3EB14637-33D5-4783-A630-D1260A7DC7CC}"/>
    <cellStyle name="Percent 2 11" xfId="3229" xr:uid="{45FE6362-133B-4D90-A619-C775FE824698}"/>
    <cellStyle name="Percent 2 12" xfId="3230" xr:uid="{8C6D0795-9F3D-4A57-A597-1D1F4347ECD7}"/>
    <cellStyle name="Percent 2 12 2" xfId="3231" xr:uid="{52914F91-0823-4C36-B6FB-73523BAC1C30}"/>
    <cellStyle name="Percent 2 12 3" xfId="3232" xr:uid="{C413AD6F-18AA-4B12-8BAF-101CEB64BAA1}"/>
    <cellStyle name="Percent 2 13" xfId="3233" xr:uid="{9D8E0B0F-65F5-4059-A536-37C3DB3AECEA}"/>
    <cellStyle name="Percent 2 13 2" xfId="3234" xr:uid="{20CB898F-F421-4BCB-85B5-956775C80DB9}"/>
    <cellStyle name="Percent 2 14" xfId="3235" xr:uid="{94B00D6C-D856-4CD0-8E23-F6A75F92D34E}"/>
    <cellStyle name="Percent 2 15" xfId="3236" xr:uid="{EF62BC1A-4535-4300-8BC5-88A1F5FFF2AE}"/>
    <cellStyle name="Percent 2 16" xfId="3237" xr:uid="{0D451D72-F764-48E4-B123-1CF92CDDF973}"/>
    <cellStyle name="Percent 2 17" xfId="3238" xr:uid="{D2CDDDAB-5197-42C0-ADDF-5069F3A43BED}"/>
    <cellStyle name="Percent 2 18" xfId="3239" xr:uid="{D6297DB7-899F-4394-8391-70A33DA9C8CC}"/>
    <cellStyle name="Percent 2 19" xfId="3240" xr:uid="{C07575EF-F184-4F82-B3CC-5A6E0C8B684E}"/>
    <cellStyle name="Percent 2 2" xfId="3241" xr:uid="{A72A1023-1484-48AD-9ECB-037594836EA2}"/>
    <cellStyle name="Percent 2 2 2" xfId="3242" xr:uid="{FC11F282-62E2-4420-A694-403992130A2E}"/>
    <cellStyle name="Percent 2 2 3" xfId="3243" xr:uid="{6B93765A-348F-4190-A05D-F935BE18401D}"/>
    <cellStyle name="Percent 2 2 4" xfId="3244" xr:uid="{E4A90A5A-28E4-49C9-A9DB-3D1B0F1F4D09}"/>
    <cellStyle name="Percent 2 2 5" xfId="3245" xr:uid="{7BA5E5D6-9A95-4BB9-8F78-2A2FD30F0AE3}"/>
    <cellStyle name="Percent 2 20" xfId="3246" xr:uid="{D155F153-C939-4137-BCD3-F1DF31AEFFDF}"/>
    <cellStyle name="Percent 2 21" xfId="3247" xr:uid="{D1802BB7-9593-4EB0-9B76-EC94E5EAA658}"/>
    <cellStyle name="Percent 2 22" xfId="3248" xr:uid="{98AAD962-5154-44A9-90EF-D4EB2EB879D0}"/>
    <cellStyle name="Percent 2 23" xfId="3249" xr:uid="{6D08AF94-EFD5-46B4-B8BB-B5038D9009BB}"/>
    <cellStyle name="Percent 2 24" xfId="3250" xr:uid="{934A5537-E102-4630-B192-ABDA18BA968C}"/>
    <cellStyle name="Percent 2 25" xfId="3251" xr:uid="{9F6A94F1-8260-4529-A3EA-5FDB33536741}"/>
    <cellStyle name="Percent 2 26" xfId="3252" xr:uid="{48F12BEB-16AA-449F-9B5D-B17F2EACC2A0}"/>
    <cellStyle name="Percent 2 27" xfId="3253" xr:uid="{2F86B1CE-7BCD-4F50-96EF-93EBC5F3A6CB}"/>
    <cellStyle name="Percent 2 28" xfId="3254" xr:uid="{458F185E-DC94-4222-BE87-8223D7C64272}"/>
    <cellStyle name="Percent 2 29" xfId="3255" xr:uid="{794AF32E-8AAA-4E45-BDA6-CB6728C39CBF}"/>
    <cellStyle name="Percent 2 3" xfId="3256" xr:uid="{7914D4C9-6362-468E-8DAB-8555102D1077}"/>
    <cellStyle name="Percent 2 3 2" xfId="3257" xr:uid="{324DE669-3CA0-4F72-B991-C4E9758AD6E6}"/>
    <cellStyle name="Percent 2 30" xfId="3258" xr:uid="{7E0DA7E1-6ABD-4990-BE03-06DEE5EDFA36}"/>
    <cellStyle name="Percent 2 31" xfId="3259" xr:uid="{F7D4DF98-446D-4C1A-BB6F-A518410EE84E}"/>
    <cellStyle name="Percent 2 32" xfId="3260" xr:uid="{CE36C610-F356-4A59-AC71-332887F8C525}"/>
    <cellStyle name="Percent 2 33" xfId="3261" xr:uid="{F66244B9-152E-4CDE-97E6-9DF6356951AE}"/>
    <cellStyle name="Percent 2 34" xfId="3262" xr:uid="{3CFA135D-2402-4D18-B19F-E6187CCE92DA}"/>
    <cellStyle name="Percent 2 35" xfId="3263" xr:uid="{ACCF3795-58EC-4F37-85C2-6812034FE534}"/>
    <cellStyle name="Percent 2 36" xfId="3264" xr:uid="{F94C397A-8CEC-4BC9-B5FC-69E1A7CD829D}"/>
    <cellStyle name="Percent 2 37" xfId="3265" xr:uid="{32BCBA62-1B62-4280-BFBC-9C8EEC35BCA3}"/>
    <cellStyle name="Percent 2 38" xfId="3266" xr:uid="{2F95427D-B157-4E86-A1E5-730BC98A1B75}"/>
    <cellStyle name="Percent 2 39" xfId="3267" xr:uid="{B2CBFEB4-F107-4B41-A4E5-42A97082893A}"/>
    <cellStyle name="Percent 2 4" xfId="3268" xr:uid="{FE937162-44AB-4FC9-9AFB-AEC234D040D6}"/>
    <cellStyle name="Percent 2 4 2" xfId="3269" xr:uid="{3A47999F-A314-44DA-AE81-C0B80284E1D0}"/>
    <cellStyle name="Percent 2 40" xfId="3270" xr:uid="{64BB31AC-9ACB-44A5-8483-F1C0587DA1CC}"/>
    <cellStyle name="Percent 2 41" xfId="3271" xr:uid="{E52EF6DA-01F9-421D-A173-32BB51240B17}"/>
    <cellStyle name="Percent 2 42" xfId="3272" xr:uid="{B41119B3-D7BF-43F6-A344-DBA565C9A6BC}"/>
    <cellStyle name="Percent 2 43" xfId="3273" xr:uid="{A11DFA70-2AAB-4D98-AB62-190CB5882C4B}"/>
    <cellStyle name="Percent 2 44" xfId="3274" xr:uid="{8A44D916-CC32-4CF1-BD62-A67F7E825B77}"/>
    <cellStyle name="Percent 2 45" xfId="3275" xr:uid="{77FB92A3-A672-4BA9-AE5C-BCE25B96A0A3}"/>
    <cellStyle name="Percent 2 46" xfId="3276" xr:uid="{57B31531-22EB-42E8-A932-22DBB8906F7B}"/>
    <cellStyle name="Percent 2 47" xfId="3277" xr:uid="{2A090C31-FBBC-4A4F-88EE-095ADFA0F4F8}"/>
    <cellStyle name="Percent 2 48" xfId="3278" xr:uid="{3647E28A-4366-48BD-9923-075C8DD935F3}"/>
    <cellStyle name="Percent 2 49" xfId="3279" xr:uid="{7E4FBC7E-4235-4222-9E68-1F1556E41EA8}"/>
    <cellStyle name="Percent 2 5" xfId="3280" xr:uid="{D15A2037-8FF4-4D83-AE50-7C949926A33E}"/>
    <cellStyle name="Percent 2 5 2" xfId="3281" xr:uid="{60598956-4B6F-4F66-B14A-BCB70F2BF1F7}"/>
    <cellStyle name="Percent 2 50" xfId="3282" xr:uid="{FAAA2DBF-76B8-44E9-9054-52D99952751D}"/>
    <cellStyle name="Percent 2 51" xfId="3283" xr:uid="{B2BA252E-03CA-457E-B2D5-0C19CDECA083}"/>
    <cellStyle name="Percent 2 52" xfId="3284" xr:uid="{6B992A48-7929-40B1-890E-15CE643F0ACA}"/>
    <cellStyle name="Percent 2 53" xfId="3285" xr:uid="{8E475E7A-43D9-4BC9-AA4A-46ED1134D52A}"/>
    <cellStyle name="Percent 2 54" xfId="3286" xr:uid="{ACCE7234-5641-42D3-9952-D01312065712}"/>
    <cellStyle name="Percent 2 55" xfId="3287" xr:uid="{6BDAF526-DE18-4F77-B283-A6A5A735E4C2}"/>
    <cellStyle name="Percent 2 56" xfId="3288" xr:uid="{DEC4512B-BE8C-4EEF-8285-FE005DC40A90}"/>
    <cellStyle name="Percent 2 57" xfId="3289" xr:uid="{19CC9311-92AD-4F91-858D-C9FFF2483ED2}"/>
    <cellStyle name="Percent 2 58" xfId="3290" xr:uid="{0B137B64-F725-4C8C-8AC7-16D980723EB4}"/>
    <cellStyle name="Percent 2 59" xfId="3291" xr:uid="{549F47E2-8B7B-4130-8C18-E297140DCAAA}"/>
    <cellStyle name="Percent 2 6" xfId="3292" xr:uid="{50350700-9AA5-4A30-A8E5-02724A1571D6}"/>
    <cellStyle name="Percent 2 60" xfId="3293" xr:uid="{56F3219F-5D92-45A0-92F2-7E56B1B53907}"/>
    <cellStyle name="Percent 2 61" xfId="3294" xr:uid="{36726573-520A-43F9-9934-53A4471B5CD7}"/>
    <cellStyle name="Percent 2 62" xfId="3295" xr:uid="{88A91EB8-19AD-46D8-AD2F-D407A8656FB8}"/>
    <cellStyle name="Percent 2 63" xfId="3296" xr:uid="{19CB2DD1-3DB7-4C92-872E-A3AAD18D5ED6}"/>
    <cellStyle name="Percent 2 64" xfId="3297" xr:uid="{BC8973BF-4B46-4A07-9645-E771E151402E}"/>
    <cellStyle name="Percent 2 65" xfId="3298" xr:uid="{1EC1F59E-F4DB-4CF5-8CBC-172DBE87B633}"/>
    <cellStyle name="Percent 2 66" xfId="3299" xr:uid="{C32A3512-427B-4178-9D8C-503FC084A8CB}"/>
    <cellStyle name="Percent 2 67" xfId="3300" xr:uid="{C3665282-6638-4571-8863-C82686D08DF7}"/>
    <cellStyle name="Percent 2 68" xfId="3301" xr:uid="{B9948466-6149-4EAB-A342-978BF1B71942}"/>
    <cellStyle name="Percent 2 69" xfId="3302" xr:uid="{8D671BB8-FBF8-471E-A28C-C39A3CCD8018}"/>
    <cellStyle name="Percent 2 7" xfId="3303" xr:uid="{BF701DEC-072F-43AB-B0A2-AE91F5EB16FA}"/>
    <cellStyle name="Percent 2 70" xfId="3304" xr:uid="{E6D60827-3B9B-40E3-8224-5882C617AFF8}"/>
    <cellStyle name="Percent 2 8" xfId="3305" xr:uid="{39E420DB-2EB4-4FB2-9686-ED6454A8855F}"/>
    <cellStyle name="Percent 2 9" xfId="3306" xr:uid="{E1B11F14-AC73-4D4C-93C7-8A63B6F14EE3}"/>
    <cellStyle name="Percent 2_Inputs" xfId="3307" xr:uid="{069BE3D4-1280-4D28-81E8-BA57D46E6797}"/>
    <cellStyle name="Percent 20" xfId="3308" xr:uid="{F99632BC-A7CA-4678-A313-F9D14CCF892D}"/>
    <cellStyle name="Percent 20 2" xfId="3309" xr:uid="{2077E3A0-33EF-490F-B6C2-C4899DB7B282}"/>
    <cellStyle name="Percent 21" xfId="3310" xr:uid="{63EDD2E6-180F-4475-B8D6-B59A20873E73}"/>
    <cellStyle name="Percent 21 2" xfId="3311" xr:uid="{7627C675-CAE6-4330-B8A0-FC019D79B0A6}"/>
    <cellStyle name="Percent 22" xfId="3312" xr:uid="{E8114CDF-A23C-40D2-848C-F46E9A0CF56B}"/>
    <cellStyle name="Percent 22 2" xfId="3313" xr:uid="{9BB614BD-6402-420F-B0CD-AE2BA78E97C2}"/>
    <cellStyle name="Percent 22 3" xfId="3314" xr:uid="{41E9BF22-0FF8-4C04-8F72-0798B8013138}"/>
    <cellStyle name="Percent 22 4" xfId="3315" xr:uid="{EF04595A-79E5-4CC0-9560-966A8C567E47}"/>
    <cellStyle name="Percent 23" xfId="3316" xr:uid="{A72C7362-CE41-4871-9AE1-BFD56A608B47}"/>
    <cellStyle name="Percent 23 2" xfId="3317" xr:uid="{D7175D0F-5EA9-4ED7-BD46-FE2A941BF9F4}"/>
    <cellStyle name="Percent 23 3" xfId="3318" xr:uid="{7905A823-10CF-4BC5-89C5-394D65AC3252}"/>
    <cellStyle name="Percent 23 4" xfId="3319" xr:uid="{420595C4-886D-40C6-A14C-F35D9D53175C}"/>
    <cellStyle name="Percent 24" xfId="3320" xr:uid="{9617857C-E6B9-42DE-9066-4BF7CECB7194}"/>
    <cellStyle name="Percent 24 2" xfId="3321" xr:uid="{8A7010D1-CDE9-46CF-9A9E-4CA658CE6653}"/>
    <cellStyle name="Percent 24 3" xfId="3322" xr:uid="{7FEC4EFA-7064-41EB-B9C6-63DB8BF78731}"/>
    <cellStyle name="Percent 24 4" xfId="3323" xr:uid="{CF9FE9FC-D245-4EDE-8C8E-53B6A3F59F22}"/>
    <cellStyle name="Percent 25" xfId="3324" xr:uid="{32C59208-0DE4-4EB6-AB8B-878274DFD76F}"/>
    <cellStyle name="Percent 26" xfId="3325" xr:uid="{63787AA2-BCDA-4224-8B8A-BC9887F56BA3}"/>
    <cellStyle name="Percent 27" xfId="3326" xr:uid="{FCD5119C-B5D6-49DE-BAD9-92F8D527BF83}"/>
    <cellStyle name="Percent 28" xfId="3327" xr:uid="{402FC535-4D5B-49AA-8FF2-348DA863CCEE}"/>
    <cellStyle name="Percent 28 2" xfId="3328" xr:uid="{5DE28FFF-299C-4F65-BE39-33B68F53C85A}"/>
    <cellStyle name="Percent 29" xfId="3329" xr:uid="{CD0A1F64-B66C-413B-9244-78988E1E7C0C}"/>
    <cellStyle name="Percent 3" xfId="3330" xr:uid="{0C229A83-D56F-4F6D-9CDD-F0F77D084A78}"/>
    <cellStyle name="Percent 3 10" xfId="3331" xr:uid="{D006C694-98C2-47FB-B369-FCA0B260C932}"/>
    <cellStyle name="Percent 3 11" xfId="3332" xr:uid="{34E0EDA5-68A8-4019-8D5B-427C017950BC}"/>
    <cellStyle name="Percent 3 12" xfId="3333" xr:uid="{9FF4F3AC-A436-423D-BB11-E6E3734F3CA8}"/>
    <cellStyle name="Percent 3 2" xfId="3334" xr:uid="{1D7974E4-5B1B-4CB2-92B5-C67F36C8CC99}"/>
    <cellStyle name="Percent 3 2 2" xfId="3335" xr:uid="{79433AFF-C6C5-4480-B127-2E2CFF6D5625}"/>
    <cellStyle name="Percent 3 2 3" xfId="3336" xr:uid="{FFA7FDFC-0D07-4FCD-AF74-E9E62FFE3F0C}"/>
    <cellStyle name="Percent 3 2 4" xfId="3337" xr:uid="{89301D26-D014-47A2-97DC-1CD70DD6DE5E}"/>
    <cellStyle name="Percent 3 2 5" xfId="3338" xr:uid="{F52F8AD8-8717-444F-94C6-C951936A3F57}"/>
    <cellStyle name="Percent 3 3" xfId="3339" xr:uid="{792129EF-5751-4986-ACC9-9CCD4201032B}"/>
    <cellStyle name="Percent 3 3 2" xfId="3340" xr:uid="{FB0E5A5A-9516-4E4A-B410-CEBEB1EE6A0B}"/>
    <cellStyle name="Percent 3 4" xfId="3341" xr:uid="{F6318D84-7CE7-4E93-B618-681FAE6B6A31}"/>
    <cellStyle name="Percent 3 5" xfId="3342" xr:uid="{DF57E05C-FC8A-4174-B659-7A6DD3153D4F}"/>
    <cellStyle name="Percent 3 6" xfId="3343" xr:uid="{609DD4DA-E4A7-44CB-86A8-4AEBCC6CABA8}"/>
    <cellStyle name="Percent 3 7" xfId="3344" xr:uid="{DD0A0DF0-7198-4D68-8873-C3E26887BE98}"/>
    <cellStyle name="Percent 3 8" xfId="3345" xr:uid="{1D9118A2-20D2-4E5B-B485-B4D177065456}"/>
    <cellStyle name="Percent 3 9" xfId="3346" xr:uid="{3B2CF67D-64C0-42C1-9BF4-99A55CF14E0F}"/>
    <cellStyle name="Percent 30" xfId="3347" xr:uid="{AB93D092-B083-4A24-9D2D-BDE7493842CB}"/>
    <cellStyle name="Percent 31" xfId="3348" xr:uid="{528C355C-C5EB-43BF-AF92-8B175E1AF095}"/>
    <cellStyle name="Percent 32" xfId="3349" xr:uid="{441A7E5D-E18F-4B1D-AECA-055A75FF64B7}"/>
    <cellStyle name="Percent 33" xfId="3350" xr:uid="{2CFD9D16-3F1B-429D-BBAC-DCB1F21513C4}"/>
    <cellStyle name="Percent 34" xfId="3351" xr:uid="{0AF926AF-C66A-4113-A46C-49ACD1D1A9BB}"/>
    <cellStyle name="Percent 35" xfId="3352" xr:uid="{2AF3F984-49FC-462E-BBFF-ADD2CA0C0780}"/>
    <cellStyle name="Percent 36" xfId="3353" xr:uid="{8C90034E-9800-45E6-8568-1DD492C2643B}"/>
    <cellStyle name="Percent 37" xfId="3354" xr:uid="{73D456A6-7853-44AC-8574-A2FB37E945AC}"/>
    <cellStyle name="Percent 38" xfId="3355" xr:uid="{6703F014-7AD5-4A89-8BF5-DE442300086C}"/>
    <cellStyle name="Percent 39" xfId="3356" xr:uid="{95C3A0C9-26EC-4BBE-B6CB-3F16901671D8}"/>
    <cellStyle name="Percent 4" xfId="3357" xr:uid="{04309D9A-4E76-41E4-BFB2-C1985F6EF314}"/>
    <cellStyle name="Percent 4 10" xfId="3358" xr:uid="{50E66EA4-3495-4A6A-8AF9-54D83820F173}"/>
    <cellStyle name="Percent 4 11" xfId="3359" xr:uid="{E9609A60-9D20-4C8C-948A-303ECE6F7F35}"/>
    <cellStyle name="Percent 4 12" xfId="3360" xr:uid="{83661737-34FA-4550-820F-B3B9F2D7D775}"/>
    <cellStyle name="Percent 4 2" xfId="3361" xr:uid="{233FC973-CE13-4E9A-910C-0BC2AA30C8A8}"/>
    <cellStyle name="Percent 4 3" xfId="3362" xr:uid="{80A173A4-EC29-4F0B-B992-8DA37DCF2A8A}"/>
    <cellStyle name="Percent 4 4" xfId="3363" xr:uid="{2D54EEC1-88EF-4EC4-A222-D03DCA37BCF6}"/>
    <cellStyle name="Percent 4 5" xfId="3364" xr:uid="{E604FBA2-9E2C-49C2-BB50-FEA4A3ED96B2}"/>
    <cellStyle name="Percent 4 6" xfId="3365" xr:uid="{1B35C94F-932F-4160-B6A4-671375ECAEBC}"/>
    <cellStyle name="Percent 4 7" xfId="3366" xr:uid="{3C45B74A-2F99-477F-8FB1-2536B803A6F9}"/>
    <cellStyle name="Percent 4 8" xfId="3367" xr:uid="{09CB7791-F754-4CB3-94F4-BB68E12837FC}"/>
    <cellStyle name="Percent 4 9" xfId="3368" xr:uid="{0CCDCB25-5249-4F0F-B1D0-C1DCB4B0BA58}"/>
    <cellStyle name="Percent 40" xfId="3369" xr:uid="{7ED98AEF-C1D2-4C85-8876-9199DD2EE6FC}"/>
    <cellStyle name="Percent 41" xfId="3370" xr:uid="{51B257E5-7886-4957-B3AB-59DE2E4419A4}"/>
    <cellStyle name="Percent 42" xfId="3371" xr:uid="{853CC86F-7F84-4FAF-9C79-1070F3F8D15E}"/>
    <cellStyle name="Percent 43" xfId="3372" xr:uid="{AE6FD5F2-BF0D-49BD-8F0B-838C07CB1E2E}"/>
    <cellStyle name="Percent 43 2" xfId="4101" xr:uid="{1030E3A1-99E9-4554-80B9-E38A33E76363}"/>
    <cellStyle name="Percent 44" xfId="3373" xr:uid="{A6631447-3EFA-4DD5-8587-00388B691818}"/>
    <cellStyle name="Percent 45" xfId="3374" xr:uid="{A7CAB450-EEB6-4283-9D95-CE84B776FE67}"/>
    <cellStyle name="Percent 46" xfId="3375" xr:uid="{4FAF19E3-8040-434E-8CC2-FCE9AB0B62BA}"/>
    <cellStyle name="Percent 47" xfId="3376" xr:uid="{AAD9FB87-B64F-47AA-9DA6-6172DB4EA880}"/>
    <cellStyle name="Percent 48" xfId="3377" xr:uid="{8223FF3C-B7A9-4197-A9D7-76DC7765A15D}"/>
    <cellStyle name="Percent 48 2" xfId="3378" xr:uid="{D76511DC-5478-4760-AC5B-24B848A8B342}"/>
    <cellStyle name="Percent 48 3" xfId="3379" xr:uid="{5BEC18EE-BEE1-43B0-BDC4-44217194946C}"/>
    <cellStyle name="Percent 49" xfId="3380" xr:uid="{6A29B5C4-96A6-4371-9AC3-74DD2E92027D}"/>
    <cellStyle name="Percent 49 2" xfId="3381" xr:uid="{8BD0589D-143A-4A24-8B99-085F9EE9B8B3}"/>
    <cellStyle name="Percent 49 3" xfId="3382" xr:uid="{949449A3-DC3E-4C19-A083-C54228577AF7}"/>
    <cellStyle name="Percent 5" xfId="3383" xr:uid="{649ED886-B389-436D-8C72-3F27487CDA63}"/>
    <cellStyle name="Percent 5 10" xfId="3384" xr:uid="{6961C4AF-FD2E-494C-B94B-50642CC2F068}"/>
    <cellStyle name="Percent 5 11" xfId="3385" xr:uid="{135E2032-5A53-4DD0-9FAE-1B97438785CA}"/>
    <cellStyle name="Percent 5 2" xfId="3386" xr:uid="{AC237C9D-A14B-4437-AFD8-1D3AE05873B2}"/>
    <cellStyle name="Percent 5 3" xfId="3387" xr:uid="{87A0ABF5-77AC-4A8F-9E82-11CE6B3B2777}"/>
    <cellStyle name="Percent 5 4" xfId="3388" xr:uid="{2406E0B0-85D3-416E-B312-E44E01AEB490}"/>
    <cellStyle name="Percent 5 5" xfId="3389" xr:uid="{D73F5372-6BDA-4896-963A-8BF7A40EF9C3}"/>
    <cellStyle name="Percent 5 6" xfId="3390" xr:uid="{BE6D2AE7-82BF-48CA-B5E3-CF9230AB67A5}"/>
    <cellStyle name="Percent 5 7" xfId="3391" xr:uid="{FC58E495-9BE0-4573-BB65-CC294DEE8739}"/>
    <cellStyle name="Percent 5 8" xfId="3392" xr:uid="{EEFEA184-7FDB-4B67-9969-73553AFF62C9}"/>
    <cellStyle name="Percent 5 9" xfId="3393" xr:uid="{6595197A-1892-44D5-B5C4-B63A6364333F}"/>
    <cellStyle name="Percent 50" xfId="3394" xr:uid="{4045C1EC-7CF8-4238-AA45-57632F771288}"/>
    <cellStyle name="Percent 51" xfId="3395" xr:uid="{6AD6FCB7-9C9A-4AD5-B78B-0A8AEA1D7CD5}"/>
    <cellStyle name="Percent 51 2" xfId="3396" xr:uid="{2B04439C-7D69-41F9-B91C-85CE3D5A5329}"/>
    <cellStyle name="Percent 51 3" xfId="3397" xr:uid="{4FAAE2DE-BA96-4161-ADC3-F7A8BF0C8FE3}"/>
    <cellStyle name="Percent 52" xfId="3398" xr:uid="{7080B92E-3F7F-4C4A-8BEF-219DD69B3673}"/>
    <cellStyle name="Percent 53" xfId="3399" xr:uid="{1CA04B42-B73E-47EB-8555-D18F6143C72B}"/>
    <cellStyle name="Percent 54" xfId="3400" xr:uid="{054BBD3A-4BD5-46CC-BA1D-451B70718A9B}"/>
    <cellStyle name="Percent 55" xfId="3401" xr:uid="{2BFBB841-0BBF-44D3-A64B-A7ED3CD50DA9}"/>
    <cellStyle name="Percent 56" xfId="3402" xr:uid="{179A55BE-7EE9-4103-A72B-C7906FCC83FA}"/>
    <cellStyle name="Percent 57" xfId="3403" xr:uid="{AE61DE56-6B33-40C8-9CE3-68D9C11460CB}"/>
    <cellStyle name="Percent 58" xfId="3404" xr:uid="{CC6964DC-ED0F-412D-826A-03B9E7E6668B}"/>
    <cellStyle name="Percent 59" xfId="3405" xr:uid="{187AF081-9E97-4EC5-B2D4-A9EB6E6C7BE8}"/>
    <cellStyle name="Percent 59 2" xfId="3406" xr:uid="{062D5957-7E2C-43EF-9F16-B95D8C49B2A1}"/>
    <cellStyle name="Percent 59 3" xfId="3407" xr:uid="{345CCD60-FE4D-42F3-9968-B4FAD4F496B7}"/>
    <cellStyle name="Percent 6" xfId="3408" xr:uid="{CBEC9606-D20D-47F0-9BD4-FDB24DEA977E}"/>
    <cellStyle name="Percent 6 10" xfId="3409" xr:uid="{482750AE-4B25-49C3-96B7-EDAC71EDD911}"/>
    <cellStyle name="Percent 6 11" xfId="3410" xr:uid="{0E19EA2F-9461-4467-967E-EB3DE9AD6907}"/>
    <cellStyle name="Percent 6 2" xfId="3411" xr:uid="{E61EC48B-716C-44A2-9C46-E0A0054F7323}"/>
    <cellStyle name="Percent 6 3" xfId="3412" xr:uid="{D43B538F-44A7-44EA-9605-6412AFC42AC5}"/>
    <cellStyle name="Percent 6 4" xfId="3413" xr:uid="{6BA72D3D-98D3-4735-B492-B7F051C2860D}"/>
    <cellStyle name="Percent 6 5" xfId="3414" xr:uid="{DADB94A4-DD19-4EB3-A2C1-3BEE20507BC0}"/>
    <cellStyle name="Percent 6 6" xfId="3415" xr:uid="{18F3A803-81BB-4023-BFDA-3DDD64E8ABA4}"/>
    <cellStyle name="Percent 6 7" xfId="3416" xr:uid="{281A83AA-4376-4A14-A91C-13817A926046}"/>
    <cellStyle name="Percent 6 8" xfId="3417" xr:uid="{EAF2662B-94D1-49C0-86B9-A0918920A94B}"/>
    <cellStyle name="Percent 6 9" xfId="3418" xr:uid="{4ACB57E7-5D05-4252-BCB4-5AA6BFF474E0}"/>
    <cellStyle name="Percent 60" xfId="3419" xr:uid="{57CECD4D-F7AC-41D7-B3CD-A2D73858B1D9}"/>
    <cellStyle name="Percent 61" xfId="3420" xr:uid="{00490D47-B9D8-4DC9-B9E3-16E8F2616C68}"/>
    <cellStyle name="Percent 62" xfId="3421" xr:uid="{B40E3C41-AFE4-4B9A-8235-1ADC35E81EED}"/>
    <cellStyle name="Percent 63" xfId="3422" xr:uid="{62ABE6FF-5BF5-46AB-8934-B548C3EE276E}"/>
    <cellStyle name="Percent 64" xfId="3423" xr:uid="{81B5C99E-07A2-4D7C-B5E2-0ECAFB209A8D}"/>
    <cellStyle name="Percent 65" xfId="3424" xr:uid="{E0A67964-59E7-4AFE-9591-54E500E0E8E2}"/>
    <cellStyle name="Percent 66" xfId="3425" xr:uid="{AC29F8FA-5A56-4CE7-8C1E-9F86A9157518}"/>
    <cellStyle name="Percent 7" xfId="3426" xr:uid="{167A7B63-3ADF-406E-A4C4-8E7E3E98913D}"/>
    <cellStyle name="Percent 7 10" xfId="3427" xr:uid="{5AB2C497-9613-4F49-B0C3-4A3AC58CDD90}"/>
    <cellStyle name="Percent 7 11" xfId="3428" xr:uid="{7F5AD7DE-77EB-461A-A6D7-7A832AA39169}"/>
    <cellStyle name="Percent 7 2" xfId="3429" xr:uid="{F0AB6226-CC76-469F-9154-EF09EF25C963}"/>
    <cellStyle name="Percent 7 2 2" xfId="3430" xr:uid="{90D62D12-5591-4A64-98FE-AE0D22C1E7FB}"/>
    <cellStyle name="Percent 7 2 2 2" xfId="3431" xr:uid="{F0E2504D-9D38-468B-B3F6-C7E11A80E9D2}"/>
    <cellStyle name="Percent 7 2 2 3" xfId="3432" xr:uid="{3868455F-FAA4-4E90-8BAF-04F118B7278E}"/>
    <cellStyle name="Percent 7 2 2 4" xfId="3433" xr:uid="{881E4B2B-7130-4543-8A79-E0DF96415E92}"/>
    <cellStyle name="Percent 7 2 3" xfId="3434" xr:uid="{48EFD933-3893-46DF-9DD9-8BADC65198A6}"/>
    <cellStyle name="Percent 7 2 4" xfId="3435" xr:uid="{33A49823-779C-494B-8E31-280010E037CB}"/>
    <cellStyle name="Percent 7 2 5" xfId="3436" xr:uid="{6A0E5520-79F6-4152-8006-1ACD45606C8B}"/>
    <cellStyle name="Percent 7 2 6" xfId="3437" xr:uid="{6812E8ED-080F-44E0-A46E-EE3DE390F7E3}"/>
    <cellStyle name="Percent 7 3" xfId="3438" xr:uid="{375CFC2D-7DF2-4252-AB18-F2BEA29ABB39}"/>
    <cellStyle name="Percent 7 3 2" xfId="3439" xr:uid="{E6579E3B-CA13-4178-B0E3-B9FA17A19CF5}"/>
    <cellStyle name="Percent 7 3 3" xfId="3440" xr:uid="{589AA6A8-D21A-4302-9C79-81F1E1143635}"/>
    <cellStyle name="Percent 7 3 4" xfId="3441" xr:uid="{F853FAAB-E21A-47B3-9E68-92CA594DA57D}"/>
    <cellStyle name="Percent 7 3 5" xfId="3442" xr:uid="{20750D2D-888A-4986-87F4-336437EE79B9}"/>
    <cellStyle name="Percent 7 4" xfId="3443" xr:uid="{DD0A2340-1EC2-412E-BE37-45D618DFDB75}"/>
    <cellStyle name="Percent 7 4 2" xfId="3444" xr:uid="{CFAB0CBC-6BDE-4D2E-85C1-C50FA004EBFE}"/>
    <cellStyle name="Percent 7 4 3" xfId="3445" xr:uid="{1D8DE6F0-0A08-4FB9-A1DB-C313AFCD831D}"/>
    <cellStyle name="Percent 7 4 4" xfId="3446" xr:uid="{8493A2FD-A4BD-44E5-A24D-04FF2135EDD6}"/>
    <cellStyle name="Percent 7 4 5" xfId="3447" xr:uid="{324EAD81-E3AD-483C-8267-526613B5A40D}"/>
    <cellStyle name="Percent 7 5" xfId="3448" xr:uid="{721EB078-7479-43D5-86AA-DC75F4D15D3C}"/>
    <cellStyle name="Percent 7 5 2" xfId="3449" xr:uid="{E4730398-9A2A-4368-8D2B-A8B9AADC771B}"/>
    <cellStyle name="Percent 7 6" xfId="3450" xr:uid="{E00A543F-75CC-4E5D-96A5-2F7C6AC7A678}"/>
    <cellStyle name="Percent 7 6 2" xfId="3451" xr:uid="{2051CAC2-396E-4B51-B151-906F7C7E5100}"/>
    <cellStyle name="Percent 7 7" xfId="3452" xr:uid="{B6FB64B4-81EC-4AEF-B5B7-5371682F9F40}"/>
    <cellStyle name="Percent 7 7 2" xfId="3453" xr:uid="{5D73332D-72E1-402B-A9DA-F43B4E749EA5}"/>
    <cellStyle name="Percent 7 8" xfId="3454" xr:uid="{7D596592-6043-4F0F-838E-13F268711A16}"/>
    <cellStyle name="Percent 7 8 2" xfId="3455" xr:uid="{B215558F-BEDB-402B-B123-1149C1649E85}"/>
    <cellStyle name="Percent 7 8 3" xfId="3456" xr:uid="{AC9C97FE-0F23-40E0-8A64-8D195A0E6CEA}"/>
    <cellStyle name="Percent 7 9" xfId="3457" xr:uid="{D790891C-C3EB-4FC3-980B-A28AF0340CA6}"/>
    <cellStyle name="Percent 75" xfId="3458" xr:uid="{6FF59ADC-FE92-47E2-BA17-DDEDE0D0DC8B}"/>
    <cellStyle name="Percent 76" xfId="3459" xr:uid="{03E855E4-4FB3-435E-BDE0-BAF319A9F9A1}"/>
    <cellStyle name="Percent 78" xfId="3460" xr:uid="{EF70C9DA-A86E-410A-8652-C89644B3E3D7}"/>
    <cellStyle name="Percent 79" xfId="3461" xr:uid="{5B8067AA-90F8-486D-9A28-8A6FBCF07AAD}"/>
    <cellStyle name="Percent 8" xfId="3462" xr:uid="{8A5CF336-1C02-4150-A881-845487670F31}"/>
    <cellStyle name="Percent 8 10" xfId="3463" xr:uid="{E2652938-8E09-497B-BAB6-9F3C1F58D9FD}"/>
    <cellStyle name="Percent 8 11" xfId="3464" xr:uid="{AD2F96AA-8980-4A85-9269-B9978D16D0CB}"/>
    <cellStyle name="Percent 8 2" xfId="3465" xr:uid="{25CA3DBB-81CA-4216-896D-0764DF216BE2}"/>
    <cellStyle name="Percent 8 2 2" xfId="3466" xr:uid="{398AB773-AB45-46D2-AF5D-F89F914B0EFA}"/>
    <cellStyle name="Percent 8 2 2 2" xfId="3467" xr:uid="{22848132-CC08-4827-8A41-9F99427CD53B}"/>
    <cellStyle name="Percent 8 2 2 3" xfId="3468" xr:uid="{53449571-925E-4FAA-85B9-06B887374B6A}"/>
    <cellStyle name="Percent 8 2 2 4" xfId="3469" xr:uid="{2A4D00AF-1534-47DB-9CC7-3EDCA5799831}"/>
    <cellStyle name="Percent 8 2 3" xfId="3470" xr:uid="{83EDF659-4B5C-441C-AAF3-B018D2D712B4}"/>
    <cellStyle name="Percent 8 2 4" xfId="3471" xr:uid="{358AFF93-F5C4-4352-AE3B-68AB17C6805D}"/>
    <cellStyle name="Percent 8 2 5" xfId="3472" xr:uid="{F7DB382B-9206-402F-8931-709315442120}"/>
    <cellStyle name="Percent 8 2 6" xfId="3473" xr:uid="{3D9FD5A4-A79A-4F1F-8D9F-698D57CA5047}"/>
    <cellStyle name="Percent 8 3" xfId="3474" xr:uid="{8C3EFBA5-1529-4E2B-A471-1C78B3E3A6B7}"/>
    <cellStyle name="Percent 8 3 2" xfId="3475" xr:uid="{090AA7FC-944D-40CC-AA7D-1EC9A073286B}"/>
    <cellStyle name="Percent 8 3 3" xfId="3476" xr:uid="{0CB14AAB-AA49-4B2E-9A93-CBA46EE82B73}"/>
    <cellStyle name="Percent 8 3 4" xfId="3477" xr:uid="{9AC6CD46-D4AE-40A6-A685-DA42DBB222E2}"/>
    <cellStyle name="Percent 8 3 5" xfId="3478" xr:uid="{52F28FD8-55A5-40A1-A7F6-DA12C241A11E}"/>
    <cellStyle name="Percent 8 4" xfId="3479" xr:uid="{1AA0B863-CF70-4458-9599-C1015E6C0387}"/>
    <cellStyle name="Percent 8 4 2" xfId="3480" xr:uid="{904CAD84-13BD-4FA3-8357-F00F2D86D48E}"/>
    <cellStyle name="Percent 8 4 3" xfId="3481" xr:uid="{3A04DB27-DB17-47A4-A8B6-AE9A49425ED0}"/>
    <cellStyle name="Percent 8 4 4" xfId="3482" xr:uid="{1B3F5F31-6D15-48A3-B5CE-0FDABB1BE1B4}"/>
    <cellStyle name="Percent 8 4 5" xfId="3483" xr:uid="{E96B0A7B-B051-4EED-9ACB-9AC34C0F3BDD}"/>
    <cellStyle name="Percent 8 5" xfId="3484" xr:uid="{0FF68770-60E6-40D5-ABB6-996CDC640241}"/>
    <cellStyle name="Percent 8 5 2" xfId="3485" xr:uid="{41A4B5AE-F445-4498-890D-05A3DAC6FBE3}"/>
    <cellStyle name="Percent 8 6" xfId="3486" xr:uid="{B3C421BB-84EA-4406-B95D-808F4F3BAC28}"/>
    <cellStyle name="Percent 8 6 2" xfId="3487" xr:uid="{C15F14A6-6AB7-4F02-9487-43949ABDC7D0}"/>
    <cellStyle name="Percent 8 7" xfId="3488" xr:uid="{C11D00F2-324B-4A48-8353-24BF778B4CFD}"/>
    <cellStyle name="Percent 8 7 2" xfId="3489" xr:uid="{C3F06D3A-CF2F-4B6D-A2F1-ED7D5BFA3613}"/>
    <cellStyle name="Percent 8 8" xfId="3490" xr:uid="{09238A8B-E0C6-4293-8C07-C73FF2C236BE}"/>
    <cellStyle name="Percent 8 9" xfId="3491" xr:uid="{826394E4-E5E1-461E-BD9B-750AEF137682}"/>
    <cellStyle name="Percent 80" xfId="3492" xr:uid="{BE4865DA-A20E-4F45-B559-B429A9553A6A}"/>
    <cellStyle name="Percent 81" xfId="3493" xr:uid="{FE5BCA2D-EDE1-45F8-8E64-73191BC4F551}"/>
    <cellStyle name="Percent 82" xfId="3494" xr:uid="{C1F5B3B7-3590-4E48-B3D7-E9D58C3FB0D3}"/>
    <cellStyle name="Percent 83" xfId="3495" xr:uid="{0BD3F32A-DD01-4408-8282-65D3A450D721}"/>
    <cellStyle name="Percent 85" xfId="3496" xr:uid="{195A9D94-580D-471A-9F80-67C4AA716B91}"/>
    <cellStyle name="Percent 86" xfId="3497" xr:uid="{7631ED61-4228-4F1B-A290-0D7415831D5F}"/>
    <cellStyle name="Percent 87" xfId="3498" xr:uid="{553E4D63-A3D2-445C-9144-42BC2145C429}"/>
    <cellStyle name="Percent 88" xfId="3499" xr:uid="{83CB23FD-EA38-40AB-BA4F-21DC9C0984B1}"/>
    <cellStyle name="Percent 89" xfId="3500" xr:uid="{AB6C4665-1C4A-4289-9BD2-A8CDC3DB3055}"/>
    <cellStyle name="Percent 9" xfId="3501" xr:uid="{74FEE068-7207-4DC5-8BE1-CC910FA2E4FE}"/>
    <cellStyle name="Percent 9 10" xfId="3502" xr:uid="{19F5C341-22E0-40FA-B949-755DE233FD2C}"/>
    <cellStyle name="Percent 9 11" xfId="3503" xr:uid="{D0447E8B-1D41-492B-8DE3-7FD8498B678C}"/>
    <cellStyle name="Percent 9 2" xfId="3504" xr:uid="{AD297A94-3C27-4159-A608-849678178D03}"/>
    <cellStyle name="Percent 9 3" xfId="3505" xr:uid="{2870BC20-E374-4815-9160-F8CDC87D211D}"/>
    <cellStyle name="Percent 9 4" xfId="3506" xr:uid="{7ADE82DD-7ADF-49C4-9634-57781973D4D6}"/>
    <cellStyle name="Percent 9 5" xfId="3507" xr:uid="{3293F7CE-AB44-4BF7-8AAD-2E4FF98CB884}"/>
    <cellStyle name="Percent 9 6" xfId="3508" xr:uid="{A19DC638-FA1E-49BF-A830-85A6C1835904}"/>
    <cellStyle name="Percent 9 7" xfId="3509" xr:uid="{46B3F0AC-769D-471E-9211-8EF8806898CB}"/>
    <cellStyle name="Percent 9 8" xfId="3510" xr:uid="{A9114240-FD89-4E41-BC56-B7C13BB4889B}"/>
    <cellStyle name="Percent 9 9" xfId="3511" xr:uid="{CA103E4A-5052-4BB5-BBFC-094C80C89FCC}"/>
    <cellStyle name="Percent 90" xfId="3512" xr:uid="{8B5F8A28-FBC1-4A84-971E-5AECB00869C5}"/>
    <cellStyle name="Percent 91" xfId="3513" xr:uid="{244A2815-0EC5-4613-B038-347B6C18EE23}"/>
    <cellStyle name="Percent 92" xfId="3514" xr:uid="{E1E36D59-D42B-46E6-A79F-040CCA83BEC6}"/>
    <cellStyle name="Percent[0]" xfId="3515" xr:uid="{2C424ACE-855F-4D3C-B70F-73AFF05089AE}"/>
    <cellStyle name="Percent[1]" xfId="3516" xr:uid="{51AD9B77-C34A-4130-8653-27A5B84C777C}"/>
    <cellStyle name="Percent[2]" xfId="3517" xr:uid="{05B0C383-24B6-450A-804B-0D86F3A60D4B}"/>
    <cellStyle name="Percent[3]" xfId="3518" xr:uid="{55C45921-110D-45E4-A1A3-0EC879295B45}"/>
    <cellStyle name="Percent1" xfId="3519" xr:uid="{8B18C1AB-535A-43F0-AFC0-DDB6F742E6CB}"/>
    <cellStyle name="Percent1Blue" xfId="3520" xr:uid="{C63BD01A-868F-4773-8606-1448A3277D37}"/>
    <cellStyle name="Percent2" xfId="3521" xr:uid="{4F3C6653-F494-4FC8-9D00-195D77B91E3C}"/>
    <cellStyle name="Percent2Blue" xfId="3522" xr:uid="{638C0346-B96F-40E9-8412-DDFD926EA88D}"/>
    <cellStyle name="PercentPresentation" xfId="3523" xr:uid="{F508BF21-C7A9-4648-947D-B12631E39714}"/>
    <cellStyle name="POPS" xfId="3524" xr:uid="{8F3AEEB0-A1A5-4EA4-91E1-70D0ED7B6AC3}"/>
    <cellStyle name="PrePop Currency (0)" xfId="3525" xr:uid="{394462A7-1ABA-48B7-A78A-2903A2EC3A7E}"/>
    <cellStyle name="PrePop Currency (2)" xfId="3526" xr:uid="{1CBABD78-7E72-410D-9C23-B35D334B08D2}"/>
    <cellStyle name="PrePop Units (0)" xfId="3527" xr:uid="{2A5D724A-82A3-4E65-A700-FBDCC394C2FF}"/>
    <cellStyle name="PrePop Units (1)" xfId="3528" xr:uid="{890C5899-6C48-4B2E-BF73-AB0E64AAC176}"/>
    <cellStyle name="PrePop Units (2)" xfId="3529" xr:uid="{A26ACA4F-5070-48C4-8333-5E2439FD9444}"/>
    <cellStyle name="PresentationZero" xfId="3530" xr:uid="{F3CA11E4-E0E6-4659-859E-51DB395EB3ED}"/>
    <cellStyle name="Price" xfId="3531" xr:uid="{D59C32AA-C417-42D9-AB04-FBE702A8E156}"/>
    <cellStyle name="PriceUn" xfId="3532" xr:uid="{A4773583-F470-441E-B907-2FF37FC4769E}"/>
    <cellStyle name="PSChar" xfId="3533" xr:uid="{4839A032-95D8-47F7-97BD-7552CB18A20A}"/>
    <cellStyle name="PSDate" xfId="3534" xr:uid="{5AAE848E-12E9-4A7B-9805-7E9A48F9D18D}"/>
    <cellStyle name="PSDec" xfId="3535" xr:uid="{EA7E5D0E-E117-4DEA-950A-66A1A760C4FD}"/>
    <cellStyle name="PSHeading" xfId="3536" xr:uid="{3C79AFFA-8141-4DBA-8247-A79DC910C83E}"/>
    <cellStyle name="PSHeading 2" xfId="3537" xr:uid="{205C5397-5914-4756-B32D-D29807FD88E1}"/>
    <cellStyle name="PSHeading 2 2" xfId="3538" xr:uid="{2FDEBC41-D86C-417B-95CF-F0698B2D5E03}"/>
    <cellStyle name="PSHeading 2 2 2" xfId="3539" xr:uid="{F99810A5-CFA2-41DA-80EF-F0F3EAF2DD38}"/>
    <cellStyle name="PSHeading 2 3" xfId="3540" xr:uid="{46FFDC02-F830-4195-9C07-AB184258E381}"/>
    <cellStyle name="PSHeading 3" xfId="3541" xr:uid="{AE215221-69B3-49FA-891A-A2D073092E1F}"/>
    <cellStyle name="PSHeading 3 2" xfId="3542" xr:uid="{0DA29DF3-0396-45E3-AB0F-6BFC10842EEB}"/>
    <cellStyle name="PSHeading 3 2 2" xfId="3543" xr:uid="{A2708491-414B-4B10-8B52-C063C63A0356}"/>
    <cellStyle name="PSHeading 3 3" xfId="3544" xr:uid="{65DC6D52-FF7E-4763-9BE0-6BCEC9803524}"/>
    <cellStyle name="PSHeading 4" xfId="3545" xr:uid="{533B6302-C0F8-4E68-AF47-83A83E273E1E}"/>
    <cellStyle name="PSHeading 4 2" xfId="3546" xr:uid="{6C9CD0F9-22E6-45A0-BD05-01B062DE9603}"/>
    <cellStyle name="PSHeading 4 2 2" xfId="3547" xr:uid="{1BC8BBF3-5A9D-4C69-A20E-6AB8F13D3871}"/>
    <cellStyle name="PSHeading 4 3" xfId="3548" xr:uid="{6AE7461C-8712-4581-A19F-53EA90D89333}"/>
    <cellStyle name="PSHeading 5" xfId="3549" xr:uid="{45DCEA6C-77CE-468C-B8A0-496E2E885E86}"/>
    <cellStyle name="PSHeading 5 2" xfId="3550" xr:uid="{9C4CF636-F703-4808-A46C-E7DB7C00D804}"/>
    <cellStyle name="PSHeading 6" xfId="3551" xr:uid="{E13215FC-DC44-4E46-B7C9-B06F0EB4AFAD}"/>
    <cellStyle name="PSInt" xfId="3552" xr:uid="{EE96BA70-8486-4B49-AF0B-F793E76D8F67}"/>
    <cellStyle name="PSSpacer" xfId="3553" xr:uid="{4BAFF2D1-5B53-4E50-A565-75CAD7CC6B6D}"/>
    <cellStyle name="Red" xfId="3554" xr:uid="{EA5DEAAA-3119-4526-8117-AA2FF107792E}"/>
    <cellStyle name="Red 2" xfId="3555" xr:uid="{A274DCAE-1FD2-439D-A882-0BAC6C036F28}"/>
    <cellStyle name="Red 2 2" xfId="3556" xr:uid="{2C6D588B-E7E0-465E-A925-F176175A94B1}"/>
    <cellStyle name="Remote" xfId="3557" xr:uid="{D5675DB2-1A7F-4736-A481-9C027F0B375B}"/>
    <cellStyle name="Remote 2" xfId="3558" xr:uid="{6451B5D4-2758-4FFA-A778-B4087E670A82}"/>
    <cellStyle name="Revenue" xfId="3559" xr:uid="{9B495E16-F2DD-48CE-9A6E-AC1D145C5A29}"/>
    <cellStyle name="RevList" xfId="3560" xr:uid="{1902DCAD-0D89-4B4B-ABFD-6B050497453D}"/>
    <cellStyle name="RevList 2" xfId="3561" xr:uid="{AA03E237-A5C6-41D8-8D4D-4FF2F713A3AC}"/>
    <cellStyle name="Salomon Logo" xfId="3562" xr:uid="{FCE9E0EB-7504-4E3A-B789-29BE389EB51D}"/>
    <cellStyle name="Salomon Logo 2" xfId="3563" xr:uid="{ECF0D9C3-4337-4566-BD40-A03864250337}"/>
    <cellStyle name="Salomon Logo 2 2" xfId="3564" xr:uid="{DEB2AF56-46BB-46E0-A8F3-9300DEA28E5F}"/>
    <cellStyle name="Salomon Logo 2 2 2" xfId="3565" xr:uid="{D282ADA2-C582-4753-B999-5B2DB73F9B25}"/>
    <cellStyle name="Salomon Logo 2 2 2 2" xfId="3566" xr:uid="{CBCC3207-AC4F-404A-A928-71458756876C}"/>
    <cellStyle name="Salomon Logo 2 2 2 2 2" xfId="3567" xr:uid="{2EF2ABED-A3F8-4A0D-ABF2-536EF2BDBFB2}"/>
    <cellStyle name="Salomon Logo 2 2 2 3" xfId="3568" xr:uid="{BDADFCD2-101B-487B-BC1E-96B7129933E0}"/>
    <cellStyle name="Salomon Logo 2 2 3" xfId="3569" xr:uid="{F02F0049-624F-446F-BEB9-25E8A5BD9CAD}"/>
    <cellStyle name="Salomon Logo 2 2 3 2" xfId="3570" xr:uid="{F0917886-4530-4E44-AD27-2607B0F52505}"/>
    <cellStyle name="Salomon Logo 2 2 4" xfId="3571" xr:uid="{01CFE74C-C894-41B8-BF99-7E51B85F4A9C}"/>
    <cellStyle name="Salomon Logo 2 3" xfId="3572" xr:uid="{8B8801B3-8501-4275-B3A2-F12A4EA77F46}"/>
    <cellStyle name="Salomon Logo 2 3 2" xfId="3573" xr:uid="{92A4B921-10F6-42E3-BAB4-836BE8622641}"/>
    <cellStyle name="Salomon Logo 2 3 2 2" xfId="3574" xr:uid="{F11D47AE-3323-4B1F-9B07-D3747450C2AF}"/>
    <cellStyle name="Salomon Logo 2 3 3" xfId="3575" xr:uid="{FB63E9C3-E443-41FD-873F-81DD1EBD3E2C}"/>
    <cellStyle name="Salomon Logo 2 4" xfId="3576" xr:uid="{82CA05A2-C508-4D62-A030-9BD46519AA48}"/>
    <cellStyle name="Salomon Logo 2 4 2" xfId="3577" xr:uid="{D2B15663-524D-4C63-BBCF-1D34837CBC5B}"/>
    <cellStyle name="Salomon Logo 2 5" xfId="3578" xr:uid="{DC3684A7-3AD4-4E0A-B289-23BF226BCA22}"/>
    <cellStyle name="Salomon Logo 3" xfId="3579" xr:uid="{6A2B0ABB-47CD-439A-8C7D-7323798A547D}"/>
    <cellStyle name="Salomon Logo 3 2" xfId="3580" xr:uid="{1327652D-96CF-4AC0-A2B6-61441346A980}"/>
    <cellStyle name="Salomon Logo 3 2 2" xfId="3581" xr:uid="{892A5931-D57A-4CA5-BC8B-451BD71A3AFF}"/>
    <cellStyle name="Salomon Logo 3 2 2 2" xfId="3582" xr:uid="{B7A0672C-50A3-4A3E-9872-EFE2B353FDF3}"/>
    <cellStyle name="Salomon Logo 3 2 3" xfId="3583" xr:uid="{1363EEF5-0149-4544-9A35-A738B9D2FC6E}"/>
    <cellStyle name="Salomon Logo 3 3" xfId="3584" xr:uid="{AEF37E36-400B-412B-B25B-BAC6B9DCA0FF}"/>
    <cellStyle name="Salomon Logo 3 3 2" xfId="3585" xr:uid="{6E6F74B5-1ABF-4C73-A89B-1D0045765EAC}"/>
    <cellStyle name="Salomon Logo 3 4" xfId="3586" xr:uid="{79BE9002-4688-45A7-87AF-0355DAF010AF}"/>
    <cellStyle name="Salomon Logo 4" xfId="3587" xr:uid="{FB483392-5E2E-40B5-990B-687A557F4439}"/>
    <cellStyle name="Salomon Logo 4 2" xfId="3588" xr:uid="{B69D955D-27F9-4FCC-B347-815BD8210898}"/>
    <cellStyle name="Salomon Logo 4 2 2" xfId="3589" xr:uid="{14E1FDA2-CBD9-4CB4-A483-0689B24D3EC4}"/>
    <cellStyle name="Salomon Logo 4 3" xfId="3590" xr:uid="{74506803-8DA3-4A48-8B9F-B8B12F781F42}"/>
    <cellStyle name="Salomon Logo 5" xfId="3591" xr:uid="{E1933DE6-6EFE-4DCA-B500-0858DCE44AA9}"/>
    <cellStyle name="Salomon Logo 5 2" xfId="3592" xr:uid="{1175AA78-7558-4FD5-B476-DE79DA565CF9}"/>
    <cellStyle name="Salomon Logo 6" xfId="3593" xr:uid="{62D40C7A-6211-46A6-BEC5-280E354B89AA}"/>
    <cellStyle name="ScotchRule" xfId="3594" xr:uid="{4841B5B9-3BDD-4D7F-A20F-AC0B990E207C}"/>
    <cellStyle name="ScotchRule 2" xfId="3595" xr:uid="{805D81DD-1009-4FA8-B453-79EBDE9ED7D1}"/>
    <cellStyle name="ScotchRule 2 2" xfId="3596" xr:uid="{8C6AB5B5-C3E0-4DC7-9399-B86F7077BF9D}"/>
    <cellStyle name="ScotchRule 3" xfId="3597" xr:uid="{FDDA494C-C831-4F99-93D7-9CD439DE1EC9}"/>
    <cellStyle name="Shares" xfId="3598" xr:uid="{0E1785C7-DB28-47DB-8BB2-CC049548DB5A}"/>
    <cellStyle name="Single Accounting" xfId="3599" xr:uid="{986DB7D7-432E-4989-BE50-8BE942F7A50E}"/>
    <cellStyle name="STOCK" xfId="3600" xr:uid="{932D0441-0980-4580-A0F4-98D40CA998DC}"/>
    <cellStyle name="STOCK 2" xfId="3601" xr:uid="{201DBD10-643A-4773-8768-4F84EC7B233B}"/>
    <cellStyle name="STOCK 3" xfId="3602" xr:uid="{932BF14E-33C2-47FB-969D-FA9D8034CA03}"/>
    <cellStyle name="Strikethru" xfId="3603" xr:uid="{7D11A485-979E-44BB-837B-89E0217C3CCD}"/>
    <cellStyle name="Style 1" xfId="3604" xr:uid="{DF77EE34-D633-4A6E-8DDF-6F760BE2A2BC}"/>
    <cellStyle name="Style 1 10" xfId="3605" xr:uid="{B295DDFB-8B45-4162-9B2C-A440652C7B80}"/>
    <cellStyle name="Style 1 11" xfId="3606" xr:uid="{D6DE8477-1451-4B5E-8C80-1A258C857633}"/>
    <cellStyle name="Style 1 11 2" xfId="3607" xr:uid="{9D43E77F-F2E3-4AFD-BEB3-8E3C55CB1037}"/>
    <cellStyle name="Style 1 11 3" xfId="3608" xr:uid="{203A09C9-E32C-451A-BD11-CC36DE059DF7}"/>
    <cellStyle name="Style 1 12" xfId="3609" xr:uid="{1C7B3821-B499-45FA-9347-DD2A5B94FB86}"/>
    <cellStyle name="Style 1 13" xfId="3610" xr:uid="{FACD41BE-3E7E-41F9-A1B2-37C112F333BA}"/>
    <cellStyle name="Style 1 14" xfId="3611" xr:uid="{23C8E1C5-2681-4806-8CC6-3B0B2AEA7756}"/>
    <cellStyle name="Style 1 15" xfId="3612" xr:uid="{2464AAB2-43AF-4EFE-A838-960BF60A8729}"/>
    <cellStyle name="Style 1 16" xfId="3613" xr:uid="{0723E6EA-9469-41DE-ADF5-55BD03B2CB18}"/>
    <cellStyle name="Style 1 17" xfId="3614" xr:uid="{96ED059B-367F-4781-9E77-1FD11BFBCC59}"/>
    <cellStyle name="Style 1 18" xfId="3615" xr:uid="{7599099C-BBA1-46D7-9149-C88B10A8BEBD}"/>
    <cellStyle name="Style 1 2" xfId="3616" xr:uid="{D3E21DC1-DAFE-4B11-98DA-A372BF228479}"/>
    <cellStyle name="Style 1 3" xfId="3617" xr:uid="{FE1ADD77-D0F6-40BA-BDEA-4668DE3B09C5}"/>
    <cellStyle name="Style 1 4" xfId="3618" xr:uid="{AFB9D2E4-E810-481A-81BC-D662CCA99E8F}"/>
    <cellStyle name="Style 1 5" xfId="3619" xr:uid="{449665C7-947E-4F25-AB9B-D7215E7BC809}"/>
    <cellStyle name="Style 1 6" xfId="3620" xr:uid="{941CAAAB-DC72-46B4-8B58-D744477734B0}"/>
    <cellStyle name="Style 1 7" xfId="3621" xr:uid="{D51CF1A9-8A10-4C2B-AC07-3C44D9E6BB8D}"/>
    <cellStyle name="Style 1 8" xfId="3622" xr:uid="{75D1BFC8-9AAD-4C1A-8E79-52D57D3AD3A2}"/>
    <cellStyle name="Style 1 9" xfId="3623" xr:uid="{8E235EB3-5C1C-46B7-B154-9A903E7344A3}"/>
    <cellStyle name="Style 1_2020 PLEXOS - 20%" xfId="3624" xr:uid="{8A513091-4164-4979-B13D-C101E28D7B7E}"/>
    <cellStyle name="Style 21" xfId="3625" xr:uid="{7708F935-F476-4ACF-8B65-413E6392F977}"/>
    <cellStyle name="Style 22" xfId="3626" xr:uid="{1F120FD0-3FE8-4FF0-AD25-72500A1C7FBA}"/>
    <cellStyle name="Style 23" xfId="3627" xr:uid="{88280376-A9A5-4AB0-BCC4-77A70EC69FF7}"/>
    <cellStyle name="Style 24" xfId="3628" xr:uid="{832B8A22-2ECB-4376-A14A-B82699EDFF3C}"/>
    <cellStyle name="Style 25" xfId="3629" xr:uid="{696CE171-00AB-4E0A-9D73-B70453BB7F55}"/>
    <cellStyle name="Style 26" xfId="3630" xr:uid="{93F981A0-57DF-4B5F-AE0D-27F82C22555A}"/>
    <cellStyle name="Style 27" xfId="3631" xr:uid="{2F18B5D8-FC98-4167-A588-035B236FCA4C}"/>
    <cellStyle name="Style 28" xfId="3632" xr:uid="{EB701581-0927-4DCF-B2AF-F3E96F31D01A}"/>
    <cellStyle name="Style 29" xfId="3633" xr:uid="{CB922046-CCE8-4FB2-BB51-0C3174AFE94E}"/>
    <cellStyle name="Style 30" xfId="3634" xr:uid="{10C48F24-B91A-42C6-BA62-F49F2E087B71}"/>
    <cellStyle name="Style 31" xfId="3635" xr:uid="{FAA770F9-372E-4D3C-94D5-2F068AFA048C}"/>
    <cellStyle name="Style 31 2" xfId="3636" xr:uid="{E6F94EA0-5850-4AF9-93C8-7614872B7508}"/>
    <cellStyle name="Style 32" xfId="3637" xr:uid="{E17C2DF0-24C8-47F5-AA77-A7A48C1969CF}"/>
    <cellStyle name="Style 32 2" xfId="3638" xr:uid="{CE8F419B-E2CD-4630-AC59-C647390DD7C5}"/>
    <cellStyle name="Style 32 2 2" xfId="3639" xr:uid="{5C1305F4-0ED9-4B10-AD88-C52DD923497F}"/>
    <cellStyle name="Style 32 2 2 2" xfId="3640" xr:uid="{B7C96BF7-2FC5-4BAC-A39C-C3B5F2418935}"/>
    <cellStyle name="Style 32 2 3" xfId="3641" xr:uid="{8BDB3A58-1AA8-4043-ACD9-D6E47A9700B5}"/>
    <cellStyle name="Style 32 3" xfId="3642" xr:uid="{F58BB1CC-D0F4-4422-ABEF-767B58ACE663}"/>
    <cellStyle name="Style 32 3 2" xfId="3643" xr:uid="{AF47DA1E-38CE-4236-9BFB-8F0C1905181B}"/>
    <cellStyle name="Style 32 4" xfId="3644" xr:uid="{10E932E1-0627-4742-B7A6-1A2ECC4787B5}"/>
    <cellStyle name="Style 33" xfId="3645" xr:uid="{A58BC8BF-028D-434A-B82A-1242E986B7DE}"/>
    <cellStyle name="Style 34" xfId="3646" xr:uid="{82284CC3-E51B-4DF0-A0AF-67DBA12010B6}"/>
    <cellStyle name="Style 34 2" xfId="3647" xr:uid="{A36A30F4-D735-4EE5-AC47-BA6EC020BA8B}"/>
    <cellStyle name="Style 35" xfId="3648" xr:uid="{BB703E88-03FD-47ED-842D-AAB855561DA8}"/>
    <cellStyle name="Style 36" xfId="3649" xr:uid="{83EA7616-5E4E-4D89-BE51-653141B46058}"/>
    <cellStyle name="Style 37" xfId="3650" xr:uid="{14011026-605D-4B6D-9031-58C8C7F3540D}"/>
    <cellStyle name="Style 37 2" xfId="3651" xr:uid="{B7EBF8A5-FAE2-4BD6-8DF1-49AFAF4FB664}"/>
    <cellStyle name="Style 38" xfId="3652" xr:uid="{657B6E96-4A9B-4850-851B-6222D26C6C64}"/>
    <cellStyle name="Style 38 2" xfId="3653" xr:uid="{F48F7B11-1C28-4997-997C-6AA6BBF5DBB5}"/>
    <cellStyle name="Style 39" xfId="3654" xr:uid="{CBD46300-0DB2-48B9-B450-4A019659C73B}"/>
    <cellStyle name="Style 39 2" xfId="3655" xr:uid="{E701D2D5-921E-446A-9BB8-8247D159461D}"/>
    <cellStyle name="Style 40" xfId="3656" xr:uid="{4B05E37A-0C4D-4B70-8656-18230B0C9755}"/>
    <cellStyle name="Style 40 2" xfId="3657" xr:uid="{A77BE65E-6507-427E-BE81-C51910C92974}"/>
    <cellStyle name="Style 41" xfId="3658" xr:uid="{AA08FFD0-0A65-428D-AC80-B5DEE7B5A91D}"/>
    <cellStyle name="Style 41 2" xfId="3659" xr:uid="{50AA3D94-9118-4EE7-9B63-1BB19FFEB54E}"/>
    <cellStyle name="Style 42" xfId="3660" xr:uid="{79A72391-D9DE-4269-900A-0339E2476245}"/>
    <cellStyle name="Style 42 2" xfId="3661" xr:uid="{C4A513DA-3CE4-4CC1-BD53-22BEF0D43109}"/>
    <cellStyle name="Style 43" xfId="3662" xr:uid="{81819A3B-3AB9-447F-BAB4-0654BA71C6C3}"/>
    <cellStyle name="Style 43 2" xfId="3663" xr:uid="{28222344-0255-4783-8ACD-6F45711E215C}"/>
    <cellStyle name="Style 44" xfId="3664" xr:uid="{3D290AE1-860C-4BD9-A1E1-BCA2FCC97E3A}"/>
    <cellStyle name="Style 45" xfId="3665" xr:uid="{183BCD1D-C950-4A22-BA88-2D4A321A6F37}"/>
    <cellStyle name="Style 46" xfId="3666" xr:uid="{7651F973-4E28-4D4B-A6E2-CEB666C9D8C0}"/>
    <cellStyle name="Style 47" xfId="3667" xr:uid="{7A9340A3-E153-4D9F-A9A2-7BD75608AF0A}"/>
    <cellStyle name="Style 48" xfId="3668" xr:uid="{F7DB6F7B-FBA2-4CFF-95A5-05D92638851E}"/>
    <cellStyle name="Style 49" xfId="3669" xr:uid="{2EAF6C79-8F02-435A-9C15-9F863830136A}"/>
    <cellStyle name="Style 50" xfId="3670" xr:uid="{81CC5682-D767-4421-9035-E6595C9B1D11}"/>
    <cellStyle name="Style 51" xfId="3671" xr:uid="{F48F046F-9DFC-4C17-9BA2-DAF858732728}"/>
    <cellStyle name="Style 52" xfId="3672" xr:uid="{69BB0604-69F3-49AC-8C6A-F83558E85857}"/>
    <cellStyle name="Style 53" xfId="3673" xr:uid="{8CC73B4F-00F6-419A-837F-A1B0BD1455EE}"/>
    <cellStyle name="Style 54" xfId="3674" xr:uid="{4BBA77EA-23F8-4339-8F7F-64E74C669CB6}"/>
    <cellStyle name="Style 55" xfId="3675" xr:uid="{C34D85EE-2879-48E5-99FA-9CB80F4CAD8E}"/>
    <cellStyle name="Style 56" xfId="3676" xr:uid="{8647FE01-1CF4-4BDB-8FC7-499E68307693}"/>
    <cellStyle name="Style 57" xfId="3677" xr:uid="{3BE59259-46D2-4875-BC45-631DE536FCFE}"/>
    <cellStyle name="Style 58" xfId="3678" xr:uid="{1E475ADF-2E45-4331-B2B7-6F4BE2ACEECE}"/>
    <cellStyle name="Style 59" xfId="3679" xr:uid="{4A62FC49-D711-44C6-A06D-E953ECBF0593}"/>
    <cellStyle name="Style 60" xfId="3680" xr:uid="{C0F57D65-1FE1-42F5-8CDC-204CE30A35DE}"/>
    <cellStyle name="Style 61" xfId="3681" xr:uid="{1F001F24-B504-4078-A409-3EC4ECF9D4D8}"/>
    <cellStyle name="Style 62" xfId="3682" xr:uid="{3E17952A-7DFE-4359-8C82-14DB549A5345}"/>
    <cellStyle name="Style 63" xfId="3683" xr:uid="{5CC04F60-B57F-4CDF-BB8C-4C3245E6A885}"/>
    <cellStyle name="Style 64" xfId="3684" xr:uid="{37C54A6B-F66F-4704-9C16-E051B84CC980}"/>
    <cellStyle name="Style 65" xfId="3685" xr:uid="{7B8C06AD-445D-49B0-BE32-6E0E1357ED7A}"/>
    <cellStyle name="Style 66" xfId="3686" xr:uid="{3CF5A8D0-4001-4D4B-A16A-4E3D073A5025}"/>
    <cellStyle name="Style 66 2" xfId="3687" xr:uid="{D3AE0C86-631B-4B28-8761-847BE8304A09}"/>
    <cellStyle name="Style 67" xfId="3688" xr:uid="{ECE25887-5555-45B3-95DE-2C0CA33E6331}"/>
    <cellStyle name="Style 68" xfId="3689" xr:uid="{CE3AF683-9F40-4818-92CB-7290E152B29E}"/>
    <cellStyle name="Style 68 2" xfId="3690" xr:uid="{FC479848-8E89-47FE-93F7-CF01251DB329}"/>
    <cellStyle name="Style 68 2 2" xfId="3691" xr:uid="{94777468-7789-4C8B-8CAE-4D9BCF0C1842}"/>
    <cellStyle name="Style 68 2 2 2" xfId="3692" xr:uid="{5C25D621-7088-49E5-BFD7-3028C391EF0D}"/>
    <cellStyle name="Style 68 2 3" xfId="3693" xr:uid="{9B1A9250-E0AA-4F02-AD26-40E0424A902C}"/>
    <cellStyle name="Style 68 3" xfId="3694" xr:uid="{B13B879C-F4A0-4AF2-8B2A-A57ED05AE4CD}"/>
    <cellStyle name="Style 68 3 2" xfId="3695" xr:uid="{E806E47A-A84B-4B56-A421-22B5C743572A}"/>
    <cellStyle name="Style 68 4" xfId="3696" xr:uid="{2C12FAE9-E6B9-4393-B8BD-36626CF6251D}"/>
    <cellStyle name="Style 69" xfId="3697" xr:uid="{2A305FBD-D819-4731-854D-1DE8C75765A7}"/>
    <cellStyle name="Style 69 2" xfId="3698" xr:uid="{75A8FE02-03A8-4AED-ACF2-2D5F1BC5FEB9}"/>
    <cellStyle name="Style 69 2 2" xfId="3699" xr:uid="{1D810D75-FC10-40D5-BB18-4293C4BA7461}"/>
    <cellStyle name="Style 69 2 2 2" xfId="3700" xr:uid="{A2805EF2-53F4-4CEE-ACBC-963E780B44AC}"/>
    <cellStyle name="Style 69 2 3" xfId="3701" xr:uid="{89C47C85-B7FA-4883-AC80-D3921BDA08C8}"/>
    <cellStyle name="Style 69 3" xfId="3702" xr:uid="{758A168A-2037-413E-950E-086CAAFC19F9}"/>
    <cellStyle name="Style 69 3 2" xfId="3703" xr:uid="{E785002E-6FFE-4764-B90F-E46791DEC24D}"/>
    <cellStyle name="Style 69 4" xfId="3704" xr:uid="{563A0FD9-EC97-412D-B6DA-BFD7F6A5EC9B}"/>
    <cellStyle name="Style 70" xfId="3705" xr:uid="{75D5973A-686B-4921-9BE9-5ADCAC3C8B23}"/>
    <cellStyle name="Style 71" xfId="3706" xr:uid="{E6A6B239-4215-4FFB-A52E-BB2FC3539B64}"/>
    <cellStyle name="Style 72" xfId="3707" xr:uid="{5D2B2423-D222-4CF4-923B-8EBA7D05D314}"/>
    <cellStyle name="Style 73" xfId="3708" xr:uid="{C1DB8A0A-191D-4974-9220-74D8C030E47D}"/>
    <cellStyle name="Style 74" xfId="3709" xr:uid="{F51BEA40-CBBA-488D-9264-526299AB2BDE}"/>
    <cellStyle name="Style 75" xfId="3710" xr:uid="{3ACEE606-D308-495F-8FC4-597AE9DEAB6F}"/>
    <cellStyle name="Style 76" xfId="3711" xr:uid="{D1E71616-8178-41B7-8A01-F31872CEE891}"/>
    <cellStyle name="Style 77" xfId="3712" xr:uid="{3A8B9491-372D-48C3-AE68-DB77EEC2B2BE}"/>
    <cellStyle name="Style 78" xfId="3713" xr:uid="{B896495F-2DCC-4D30-ADCA-F4D93C42B7FE}"/>
    <cellStyle name="Style 79" xfId="3714" xr:uid="{6FE26EFC-8BAA-4FC9-A83B-4F022EA91746}"/>
    <cellStyle name="Style 80" xfId="3715" xr:uid="{0A630A7A-723A-4DCB-B3EE-514B8873B1D0}"/>
    <cellStyle name="Style 81" xfId="3716" xr:uid="{207C1AB2-B146-4DA4-9AD1-414250D1BCAE}"/>
    <cellStyle name="Style 82" xfId="3717" xr:uid="{2128E0B2-8B11-4B0D-B188-EAE9534315F9}"/>
    <cellStyle name="Style 83" xfId="3718" xr:uid="{4D67FF57-55DF-44BB-BEED-C04850C309B2}"/>
    <cellStyle name="Style 84" xfId="3719" xr:uid="{7714FFEB-6BB9-4EBF-883B-C1B4A3ACC78A}"/>
    <cellStyle name="Style 85" xfId="3720" xr:uid="{4D145787-4C4B-4D25-8432-C5288917F0EB}"/>
    <cellStyle name="Style 85 2" xfId="3721" xr:uid="{0671C59D-C61B-4EC3-A875-200503CBE0F0}"/>
    <cellStyle name="Style 85 2 2" xfId="3722" xr:uid="{312DA2BD-5C69-43A7-B3B0-465206B3C583}"/>
    <cellStyle name="Style 85 2 2 2" xfId="3723" xr:uid="{4EAB10B0-6293-4BEB-91AE-817B299C9144}"/>
    <cellStyle name="Style 85 2 3" xfId="3724" xr:uid="{A835FD36-16CC-4DA5-A939-D59D12BD1685}"/>
    <cellStyle name="Style 85 3" xfId="3725" xr:uid="{F8CDA754-88FD-4CC3-B80A-7D59487A6F8A}"/>
    <cellStyle name="Style 85 3 2" xfId="3726" xr:uid="{57078A9D-8895-496D-80B1-2330F1870884}"/>
    <cellStyle name="Style 85 4" xfId="3727" xr:uid="{B877F335-2B71-44E5-B075-98705F9079B9}"/>
    <cellStyle name="Style 86" xfId="3728" xr:uid="{6FA10F2A-D1DD-46F1-A08E-6A3471E84A94}"/>
    <cellStyle name="Style 86 2" xfId="3729" xr:uid="{C94F0DFA-94EC-41E9-BB1A-3B3763363656}"/>
    <cellStyle name="Style 87" xfId="3730" xr:uid="{7DCE507B-D7A3-41D1-8E86-D64AA3B1CE3E}"/>
    <cellStyle name="Style 87 2" xfId="3731" xr:uid="{C1DA8AE0-15A1-4DF7-B814-2E786DADC212}"/>
    <cellStyle name="Style 87 2 2" xfId="3732" xr:uid="{B7AD23A7-B0AB-4E4D-A18B-0A9DB7B8C690}"/>
    <cellStyle name="Style 87 2 2 2" xfId="3733" xr:uid="{97BF10CE-E8A8-4F68-9A7F-248BD6047DBB}"/>
    <cellStyle name="Style 87 2 3" xfId="3734" xr:uid="{E9097CE9-65D5-45F9-95F7-88D5ECEB762D}"/>
    <cellStyle name="Style 87 3" xfId="3735" xr:uid="{F1267540-8C01-45A7-95A8-890A0DA6060B}"/>
    <cellStyle name="Style 87 3 2" xfId="3736" xr:uid="{AF943700-3EFB-477E-906E-C72E6CFD9FFB}"/>
    <cellStyle name="Style 87 4" xfId="3737" xr:uid="{4FAB9A1E-5ABD-49E7-AAAC-476884DE2451}"/>
    <cellStyle name="Style 88" xfId="3738" xr:uid="{75826C21-BD98-47BE-8D38-3AAB3D9A7D13}"/>
    <cellStyle name="Style 88 2" xfId="3739" xr:uid="{9581C28C-B853-4112-A48B-7D1BA5FB912C}"/>
    <cellStyle name="Style 89" xfId="3740" xr:uid="{C43189D5-DF2F-4558-B008-6656655D3F12}"/>
    <cellStyle name="Style 89 2" xfId="3741" xr:uid="{FDF0B591-6DDC-4590-97E9-15AADA2A2872}"/>
    <cellStyle name="Style 90" xfId="3742" xr:uid="{9B91B246-7898-444A-A54E-6A58EDDA918B}"/>
    <cellStyle name="Style 90 2" xfId="3743" xr:uid="{8DC8ADF1-BB92-485E-934A-EB2BA6F1A8B4}"/>
    <cellStyle name="Subtitle" xfId="3744" xr:uid="{2063502C-0E49-475F-909C-C2F3060E154E}"/>
    <cellStyle name="Subtitle 2" xfId="3745" xr:uid="{EACC54F5-0657-4D12-8260-4910A5FA45D3}"/>
    <cellStyle name="Subtitle 2 2" xfId="3746" xr:uid="{A6E7E006-0B88-4D9D-A774-F2FD034C5F6C}"/>
    <cellStyle name="Subtitle 3" xfId="3747" xr:uid="{45178A93-395C-4688-B50B-45B655E01869}"/>
    <cellStyle name="Subtotal" xfId="3748" xr:uid="{7622E473-A8AA-432C-820A-E2F910680873}"/>
    <cellStyle name="Subtotal 2" xfId="3749" xr:uid="{9ECA97A7-4F44-4FEF-992F-B9F5555855FC}"/>
    <cellStyle name="t" xfId="3750" xr:uid="{A68DB3A9-DAE5-4716-98EB-CBB6FA5CD20B}"/>
    <cellStyle name="t 2" xfId="3751" xr:uid="{70C6AF24-04AD-4AA5-AFCA-60CF6ABEAB72}"/>
    <cellStyle name="Table Head" xfId="3752" xr:uid="{CEA8DCFE-066E-4C57-9017-977F4AD03CCA}"/>
    <cellStyle name="Table Head Aligned" xfId="3753" xr:uid="{40994489-12E2-4748-8C8B-94358D26DB12}"/>
    <cellStyle name="Table Head Aligned 2" xfId="3754" xr:uid="{D541AFFF-685B-4964-BC5B-6B8B1DDCC41B}"/>
    <cellStyle name="Table Head Aligned 2 2" xfId="3755" xr:uid="{413E2EA6-6FB5-4F06-BF54-36FDF57ED80B}"/>
    <cellStyle name="Table Head Aligned 3" xfId="3756" xr:uid="{D778D97E-A374-4FDE-9137-768525544692}"/>
    <cellStyle name="Table Head Blue" xfId="3757" xr:uid="{61E8E693-6B8E-454A-81B8-0FB089F680CF}"/>
    <cellStyle name="Table Head Green" xfId="3758" xr:uid="{4CD71208-ABE0-4AE1-AA53-4AFBD01A9993}"/>
    <cellStyle name="Table Head Green 2" xfId="3759" xr:uid="{E032AE1E-6DB6-4847-9164-372E3849265D}"/>
    <cellStyle name="Table Head Green 2 2" xfId="3760" xr:uid="{DFE8603A-8FCA-4F88-BAE2-6E659AB76771}"/>
    <cellStyle name="Table Head Green 3" xfId="3761" xr:uid="{86C0C070-05BD-446F-A300-CD4892BC9192}"/>
    <cellStyle name="Table Head_Val_Sum_Graph" xfId="3762" xr:uid="{A0A47FC3-8D46-4480-A4D3-059BE62351DB}"/>
    <cellStyle name="Table Text" xfId="3763" xr:uid="{55D0A118-D9E8-4EBB-8339-D4CDB0F69E0D}"/>
    <cellStyle name="Table Title" xfId="3764" xr:uid="{981B06E6-E61C-40D0-A863-8AC511EBCE7E}"/>
    <cellStyle name="Table Units" xfId="3765" xr:uid="{F76B3EA9-2B9B-4AEA-A0B6-B88534941C77}"/>
    <cellStyle name="Table_Header" xfId="3766" xr:uid="{7D77B35A-855C-4AD2-A26C-D427E7E9B4C9}"/>
    <cellStyle name="taples Plaza" xfId="3767" xr:uid="{4D2568FA-D2AB-4761-A2BA-FEB0D14AFF66}"/>
    <cellStyle name="test a style" xfId="3768" xr:uid="{4732C075-5F39-4151-8DE4-FB95ADBBC84E}"/>
    <cellStyle name="test a style 2" xfId="3769" xr:uid="{F62AA1F0-13B1-4D95-BF6B-1B508C8B92BE}"/>
    <cellStyle name="test a style 2 2" xfId="3770" xr:uid="{CF00FA59-16E1-4A1B-9C74-C91B619DD9AB}"/>
    <cellStyle name="test a style 3" xfId="3771" xr:uid="{7EE41A89-E2B8-433B-8778-206FAC88B7A9}"/>
    <cellStyle name="test a style 3 2" xfId="3772" xr:uid="{CE665339-EE90-4933-9AE8-C7914709D4E6}"/>
    <cellStyle name="test a style 4" xfId="3773" xr:uid="{A8F6902F-6A3A-438D-91D7-4C518895ACEB}"/>
    <cellStyle name="Text 1" xfId="3774" xr:uid="{C858CB70-CA20-4881-B310-82C27ABDBAA8}"/>
    <cellStyle name="Text 8" xfId="3775" xr:uid="{F4C67E06-AE3B-4B24-926F-F41CFA58B16F}"/>
    <cellStyle name="Text Head 1" xfId="3776" xr:uid="{295EBCEA-4963-4E17-A9E6-D305B33A8E02}"/>
    <cellStyle name="Text Indent A" xfId="3777" xr:uid="{2CB32D8D-E816-4630-BACF-B5F6EE736701}"/>
    <cellStyle name="Text Indent B" xfId="3778" xr:uid="{3944496B-DF26-4B00-A97F-28F7A6853A83}"/>
    <cellStyle name="Text Indent C" xfId="3779" xr:uid="{496940F7-91DC-484A-9C98-51BF39870E6E}"/>
    <cellStyle name="Thick Border" xfId="3780" xr:uid="{47C9E154-EEF6-4CE8-AA4C-B0C220A3E835}"/>
    <cellStyle name="Thick Border 2" xfId="3781" xr:uid="{092D663B-DDB9-4CC8-83CC-71EAD63C94B8}"/>
    <cellStyle name="Thick Border 2 2" xfId="3782" xr:uid="{3C55A86A-09E2-4F2D-B545-BB671D6DD921}"/>
    <cellStyle name="Thick Border 2 2 2" xfId="3783" xr:uid="{A38AC815-1065-4806-890C-12F3B8FAA7D1}"/>
    <cellStyle name="Thick Border 2 3" xfId="3784" xr:uid="{92336103-38B7-45EF-A6D6-F31B8A621E3A}"/>
    <cellStyle name="Thick Border 3" xfId="3785" xr:uid="{5B697943-2AC5-408C-9F30-CDDB77AD445F}"/>
    <cellStyle name="Thick Border 3 2" xfId="3786" xr:uid="{DF7FE53B-E5F1-47A5-8777-AD7D370AAC1B}"/>
    <cellStyle name="Thick Border 3 2 2" xfId="3787" xr:uid="{B185CDBA-B209-41B8-9803-48C23D81A9A3}"/>
    <cellStyle name="Thick Border 3 3" xfId="3788" xr:uid="{8F7E1F2F-D09D-4397-B267-4C879002D8ED}"/>
    <cellStyle name="Thick Border 4" xfId="3789" xr:uid="{B59BCF8D-5342-4AE2-ADF3-33B9ED20EF12}"/>
    <cellStyle name="Thick Border 4 2" xfId="3790" xr:uid="{E90177FE-A6EC-45F3-9EDD-F9447B846DEE}"/>
    <cellStyle name="Thick Border 5" xfId="3791" xr:uid="{01879790-640A-4501-A087-7AD1FABD592E}"/>
    <cellStyle name="Thin Border" xfId="3792" xr:uid="{9164B0DD-ACD1-4121-8646-AD5B0C313C27}"/>
    <cellStyle name="Thin Border 2" xfId="3793" xr:uid="{B477D09F-50A9-4450-8CD4-4A8D19E5FB08}"/>
    <cellStyle name="Thin Border 2 2" xfId="3794" xr:uid="{26B58616-D143-4F85-984C-4BBF757FFB48}"/>
    <cellStyle name="Thin Border 3" xfId="3795" xr:uid="{1D522A2A-9C13-4657-9CAE-8DC6AD94613C}"/>
    <cellStyle name="Times 10" xfId="3796" xr:uid="{D115E6B9-E2C9-443E-AC71-8985299F5BFC}"/>
    <cellStyle name="Times 12" xfId="3797" xr:uid="{6207DE0B-5369-451F-9D81-06499EC56090}"/>
    <cellStyle name="Times New Roman" xfId="3798" xr:uid="{6B7A0A94-0E6E-4108-97DE-4970FC404B6F}"/>
    <cellStyle name="Title 2" xfId="3799" xr:uid="{E23F91A8-FBEA-451D-821E-A540959DC923}"/>
    <cellStyle name="Title 2 2" xfId="3800" xr:uid="{D34B9187-705D-48B9-9E6F-60E0893AD8D7}"/>
    <cellStyle name="Title 2 2 2" xfId="3801" xr:uid="{9021706E-7BF1-47F8-A7C6-2285F6751A73}"/>
    <cellStyle name="Title 2 3" xfId="3802" xr:uid="{7A490D62-9A21-47DC-9916-8A1412ACE25A}"/>
    <cellStyle name="Title 2 3 2" xfId="3803" xr:uid="{51973179-F897-454F-BC21-E2E5DA622E12}"/>
    <cellStyle name="Title 2 4" xfId="3804" xr:uid="{13811CA2-DECF-48F4-808A-87C1F6911BAA}"/>
    <cellStyle name="Title 2 5" xfId="3805" xr:uid="{BA80BB2E-79CE-430E-B75B-DD30994237BC}"/>
    <cellStyle name="Title 3" xfId="3806" xr:uid="{2BF928B1-058D-4C04-AC08-F05A5A715540}"/>
    <cellStyle name="Title 3 2" xfId="3807" xr:uid="{389024C2-20D0-4474-9C4A-625C91DA8253}"/>
    <cellStyle name="Title 3 3" xfId="3808" xr:uid="{61162430-3945-411B-936A-374BDB64EC01}"/>
    <cellStyle name="Title 3 4" xfId="3809" xr:uid="{F14C0630-5563-4558-B2D3-576D4061D566}"/>
    <cellStyle name="Title 4" xfId="3810" xr:uid="{8CC07090-2ABB-4601-8628-1E8D69067AC0}"/>
    <cellStyle name="Title 4 2" xfId="3811" xr:uid="{B82A2E5C-CC6D-445D-B246-C2D30C4EBCCA}"/>
    <cellStyle name="Title 5" xfId="3812" xr:uid="{FCD98481-2B68-4CE4-A8C7-45F7BB950D5E}"/>
    <cellStyle name="Title 5 2" xfId="3813" xr:uid="{56F48E4E-D969-4AB8-80F8-9638C511D5AA}"/>
    <cellStyle name="Title 6" xfId="3814" xr:uid="{A7679520-FABF-4C35-978E-93490D0EF00D}"/>
    <cellStyle name="Title 6 2" xfId="3815" xr:uid="{7E95DF64-08A9-46B9-ABCB-7CB3E9EDFD0F}"/>
    <cellStyle name="Title 7" xfId="3816" xr:uid="{FBAA12CE-F947-4146-8909-D5E1A470D231}"/>
    <cellStyle name="Title 7 2" xfId="3817" xr:uid="{CA586410-2FB2-434D-97A4-4A175D3A0879}"/>
    <cellStyle name="Title 8" xfId="3818" xr:uid="{7DE5539A-35C3-4D41-B023-ED292F69975B}"/>
    <cellStyle name="Title10" xfId="3819" xr:uid="{90011166-3AF4-453F-A75B-01B0AB06A69C}"/>
    <cellStyle name="Title2" xfId="3820" xr:uid="{190CCB1E-2B99-4B6C-8176-B28DBFD38C98}"/>
    <cellStyle name="Title2 2" xfId="3821" xr:uid="{C4DDD108-DA72-40E8-BA3F-077138AD6CAA}"/>
    <cellStyle name="Title8" xfId="3822" xr:uid="{6310B6E2-E5FA-4784-AF8A-C0639378A0C2}"/>
    <cellStyle name="Title8Left" xfId="3823" xr:uid="{8DB904B1-B4A3-459D-886B-31028932D078}"/>
    <cellStyle name="TitleCenter" xfId="3824" xr:uid="{C7E6B689-A6B1-4461-8F8E-B1651D3CF14D}"/>
    <cellStyle name="TitleII" xfId="3825" xr:uid="{B285DB26-E02A-47CE-A49A-11639A177D7E}"/>
    <cellStyle name="TitleLeft" xfId="3826" xr:uid="{E371A122-04D6-4C67-B747-4923A475FD39}"/>
    <cellStyle name="topline" xfId="3827" xr:uid="{83EAF91C-FA35-40B2-BEC4-6BCF3A5FCBCF}"/>
    <cellStyle name="Total 10" xfId="3828" xr:uid="{D76B4686-3F9A-49E5-8D09-5CB42B6D0C4B}"/>
    <cellStyle name="Total 10 10" xfId="3829" xr:uid="{DCBF4F51-39B5-4844-B239-4CAD5C5D6790}"/>
    <cellStyle name="Total 10 11" xfId="3830" xr:uid="{9C2F7329-85CF-476E-A3E5-90BD01E02D6B}"/>
    <cellStyle name="Total 10 2" xfId="3831" xr:uid="{727412C4-7E85-4844-A24A-5A58037669C4}"/>
    <cellStyle name="Total 10 3" xfId="3832" xr:uid="{E2ED84B2-12FA-42BB-91C6-96C7965EB4F9}"/>
    <cellStyle name="Total 10 4" xfId="3833" xr:uid="{3486E6ED-0AE0-4B04-BD17-7E5747444D7A}"/>
    <cellStyle name="Total 10 5" xfId="3834" xr:uid="{5E1355EA-39E7-4BDA-AC5A-6165152EEB08}"/>
    <cellStyle name="Total 10 6" xfId="3835" xr:uid="{A4A213CB-2952-4CFC-BFA1-C1907EB6CFCC}"/>
    <cellStyle name="Total 10 7" xfId="3836" xr:uid="{FBCAEF71-8E1F-4B8B-9068-35923FF270C9}"/>
    <cellStyle name="Total 10 8" xfId="3837" xr:uid="{C9AA11DA-1D91-48D8-A082-FC0251EBBAF1}"/>
    <cellStyle name="Total 10 9" xfId="3838" xr:uid="{73944721-BDB5-4372-B3F2-5B07F8D5A2E0}"/>
    <cellStyle name="Total 11" xfId="3839" xr:uid="{56F1C117-9A90-4036-8582-C84467ACACFD}"/>
    <cellStyle name="Total 11 10" xfId="3840" xr:uid="{FA9C3B25-4754-44A0-89FD-A8B4FDCD27D7}"/>
    <cellStyle name="Total 11 11" xfId="3841" xr:uid="{7D16FA20-B77E-47EB-BBB6-1ACFE401480B}"/>
    <cellStyle name="Total 11 2" xfId="3842" xr:uid="{A3AF7571-784B-4991-B8C3-E37528104428}"/>
    <cellStyle name="Total 11 3" xfId="3843" xr:uid="{FDB1EC5D-AFE6-420A-BCD4-031C6E449090}"/>
    <cellStyle name="Total 11 4" xfId="3844" xr:uid="{36ADD83E-6787-499C-BE5A-C83F5F5B7102}"/>
    <cellStyle name="Total 11 5" xfId="3845" xr:uid="{42DADB48-50C5-479F-9F18-A54C410C7F48}"/>
    <cellStyle name="Total 11 6" xfId="3846" xr:uid="{70DF4FA2-6762-4E20-8C4C-458E82FE4D99}"/>
    <cellStyle name="Total 11 7" xfId="3847" xr:uid="{2EE533B2-AA33-4093-B880-BF9774B2088E}"/>
    <cellStyle name="Total 11 8" xfId="3848" xr:uid="{5DA5C2BF-A349-469F-936F-832CB2EA68A4}"/>
    <cellStyle name="Total 11 9" xfId="3849" xr:uid="{EF213ECF-96FA-49B3-895E-5F6AA956C3A8}"/>
    <cellStyle name="Total 12" xfId="3850" xr:uid="{9BE4E937-A143-4525-90AC-04065EE791D2}"/>
    <cellStyle name="Total 12 10" xfId="3851" xr:uid="{4833331F-29D8-4DE2-B8EC-597D42A30E76}"/>
    <cellStyle name="Total 12 11" xfId="3852" xr:uid="{33F55BE5-D1B4-474A-812E-4D70134C1245}"/>
    <cellStyle name="Total 12 2" xfId="3853" xr:uid="{A3071527-155F-463F-A471-23EFB3F342E9}"/>
    <cellStyle name="Total 12 3" xfId="3854" xr:uid="{13C5DF94-2009-438F-B287-8E871CCB12C0}"/>
    <cellStyle name="Total 12 4" xfId="3855" xr:uid="{ABA77BA1-B095-4929-9A87-DFE3247615DD}"/>
    <cellStyle name="Total 12 5" xfId="3856" xr:uid="{A4EBDA04-7946-4089-86D3-40D4C44E98E1}"/>
    <cellStyle name="Total 12 6" xfId="3857" xr:uid="{BFB4ACDD-3596-4E45-ACC3-A1E87E5558F2}"/>
    <cellStyle name="Total 12 7" xfId="3858" xr:uid="{A54B1667-D923-4984-B539-65D903F2111C}"/>
    <cellStyle name="Total 12 8" xfId="3859" xr:uid="{23687862-41C1-40E9-9AA5-C94D37564013}"/>
    <cellStyle name="Total 12 9" xfId="3860" xr:uid="{78B27F79-61A7-43EC-86C4-EFB0BB37C038}"/>
    <cellStyle name="Total 13" xfId="3861" xr:uid="{4A7CA883-C511-44B1-95AB-CDF8D4563A54}"/>
    <cellStyle name="Total 13 10" xfId="3862" xr:uid="{E71BC4DB-9BC1-4618-BF38-85D189CB1334}"/>
    <cellStyle name="Total 13 11" xfId="3863" xr:uid="{2BFCCBC5-C7F3-499E-BC5A-653FF9E307E9}"/>
    <cellStyle name="Total 13 2" xfId="3864" xr:uid="{C562150A-6474-448C-89A3-0F8E602A71F9}"/>
    <cellStyle name="Total 13 3" xfId="3865" xr:uid="{EAC0F404-EB3A-43B2-BBB1-27BABEC095E8}"/>
    <cellStyle name="Total 13 4" xfId="3866" xr:uid="{68A2F0AE-0855-433B-8038-90F8892A91EB}"/>
    <cellStyle name="Total 13 5" xfId="3867" xr:uid="{5C31B401-A25E-429A-89E9-12D4CC50DE63}"/>
    <cellStyle name="Total 13 6" xfId="3868" xr:uid="{2098B88F-C3C1-4CCA-ABDA-0D2DDA687C99}"/>
    <cellStyle name="Total 13 7" xfId="3869" xr:uid="{8FE9F141-37FC-42F2-A475-A45E5DECF221}"/>
    <cellStyle name="Total 13 8" xfId="3870" xr:uid="{FAF26170-4A1D-4243-84D6-24F29F268C68}"/>
    <cellStyle name="Total 13 9" xfId="3871" xr:uid="{2AF9AB16-2AE0-4359-B791-AB4C186A74F7}"/>
    <cellStyle name="Total 14" xfId="3872" xr:uid="{CE545A5A-A7A5-4F3F-B5E7-9BEDAF700F5E}"/>
    <cellStyle name="Total 14 10" xfId="3873" xr:uid="{63ACFB69-446D-402A-AAB5-073A9464795C}"/>
    <cellStyle name="Total 14 11" xfId="3874" xr:uid="{977455ED-230C-417C-9BD3-01A5B2E42355}"/>
    <cellStyle name="Total 14 2" xfId="3875" xr:uid="{90C6EB67-1800-471E-B18D-A94EEED80E1A}"/>
    <cellStyle name="Total 14 3" xfId="3876" xr:uid="{648042B0-3F89-47BA-8DB9-87916AE8DD6F}"/>
    <cellStyle name="Total 14 4" xfId="3877" xr:uid="{FA0E963E-0493-423E-AB5A-E6A2836C6E93}"/>
    <cellStyle name="Total 14 5" xfId="3878" xr:uid="{AF815B36-D75F-4794-BC02-14CF2520A987}"/>
    <cellStyle name="Total 14 6" xfId="3879" xr:uid="{AC99BF90-E530-42F5-8DC1-26C61648C0E5}"/>
    <cellStyle name="Total 14 7" xfId="3880" xr:uid="{7F91E12E-7E36-4AED-8B0A-F7204B3E7FDC}"/>
    <cellStyle name="Total 14 8" xfId="3881" xr:uid="{692CACE4-9F46-4263-8126-FE395E5DE560}"/>
    <cellStyle name="Total 14 9" xfId="3882" xr:uid="{F0E496D7-C633-45A8-B8CB-24D4BDBE9E08}"/>
    <cellStyle name="Total 15" xfId="3883" xr:uid="{CC3DAB04-CB0A-4CF8-8FFC-16577959CA6D}"/>
    <cellStyle name="Total 15 2" xfId="3884" xr:uid="{EB4BD712-CAD1-4CC8-90FB-A68EE01FFF8C}"/>
    <cellStyle name="Total 16" xfId="3885" xr:uid="{2002200A-B476-48D9-9FE9-8BEE329BBD84}"/>
    <cellStyle name="Total 16 2" xfId="3886" xr:uid="{37E98D7A-A243-452C-A739-BA3CA0F94784}"/>
    <cellStyle name="Total 17" xfId="3887" xr:uid="{6421053C-B122-4677-913D-B41A0471E47A}"/>
    <cellStyle name="Total 18" xfId="3888" xr:uid="{13119E7A-F279-486D-8959-7FF51F3BA1E5}"/>
    <cellStyle name="Total 19" xfId="3889" xr:uid="{31E26845-EF48-41FF-92B6-569A13368301}"/>
    <cellStyle name="Total 2" xfId="3890" xr:uid="{A949E322-BEB9-4A2A-A736-CE7CBDDDC336}"/>
    <cellStyle name="Total 2 10" xfId="3891" xr:uid="{B313A1A3-3D20-470B-97D2-C2EFF174FAFD}"/>
    <cellStyle name="Total 2 11" xfId="3892" xr:uid="{2AE389AE-9F7E-4857-A63A-57C36AB4271D}"/>
    <cellStyle name="Total 2 11 2" xfId="3893" xr:uid="{A183FF61-6689-49A0-B804-6C68758BD328}"/>
    <cellStyle name="Total 2 12" xfId="3894" xr:uid="{FDEB5FFB-8E5B-4B74-974F-B12EB124D96C}"/>
    <cellStyle name="Total 2 13" xfId="3895" xr:uid="{7CFF2FC3-F50D-47B1-B197-B3F2E80E7346}"/>
    <cellStyle name="Total 2 14" xfId="3896" xr:uid="{BE061DA1-BC52-4CF9-B56D-EEFDAA93C6B0}"/>
    <cellStyle name="Total 2 15" xfId="3897" xr:uid="{9AA960A3-1191-4B4F-BACC-41EBB5A9F65C}"/>
    <cellStyle name="Total 2 16" xfId="3898" xr:uid="{3E4B563D-6171-4425-B726-0DDD1413597F}"/>
    <cellStyle name="Total 2 17" xfId="3899" xr:uid="{D58DD1F7-C578-4FAC-ACAE-158ADD500F5B}"/>
    <cellStyle name="Total 2 18" xfId="3900" xr:uid="{462E2103-CD40-41C7-B00B-ACA72A874C28}"/>
    <cellStyle name="Total 2 19" xfId="3901" xr:uid="{9C91407D-2E80-4947-80E8-5AB1969D1164}"/>
    <cellStyle name="Total 2 2" xfId="3902" xr:uid="{70805205-5516-411E-9C2C-765FBEB1F303}"/>
    <cellStyle name="Total 2 2 2" xfId="3903" xr:uid="{E5A1E06D-88C9-4369-A2E0-A4E1AE3B210A}"/>
    <cellStyle name="Total 2 2 2 2" xfId="3904" xr:uid="{60099F10-01EC-4765-A6CD-8C8E460E5A15}"/>
    <cellStyle name="Total 2 2 2 2 2" xfId="3905" xr:uid="{108DC6E5-4047-49DB-AF90-5D965E368DAC}"/>
    <cellStyle name="Total 2 2 2 2 3" xfId="3906" xr:uid="{102509B6-A26A-42A3-A3C9-6C2B64E6657D}"/>
    <cellStyle name="Total 2 2 2 3" xfId="3907" xr:uid="{7D91F0BE-FD7A-4744-8FA9-18BDBF9B4F5F}"/>
    <cellStyle name="Total 2 2 2 4" xfId="3908" xr:uid="{9335415A-0D47-40CA-B67D-A632C53C90B6}"/>
    <cellStyle name="Total 2 2 3" xfId="3909" xr:uid="{12CD058E-FBA0-47C0-870C-BAB946463DEF}"/>
    <cellStyle name="Total 2 2 3 2" xfId="3910" xr:uid="{0CBCD9E0-8388-4DF7-970A-0FA82B394858}"/>
    <cellStyle name="Total 2 2 3 3" xfId="3911" xr:uid="{BBD09E1B-3D50-4F5A-838B-6E70DD75E8D2}"/>
    <cellStyle name="Total 2 2 4" xfId="3912" xr:uid="{399920AD-EFEF-4206-905C-C776C1072B14}"/>
    <cellStyle name="Total 2 2 5" xfId="3913" xr:uid="{37E1E954-1148-4244-B9BF-5F50F6EF5121}"/>
    <cellStyle name="Total 2 2 6" xfId="3914" xr:uid="{E1134508-DCF7-4DAB-9C54-44B3FD7C2C97}"/>
    <cellStyle name="Total 2 20" xfId="3915" xr:uid="{E37C735C-101D-45F0-97B9-18BF5E7B2347}"/>
    <cellStyle name="Total 2 21" xfId="3916" xr:uid="{86EC914D-DD7C-452A-8C9D-A4FB035E6AD9}"/>
    <cellStyle name="Total 2 22" xfId="3917" xr:uid="{31A362E6-E02B-4425-92E9-2704748C28BD}"/>
    <cellStyle name="Total 2 23" xfId="3918" xr:uid="{12F7C3BB-E4F6-48CA-8BAE-6AB1A74B198C}"/>
    <cellStyle name="Total 2 24" xfId="3919" xr:uid="{4AEEBF58-190B-41DF-96EB-6126EF3BA7C9}"/>
    <cellStyle name="Total 2 25" xfId="3920" xr:uid="{CA92490B-8412-4231-80EF-9EFC08753ADF}"/>
    <cellStyle name="Total 2 26" xfId="3921" xr:uid="{14B72216-2506-44A5-9B50-07173CCEF329}"/>
    <cellStyle name="Total 2 27" xfId="3922" xr:uid="{B6C8628E-DEB0-40E4-80FA-D43140BAFFD9}"/>
    <cellStyle name="Total 2 28" xfId="3923" xr:uid="{BAAB8652-5331-4673-B7FF-272922D50F39}"/>
    <cellStyle name="Total 2 29" xfId="3924" xr:uid="{FA95E377-1059-4B57-B5C3-A7104F04C281}"/>
    <cellStyle name="Total 2 3" xfId="3925" xr:uid="{BFF488EA-023D-4149-8C03-28243C69B2BF}"/>
    <cellStyle name="Total 2 30" xfId="3926" xr:uid="{7EA03757-4463-4B8F-97FE-6A6CCC9F254E}"/>
    <cellStyle name="Total 2 31" xfId="3927" xr:uid="{ED9920A8-80F6-4B74-A45D-1A23594267C7}"/>
    <cellStyle name="Total 2 32" xfId="3928" xr:uid="{A7A7CC60-C784-4808-BED5-3EE47B1ED074}"/>
    <cellStyle name="Total 2 33" xfId="3929" xr:uid="{DBF39E40-61E0-46ED-BEFA-D8185F559459}"/>
    <cellStyle name="Total 2 34" xfId="3930" xr:uid="{CFA9C204-DEEC-43BA-80C0-7EF95475A8C5}"/>
    <cellStyle name="Total 2 35" xfId="3931" xr:uid="{B3B7E932-BABA-4D83-9FFD-52B735E4F16C}"/>
    <cellStyle name="Total 2 36" xfId="3932" xr:uid="{C0F2950D-C54D-4247-8DBE-1B7B29F5BCFC}"/>
    <cellStyle name="Total 2 37" xfId="3933" xr:uid="{4D8CFAAC-1294-4683-AB92-D64F630EBB6C}"/>
    <cellStyle name="Total 2 38" xfId="3934" xr:uid="{04A323CE-9791-4714-B8FA-182658C9FE53}"/>
    <cellStyle name="Total 2 39" xfId="3935" xr:uid="{6F011711-CC9D-4063-8626-A80D1F578F3C}"/>
    <cellStyle name="Total 2 4" xfId="3936" xr:uid="{0A7DA133-1A30-46E0-8240-A740CCE402E8}"/>
    <cellStyle name="Total 2 40" xfId="3937" xr:uid="{03C4FA79-E398-44F3-976B-17AAF2D5E7B6}"/>
    <cellStyle name="Total 2 41" xfId="3938" xr:uid="{764A2E68-65B4-4256-A94F-B3D1D5343746}"/>
    <cellStyle name="Total 2 42" xfId="3939" xr:uid="{42C1CCC6-547E-4CDC-9084-2D4DF2638AB7}"/>
    <cellStyle name="Total 2 43" xfId="3940" xr:uid="{30558CE4-CF4F-44A0-8CB8-0EB5418024D7}"/>
    <cellStyle name="Total 2 44" xfId="3941" xr:uid="{825D9487-5D52-437A-B0C3-771F12CF37DD}"/>
    <cellStyle name="Total 2 45" xfId="3942" xr:uid="{58D12DA4-CADA-4CD4-9525-0AEA632F5867}"/>
    <cellStyle name="Total 2 46" xfId="3943" xr:uid="{703051DE-2E2A-4D4F-9A99-8360ADBAE468}"/>
    <cellStyle name="Total 2 47" xfId="3944" xr:uid="{7311F6A9-2B4B-41E9-807B-C648405DB746}"/>
    <cellStyle name="Total 2 48" xfId="3945" xr:uid="{C0D63651-1BC3-4829-8AFC-678C224A969F}"/>
    <cellStyle name="Total 2 49" xfId="3946" xr:uid="{692092A5-5A91-4CC0-A51F-9EA0E83519AC}"/>
    <cellStyle name="Total 2 5" xfId="3947" xr:uid="{199A7811-C1F7-46BA-9E6D-5EACE09F12D6}"/>
    <cellStyle name="Total 2 50" xfId="3948" xr:uid="{C42EE97B-758A-4D6F-B089-F42E636A5001}"/>
    <cellStyle name="Total 2 51" xfId="3949" xr:uid="{0144391E-7E27-4CA9-B240-659548F7FBF2}"/>
    <cellStyle name="Total 2 52" xfId="3950" xr:uid="{6C519868-941D-4007-A217-AD1513963D71}"/>
    <cellStyle name="Total 2 53" xfId="3951" xr:uid="{29CEBA8C-0A32-4D47-ADAC-B67EF2550B27}"/>
    <cellStyle name="Total 2 54" xfId="3952" xr:uid="{D1D5DCA2-7629-4CD8-AF03-A7AD4CCB8C24}"/>
    <cellStyle name="Total 2 55" xfId="3953" xr:uid="{AD6A7C5E-D1B5-4F21-820C-36C5CB100D2E}"/>
    <cellStyle name="Total 2 56" xfId="3954" xr:uid="{25B3937F-4787-4E12-B485-C67631524BD9}"/>
    <cellStyle name="Total 2 57" xfId="3955" xr:uid="{346B8A86-9554-4306-B0DC-6F299586D5DE}"/>
    <cellStyle name="Total 2 58" xfId="3956" xr:uid="{E61D76E7-7DE2-4E2A-972E-2AD1011A228D}"/>
    <cellStyle name="Total 2 59" xfId="3957" xr:uid="{06B4BDB1-4209-4FE5-8A5C-E08D7A250B97}"/>
    <cellStyle name="Total 2 6" xfId="3958" xr:uid="{A952BBA6-CEC7-4F50-9610-68F98111D3EE}"/>
    <cellStyle name="Total 2 60" xfId="3959" xr:uid="{1EB0A95F-A229-4D94-8EA3-31A78F533B77}"/>
    <cellStyle name="Total 2 61" xfId="3960" xr:uid="{F28A2702-32CF-4164-8D99-2F0B23C25C80}"/>
    <cellStyle name="Total 2 62" xfId="3961" xr:uid="{4DA6E5D3-1A29-42C9-A5EA-AFCEE23370FB}"/>
    <cellStyle name="Total 2 63" xfId="3962" xr:uid="{CAECAF5A-B214-44EA-809B-F2AD698F902C}"/>
    <cellStyle name="Total 2 64" xfId="3963" xr:uid="{6B5ED098-AA97-4731-B864-6D5459F5D668}"/>
    <cellStyle name="Total 2 65" xfId="3964" xr:uid="{6FBDEFC0-8966-48C0-A142-DD1E4DD56C7D}"/>
    <cellStyle name="Total 2 66" xfId="3965" xr:uid="{A5123E04-EB65-403A-ADBE-7A5DF61F9D14}"/>
    <cellStyle name="Total 2 67" xfId="3966" xr:uid="{88129D94-F2D0-43FA-924E-B6CCE38A7F04}"/>
    <cellStyle name="Total 2 7" xfId="3967" xr:uid="{DA9FA6BB-B963-4CA8-976C-2B2E892D5AE1}"/>
    <cellStyle name="Total 2 7 2" xfId="3968" xr:uid="{D5C2AE48-1050-4C0D-8267-D3F0FFF546F5}"/>
    <cellStyle name="Total 2 7 3" xfId="3969" xr:uid="{5481CC6B-88DF-4A7E-A2AA-A1864E8058CC}"/>
    <cellStyle name="Total 2 7 4" xfId="3970" xr:uid="{2426848C-7B53-42E0-9FAF-D1C2AB855A41}"/>
    <cellStyle name="Total 2 8" xfId="3971" xr:uid="{07301E09-3C24-4EAE-A923-31316A1BC533}"/>
    <cellStyle name="Total 2 8 2" xfId="3972" xr:uid="{6DA5F841-ED58-4A95-93FB-48BEEC54999E}"/>
    <cellStyle name="Total 2 9" xfId="3973" xr:uid="{0516F958-5F90-414F-BE3A-E4124212931E}"/>
    <cellStyle name="Total 20" xfId="3974" xr:uid="{A4460C00-5589-41D7-80A5-E3AE7DD07E7D}"/>
    <cellStyle name="Total 21" xfId="3975" xr:uid="{94214F68-21A9-48FB-B93B-377752876E57}"/>
    <cellStyle name="Total 3" xfId="3976" xr:uid="{350F3EC4-F100-48CC-B7FF-58702C639770}"/>
    <cellStyle name="Total 3 10" xfId="3977" xr:uid="{EBA6D15B-05EE-40F0-AA66-C43F177BCF04}"/>
    <cellStyle name="Total 3 11" xfId="3978" xr:uid="{5FE9180D-A907-4C65-AEC3-8D488D258100}"/>
    <cellStyle name="Total 3 2" xfId="3979" xr:uid="{0E44C82D-9B1A-499D-B309-E585DBD8CD4C}"/>
    <cellStyle name="Total 3 2 2" xfId="3980" xr:uid="{F0F513CD-594C-496A-BC31-1218D977B1BA}"/>
    <cellStyle name="Total 3 3" xfId="3981" xr:uid="{5AF6A8A7-0D1F-4640-AE84-D79558922E49}"/>
    <cellStyle name="Total 3 3 2" xfId="3982" xr:uid="{76C448BB-D476-4DEC-94F9-548211A63C7F}"/>
    <cellStyle name="Total 3 4" xfId="3983" xr:uid="{D1CA5CAC-CEE2-4A29-8322-A78DB4DA9B57}"/>
    <cellStyle name="Total 3 4 2" xfId="3984" xr:uid="{1C2DBC23-1F9E-4A99-A689-3517F2CA1C38}"/>
    <cellStyle name="Total 3 5" xfId="3985" xr:uid="{B97AD0BE-8584-4426-A5CC-A69109A014A9}"/>
    <cellStyle name="Total 3 6" xfId="3986" xr:uid="{19C8B0E1-D98D-4F82-B069-852C70FF5227}"/>
    <cellStyle name="Total 3 7" xfId="3987" xr:uid="{FC06B515-AFCB-42A0-9B49-C6EACBC10C20}"/>
    <cellStyle name="Total 3 8" xfId="3988" xr:uid="{ADC4DD23-DF6D-4B9C-9FB8-4FE87E348E5F}"/>
    <cellStyle name="Total 3 9" xfId="3989" xr:uid="{0C73E9C6-9D23-4868-9116-6AF59D956344}"/>
    <cellStyle name="Total 4" xfId="3990" xr:uid="{F4E7BD73-3E08-45A3-978F-E97DFB70BB98}"/>
    <cellStyle name="Total 4 10" xfId="3991" xr:uid="{30D3DAE0-13B7-4E48-9D6E-5B86B2C1997A}"/>
    <cellStyle name="Total 4 11" xfId="3992" xr:uid="{90268B60-D4A8-4FF2-8270-88AA4E9653C3}"/>
    <cellStyle name="Total 4 2" xfId="3993" xr:uid="{776AE964-27EE-4218-B51C-EF5D664C6B7C}"/>
    <cellStyle name="Total 4 2 2" xfId="3994" xr:uid="{38F04722-6635-4A65-8F21-D6A462872888}"/>
    <cellStyle name="Total 4 3" xfId="3995" xr:uid="{AEFBFA3F-D8AF-460D-999E-6FCF79CBF88F}"/>
    <cellStyle name="Total 4 4" xfId="3996" xr:uid="{2407AC80-6B7A-4E75-BE33-9462A7AE5065}"/>
    <cellStyle name="Total 4 5" xfId="3997" xr:uid="{87D4683A-B03E-4771-AA4A-FD3ED3211CC8}"/>
    <cellStyle name="Total 4 6" xfId="3998" xr:uid="{5E14158B-5C57-4EA1-A220-8B4150D98090}"/>
    <cellStyle name="Total 4 7" xfId="3999" xr:uid="{919F52FA-A66B-41BA-A0CC-F83D9BDB066A}"/>
    <cellStyle name="Total 4 8" xfId="4000" xr:uid="{08C20C6D-416F-42C8-8533-11A7CC139573}"/>
    <cellStyle name="Total 4 9" xfId="4001" xr:uid="{1A7A60FE-B009-46EB-8DDA-5BEE29F1A414}"/>
    <cellStyle name="Total 5" xfId="4002" xr:uid="{F3C4776B-353E-4F62-87EA-B0983E94D723}"/>
    <cellStyle name="Total 5 10" xfId="4003" xr:uid="{4BC712FA-D5A2-456D-828D-C8EB77221EC2}"/>
    <cellStyle name="Total 5 11" xfId="4004" xr:uid="{69E40296-2788-4DB6-A3C7-9BC9BA7D1B48}"/>
    <cellStyle name="Total 5 2" xfId="4005" xr:uid="{B1C60004-8DFC-4223-8641-0EB82456CF87}"/>
    <cellStyle name="Total 5 2 2" xfId="4006" xr:uid="{5ABFCA79-4634-4339-B4F7-DB9198F98002}"/>
    <cellStyle name="Total 5 3" xfId="4007" xr:uid="{FD1604FA-AC37-4D63-BB99-096DB089EEAC}"/>
    <cellStyle name="Total 5 4" xfId="4008" xr:uid="{6DFADC67-FB25-4F3A-9C16-80F1EB4A320C}"/>
    <cellStyle name="Total 5 5" xfId="4009" xr:uid="{76F4ACAD-FBEF-4FCD-8FA9-97B776A18E88}"/>
    <cellStyle name="Total 5 6" xfId="4010" xr:uid="{3E729E8A-BCFD-41AF-AF9F-63AFD93F156E}"/>
    <cellStyle name="Total 5 7" xfId="4011" xr:uid="{13FEFC6D-96E4-4D0F-8463-DD8B6B67EA2A}"/>
    <cellStyle name="Total 5 8" xfId="4012" xr:uid="{BDDC7338-8CBD-46A0-9258-08984C15223D}"/>
    <cellStyle name="Total 5 9" xfId="4013" xr:uid="{94696479-3AAA-47DC-A64B-77735DE1B824}"/>
    <cellStyle name="Total 6" xfId="4014" xr:uid="{F62D82C1-65BD-4AB3-8254-A81E0F602CB6}"/>
    <cellStyle name="Total 6 10" xfId="4015" xr:uid="{3F1E8779-C3F2-4E5E-89CF-D0EA8F31B934}"/>
    <cellStyle name="Total 6 11" xfId="4016" xr:uid="{60983003-7FCB-45B1-92FB-715C4C23CE2F}"/>
    <cellStyle name="Total 6 2" xfId="4017" xr:uid="{1DC5666C-4C93-4B94-B464-165C032E2C96}"/>
    <cellStyle name="Total 6 2 2" xfId="4018" xr:uid="{7640237C-9F8D-4CB7-97C0-261B9D5916BB}"/>
    <cellStyle name="Total 6 3" xfId="4019" xr:uid="{06003351-FF75-4177-B076-467A460C9B95}"/>
    <cellStyle name="Total 6 4" xfId="4020" xr:uid="{3D937212-39E0-4CA3-9F47-53E06AE50E15}"/>
    <cellStyle name="Total 6 5" xfId="4021" xr:uid="{13685EC5-9CC3-45DC-9A5C-79E0B0C61564}"/>
    <cellStyle name="Total 6 6" xfId="4022" xr:uid="{C42F3F01-F926-49DD-ACEF-BB1A02C99131}"/>
    <cellStyle name="Total 6 7" xfId="4023" xr:uid="{704AF513-6949-4E5A-85B5-D0BB473A9EDC}"/>
    <cellStyle name="Total 6 8" xfId="4024" xr:uid="{2864B205-DDB5-49A6-9E27-CF534BAB27BE}"/>
    <cellStyle name="Total 6 9" xfId="4025" xr:uid="{AFFE51D0-1BC6-4983-A2F9-BC3F37066474}"/>
    <cellStyle name="Total 7" xfId="4026" xr:uid="{A254B9F6-FBF0-4915-96C4-21BA8E253117}"/>
    <cellStyle name="Total 7 10" xfId="4027" xr:uid="{3B0B883B-89BA-4699-B56F-91A5FE21C751}"/>
    <cellStyle name="Total 7 11" xfId="4028" xr:uid="{24B81893-6B97-46BB-B16D-1265FA6F20FA}"/>
    <cellStyle name="Total 7 2" xfId="4029" xr:uid="{5EB1CE09-F774-4199-94B5-AD6F23F2F99C}"/>
    <cellStyle name="Total 7 2 2" xfId="4030" xr:uid="{976CB59B-7AE4-49BD-B61D-BC3AEACF2709}"/>
    <cellStyle name="Total 7 3" xfId="4031" xr:uid="{3CE54EEB-CD93-4BB5-B436-04501534424A}"/>
    <cellStyle name="Total 7 4" xfId="4032" xr:uid="{22D8DBB8-2B30-4132-A95B-8B8564404B59}"/>
    <cellStyle name="Total 7 5" xfId="4033" xr:uid="{6BB8D482-6FCC-4C17-B1F8-F9E471F46504}"/>
    <cellStyle name="Total 7 6" xfId="4034" xr:uid="{C9D1E6C3-13D6-47A0-AF9B-F2E3EF0E4A08}"/>
    <cellStyle name="Total 7 7" xfId="4035" xr:uid="{700D1375-2243-4E28-B599-C9A4C167BEBE}"/>
    <cellStyle name="Total 7 8" xfId="4036" xr:uid="{B5BDE731-7243-4B06-86C9-186697D0CA45}"/>
    <cellStyle name="Total 7 9" xfId="4037" xr:uid="{40037D2E-50FF-4ADF-A31A-41F60C6B813C}"/>
    <cellStyle name="Total 8" xfId="4038" xr:uid="{667B6548-6BC1-420A-90EF-94EACBAFBD18}"/>
    <cellStyle name="Total 8 10" xfId="4039" xr:uid="{34252FC0-0F1D-4543-8396-A360A0267D38}"/>
    <cellStyle name="Total 8 11" xfId="4040" xr:uid="{113E7EDD-558F-44AB-A298-042796B31EFD}"/>
    <cellStyle name="Total 8 2" xfId="4041" xr:uid="{F4D41B41-6CEE-4750-B9C1-3FB2FE372B3B}"/>
    <cellStyle name="Total 8 3" xfId="4042" xr:uid="{B0D2762B-37DD-471A-9483-381631BB3710}"/>
    <cellStyle name="Total 8 4" xfId="4043" xr:uid="{83337A16-B5E4-4FBA-BC9D-A8E4C52929DC}"/>
    <cellStyle name="Total 8 5" xfId="4044" xr:uid="{F52EF16B-765D-4CBB-AC5E-8CCE25B5DD0C}"/>
    <cellStyle name="Total 8 6" xfId="4045" xr:uid="{7757480C-B412-46B6-9F9E-B56C9D47CA39}"/>
    <cellStyle name="Total 8 7" xfId="4046" xr:uid="{ABEAC2A0-82DC-449E-8191-C86959B13429}"/>
    <cellStyle name="Total 8 8" xfId="4047" xr:uid="{3822F844-0EE5-4768-A828-40A653D8E513}"/>
    <cellStyle name="Total 8 9" xfId="4048" xr:uid="{60C7BA02-1605-485C-9A9C-C36A0C36483F}"/>
    <cellStyle name="Total 9" xfId="4049" xr:uid="{17F238B7-65DB-4433-9586-D02FF70946F6}"/>
    <cellStyle name="Total 9 10" xfId="4050" xr:uid="{C58916B1-970C-4AE5-9823-02E3006E1288}"/>
    <cellStyle name="Total 9 11" xfId="4051" xr:uid="{F122C27B-137B-498F-89D4-E1077C460023}"/>
    <cellStyle name="Total 9 2" xfId="4052" xr:uid="{1CE5D85D-978D-4047-BC2B-287CE4CB63E3}"/>
    <cellStyle name="Total 9 3" xfId="4053" xr:uid="{D8D4F3AF-FCC2-4B1E-B736-13FC21271162}"/>
    <cellStyle name="Total 9 4" xfId="4054" xr:uid="{0F8E9D58-C1C6-4008-BB11-A267E1D57C12}"/>
    <cellStyle name="Total 9 5" xfId="4055" xr:uid="{79C15499-371A-49C9-84F1-31F751A85151}"/>
    <cellStyle name="Total 9 6" xfId="4056" xr:uid="{F6A1A96A-E6B4-46A5-9844-D03F35E6B07C}"/>
    <cellStyle name="Total 9 7" xfId="4057" xr:uid="{C5B661F1-72A9-456B-83F0-C9DA39DDFD41}"/>
    <cellStyle name="Total 9 8" xfId="4058" xr:uid="{9E823DB7-40D9-4B3A-AAFC-809CE36F6168}"/>
    <cellStyle name="Total 9 9" xfId="4059" xr:uid="{0EA36161-C9EE-4681-A7D1-BFD509EA0890}"/>
    <cellStyle name="TransVal" xfId="4060" xr:uid="{F1C46F43-6665-4EC5-A6DB-F8B8805A2750}"/>
    <cellStyle name="Underline_Single" xfId="4061" xr:uid="{5D252A8D-10E7-4D30-ACDB-69E2EAB3720A}"/>
    <cellStyle name="Unprot" xfId="4062" xr:uid="{E4DDDCD7-CF37-4B2F-A5F3-F94D4C9E76AD}"/>
    <cellStyle name="Unprot 2" xfId="4063" xr:uid="{4741B038-0603-4556-A135-108F12D1C74E}"/>
    <cellStyle name="Unprot$" xfId="4064" xr:uid="{4523814E-7701-41F6-970A-39932371617C}"/>
    <cellStyle name="Unprot_Copy of TEPCC model26 mc3" xfId="4065" xr:uid="{5DA0E642-2E0B-471B-B20A-A5F6E2BBB645}"/>
    <cellStyle name="Unprotect" xfId="4066" xr:uid="{EA087C57-D7E4-4E5F-AD4A-08A6FD3CF622}"/>
    <cellStyle name="Unprotect 2" xfId="4067" xr:uid="{C2D21F28-ECB7-49A1-9DD2-972131500E91}"/>
    <cellStyle name="Unprotected" xfId="4068" xr:uid="{93D86E09-39AD-46A3-BD41-FAB56600B979}"/>
    <cellStyle name="Value" xfId="4069" xr:uid="{1272C179-B159-4CA8-A5A8-D71E83984EF1}"/>
    <cellStyle name="Value 2" xfId="4070" xr:uid="{2D55ADEA-0E2C-4256-BD0D-09C6DE217A34}"/>
    <cellStyle name="Warning Text 2" xfId="4071" xr:uid="{D7FF12AC-499D-45C6-82A6-2FB766D316DA}"/>
    <cellStyle name="Warning Text 2 2" xfId="4072" xr:uid="{952FB238-5CAE-45E4-B7C9-94727F2A95B3}"/>
    <cellStyle name="Warning Text 2 3" xfId="4073" xr:uid="{F8D22879-1DD6-4FBD-B062-264ED1F6CE52}"/>
    <cellStyle name="Warning Text 2 4" xfId="4074" xr:uid="{E9F58A75-37E3-4495-B173-06C57F3A4DEE}"/>
    <cellStyle name="Warning Text 3" xfId="4075" xr:uid="{1D3D3D54-DF4B-466B-B97C-9EBA4EF7F5D3}"/>
    <cellStyle name="Warning Text 3 2" xfId="4076" xr:uid="{96A0F6D9-F407-49AC-9340-864BC8FF13FF}"/>
    <cellStyle name="Warning Text 3 3" xfId="4077" xr:uid="{51DC11E5-E2C9-49DA-9B48-BB2378FEA9E2}"/>
    <cellStyle name="Warning Text 3 4" xfId="4078" xr:uid="{E46DFF24-D268-4EEC-896F-FC144CEA02D0}"/>
    <cellStyle name="Warning Text 4" xfId="4079" xr:uid="{4981478F-4DCF-45C2-AB94-58C28454F2F0}"/>
    <cellStyle name="Warning Text 4 2" xfId="4080" xr:uid="{501BA1D4-09BD-49AE-A833-4479B02FA81B}"/>
    <cellStyle name="Warning Text 5" xfId="4081" xr:uid="{0203BBB7-D395-4F62-859A-B2FC0F3E8059}"/>
    <cellStyle name="Warning Text 5 2" xfId="4082" xr:uid="{3D1B2840-A5AF-4A00-8807-A40E6F670865}"/>
    <cellStyle name="Warning Text 6" xfId="4083" xr:uid="{19F9FB95-437A-491E-A440-BC8994DF346E}"/>
    <cellStyle name="Warning Text 6 2" xfId="4084" xr:uid="{DCF56C4B-E2BF-4C0F-8251-F1524651F0C2}"/>
    <cellStyle name="Warning Text 7" xfId="4085" xr:uid="{36391DF7-1CBA-4E6D-8EA9-19D27FAE185E}"/>
    <cellStyle name="WholeNumber" xfId="4086" xr:uid="{2EAB712A-8F36-4071-ABBE-915A37C3DD56}"/>
    <cellStyle name="year" xfId="4087" xr:uid="{45B83FAF-E931-43B9-AF1E-54E0843CC909}"/>
    <cellStyle name="year 2" xfId="4088" xr:uid="{C84B44A6-54A1-4B62-B82D-B4D298C8866A}"/>
    <cellStyle name="year 2 2" xfId="4089" xr:uid="{E703ACC9-C88A-4BB2-B522-D159BD4AC40A}"/>
    <cellStyle name="year 3" xfId="4090" xr:uid="{19822F24-1407-4B7E-89F4-0597F650B6EA}"/>
    <cellStyle name="Yen" xfId="4091" xr:uid="{C342F76C-3A2F-41DE-9F5C-11F767990449}"/>
    <cellStyle name="Yes No" xfId="4092" xr:uid="{25E10817-EE75-40EC-8DDB-7DC475BB22C8}"/>
    <cellStyle name="桁区切り [0.00]_PERSONAL" xfId="4093" xr:uid="{5DB4773C-E633-44CE-ADBD-1C2DC3E92561}"/>
    <cellStyle name="桁区切り_PERSONAL" xfId="4094" xr:uid="{B81AE91B-CA5F-4C13-A243-825C3AF0ED86}"/>
    <cellStyle name="標準_PERSONAL" xfId="4095" xr:uid="{F93BF9F1-146F-443C-8508-AD0784A5943A}"/>
    <cellStyle name="通貨 [0.00]_PERSONAL" xfId="4096" xr:uid="{06AEFEBE-46B1-432F-98B0-1E5BC541B247}"/>
    <cellStyle name="通貨_PERSONAL" xfId="4097" xr:uid="{3D9B1840-39B1-4892-B319-33D6778B26BE}"/>
  </cellStyles>
  <dxfs count="117"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numFmt numFmtId="1" formatCode="0"/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numFmt numFmtId="165" formatCode="_(* #,##0_);_(* \(#,##0\);_(* &quot;-&quot;??_);_(@_)"/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color auto="1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numFmt numFmtId="165" formatCode="_(* #,##0_);_(* \(#,##0\);_(* &quot;-&quot;??_);_(@_)"/>
    </dxf>
  </dxfs>
  <tableStyles count="1" defaultTableStyle="TableStyleMedium2" defaultPivotStyle="PivotStyleLight16">
    <tableStyle name="Table Style 1" pivot="0" count="0" xr9:uid="{B3E21D87-9C94-4197-94E1-7B2D673E40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514350</xdr:colOff>
      <xdr:row>19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A3C10-BEEF-B1D2-DBE4-F4EFBAD7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150"/>
          <a:ext cx="11487150" cy="332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19</xdr:col>
      <xdr:colOff>514350</xdr:colOff>
      <xdr:row>38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AEA7FB-38F3-B60A-96A4-CDF58B9C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83000"/>
          <a:ext cx="11487150" cy="332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22</xdr:col>
      <xdr:colOff>266700</xdr:colOff>
      <xdr:row>53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257DF8-88C0-0923-82B9-EA11076C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59700"/>
          <a:ext cx="13068300" cy="195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22</xdr:col>
      <xdr:colOff>266700</xdr:colOff>
      <xdr:row>66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B1C09F-D4F6-47B6-AC02-86E18A33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53650"/>
          <a:ext cx="13068300" cy="195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pivotCache/_rels/pivotCacheDefinition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pivotCache/_rels/pivotCacheDefinition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46.582454745374" createdVersion="8" refreshedVersion="8" minRefreshableVersion="3" recordCount="19426" xr:uid="{1CA47496-8925-4C04-8603-E9DBA56E6CE2}">
  <cacheSource type="worksheet">
    <worksheetSource ref="B1:AB1048576" sheet="LTs Generator Data" r:id="rId1"/>
  </cacheSource>
  <cacheFields count="28">
    <cacheField name="model_name" numFmtId="0">
      <sharedItems containsBlank="1" count="5">
        <s v="25I.LP.iLT.21.Integrated.EP.2409MN.Base IntTrans"/>
        <m/>
        <s v="25I.IR.iLT.21.Base.EP.2409MN.Iterator" u="1"/>
        <s v="25I.IR.iLT.21.Base.EP.2409MN.Iterator.OR" u="1"/>
        <s v="25I.IR.iLT.21.Base.EP.2409SC.Iterator.CETA" u="1"/>
      </sharedItems>
    </cacheField>
    <cacheField name="parent_name" numFmtId="0">
      <sharedItems containsBlank="1"/>
    </cacheField>
    <cacheField name="collection_name" numFmtId="0">
      <sharedItems containsBlank="1"/>
    </cacheField>
    <cacheField name="category_name" numFmtId="0">
      <sharedItems containsBlank="1" count="30">
        <s v="Coal Site"/>
        <s v="Coal"/>
        <s v="Coal-CCUS"/>
        <s v="Coal-Gas Conversions"/>
        <s v="Gas"/>
        <s v="Hydro"/>
        <s v="Solar"/>
        <s v="Wind"/>
        <s v="Geothermal"/>
        <s v="QF Solar"/>
        <s v="QF Other"/>
        <s v="QF Wind"/>
        <s v="Contract Purchase"/>
        <s v="Contract Interruptible"/>
        <s v="Contract Sale"/>
        <s v="DSM-EE - Existing &amp; Planned"/>
        <s v="DSM-DR - Existing &amp; Planned"/>
        <s v="New DSM Energy Efficiency"/>
        <s v="New DSM DR"/>
        <s v="New Gas"/>
        <s v="New Geothermal"/>
        <s v="New Hydro Storage"/>
        <s v="New Renewable Peaking"/>
        <s v="New Nuclear"/>
        <s v="New Solar"/>
        <s v="New Wind"/>
        <s v="Non Reporting Resources"/>
        <s v="Other Costs"/>
        <m/>
        <s v="Non Reporting Resosurces" u="1"/>
      </sharedItems>
    </cacheField>
    <cacheField name="child_name" numFmtId="0">
      <sharedItems containsBlank="1" count="1048">
        <s v="CL_.EX.BDG._.___.JimBridger 0"/>
        <s v="CL_.EX.UTN._.___.Naughton 0"/>
        <s v="CL_.EX.UTS._.___.Hunter 0"/>
        <s v="CL_.EX.UTS._.___.Huntington 0"/>
        <s v="CL_.EX.WYE._.___.DaveJohnston 0"/>
        <s v="CL_.EX.BDG._.___.JimBridger 3"/>
        <s v="CL_.EX.BDG._.___.JimBridger 3 CCUS"/>
        <s v="CL_.EX.BDG._.___.JimBridger 3 GCV"/>
        <s v="CL_.EX.BDG._.___.JimBridger 4"/>
        <s v="CL_.EX.BDG._.___.JimBridger 4 CCUS"/>
        <s v="CL_.EX.BDG._.___.JimBridger 4 GCV"/>
        <s v="CL_.EX.COL._.___.Craig 1"/>
        <s v="CL_.EX.COL._.___.Craig 2"/>
        <s v="CL_.EX.COL._.___.Hayden 1"/>
        <s v="CL_.EX.COL._.___.Hayden 2"/>
        <s v="CL_.EX.MTA._.___.Colstrip 3"/>
        <s v="CL_.EX.MTA._.___.Colstrip 4"/>
        <s v="CL_.EX.UTN._.___.Naughton 1"/>
        <s v="CL_.EX.UTN._.___.Naughton 2"/>
        <s v="CL_.EX.UTS._.___.Hunter 1"/>
        <s v="CL_.EX.UTS._.___.Hunter 1 CCUS"/>
        <s v="CL_.EX.UTS._.___.Hunter 1 GCV"/>
        <s v="CL_.EX.UTS._.___.Hunter 2"/>
        <s v="CL_.EX.UTS._.___.Hunter 2 CCUS"/>
        <s v="CL_.EX.UTS._.___.Hunter 2 GCV"/>
        <s v="CL_.EX.UTS._.___.Hunter 3"/>
        <s v="CL_.EX.UTS._.___.Hunter 3 CCUS"/>
        <s v="CL_.EX.UTS._.___.Hunter 3 GCV"/>
        <s v="CL_.EX.UTS._.___.Huntington 1"/>
        <s v="CL_.EX.UTS._.___.Huntington 1 CCUS"/>
        <s v="CL_.EX.UTS._.___.Huntington 1 GCV"/>
        <s v="CL_.EX.UTS._.___.Huntington 2"/>
        <s v="CL_.EX.UTS._.___.Huntington 2 CCUS"/>
        <s v="CL_.EX.UTS._.___.Huntington 2 GCV"/>
        <s v="CL_.EX.WYE._.___.DaveJohnston 1"/>
        <s v="CL_.EX.WYE._.___.DaveJohnston 2"/>
        <s v="CL_.EX.WYE._.___.DaveJohnston 3"/>
        <s v="CL_.EX.WYE._.___.DaveJohnston 4"/>
        <s v="CL_.EX.WYE._.___.DaveJohnston 4 CCUS"/>
        <s v="CL_.EX.WYE._.___.DaveJohnston 4 GCV"/>
        <s v="CL_.EX.WYE._.___.Wyodak"/>
        <s v="CL_.EX.WYE._.___.Wyodak CCUS"/>
        <s v="CLC.EX.BDG._._30.JimBridger 3 CCUS"/>
        <s v="CLC.EX.BDG._._30.JimBridger 4 CCUS"/>
        <s v="CLC.EX.UTS._._32.Hunter 1 CCUS"/>
        <s v="CLC.EX.UTS._._32.Hunter 2 CCUS"/>
        <s v="CLC.EX.UTS._._32.Hunter 3 CCUS"/>
        <s v="CLC.EX.UTS._._32.Huntington 1 CCUS"/>
        <s v="CLC.EX.UTS._._32.Huntington 2 CCUS"/>
        <s v="CLC.EX.WYE._._32.DaveJohnston 4 CCUS"/>
        <s v="CLC.EX.WYE._._32.Wyodak CCUS"/>
        <s v="GCV.EX.BDG._._24.JimBridger 1"/>
        <s v="GCV.EX.BDG._._24.JimBridger 1 OR"/>
        <s v="GCV.EX.BDG._._24.JimBridger 2"/>
        <s v="GCV.EX.BDG._._24.JimBridger 2 OR"/>
        <s v="GCV.EX.BDG._._30.JimBridger 3"/>
        <s v="GCV.EX.BDG._._30.JimBridger 4"/>
        <s v="GCV.EX.UTN._.___.Gadsby 1"/>
        <s v="GCV.EX.UTN._.___.Gadsby 1 OR"/>
        <s v="GCV.EX.UTN._.___.Gadsby 2"/>
        <s v="GCV.EX.UTN._.___.Gadsby 2 OR"/>
        <s v="GCV.EX.UTN._.___.Gadsby 3"/>
        <s v="GCV.EX.UTN._.___.Gadsby 3 OR"/>
        <s v="GCV.EX.UTN._.___.Naughton 3"/>
        <s v="GCV.EX.UTN._.___.Naughton 3 OR"/>
        <s v="GCV.EX.UTN._._26.Naughton 1"/>
        <s v="GCV.EX.UTN._._26.Naughton 1 OR"/>
        <s v="GCV.EX.UTN._._26.Naughton 2"/>
        <s v="GCV.EX.UTN._._26.Naughton 2 OR"/>
        <s v="GCV.EX.UTS._._30.Hunter 1"/>
        <s v="GCV.EX.UTS._._30.Hunter 2"/>
        <s v="GCV.EX.UTS._._30.Hunter 3"/>
        <s v="GCV.EX.UTS._._30.Huntington 1"/>
        <s v="GCV.EX.UTS._._30.Huntington 2"/>
        <s v="GCV.EX.WYE._._29.DaveJohnston 1"/>
        <s v="GCV.EX.WYE._._29.DaveJohnston 1 OR"/>
        <s v="GCV.EX.WYE._._29.DaveJohnston 2"/>
        <s v="GCV.EX.WYE._._29.DaveJohnston 2 OR"/>
        <s v="GCV.EX.WYE._._30.DaveJohnston 4"/>
        <s v="GCC.EX.CHE._.___.Chehalis"/>
        <s v="GCC.EX.CHE._.___.Chehalis OR"/>
        <s v="GCC.EX.CLV._.___.Currant Creek"/>
        <s v="GCC.EX.CLV._.___.Currant Creek OR"/>
        <s v="GCC.EX.MCN._.___.Hermiston"/>
        <s v="GCC.EX.MCN._.___.Hermiston OR"/>
        <s v="GCC.EX.UTN._.___.Lakeside 1"/>
        <s v="GCC.EX.UTN._.___.Lakeside 1 OR"/>
        <s v="GCC.EX.UTN._.___.Lakeside 2"/>
        <s v="GCC.EX.UTN._.___.Lakeside 2 OR"/>
        <s v="GSC.EX.UTN._.___.Gadsby 4"/>
        <s v="GSC.EX.UTN._.___.Gadsby 4 OR"/>
        <s v="GSC.EX.UTN._.___.Gadsby 5"/>
        <s v="GSC.EX.UTN._.___.Gadsby 5 OR"/>
        <s v="GSC.EX.UTN._.___.Gadsby 6"/>
        <s v="GSC.EX.UTN._.___.Gadsby 6 OR"/>
        <s v="HY_.EX.COR._.SMW.Bend"/>
        <s v="HY_.EX.MTA._.SME.Bigfork"/>
        <s v="HY_.EX.PNC._.LEW.Merwin"/>
        <s v="HY_.EX.PNC._.LEW.Swift 1"/>
        <s v="HY_.EX.PNC._.LEW.Swift 2"/>
        <s v="HY_.EX.PNC._.LEW.Yale"/>
        <s v="HY_.EX.SOR._.NUR.Clear Water 1"/>
        <s v="HY_.EX.SOR._.NUR.Clear Water 2"/>
        <s v="HY_.EX.SOR._.NUR.Fish Creek"/>
        <s v="HY_.EX.SOR._.NUR.Lemolo 1"/>
        <s v="HY_.EX.SOR._.NUR.Lemolo 2"/>
        <s v="HY_.EX.SOR._.NUR.Slide Creek"/>
        <s v="HY_.EX.SOR._.NUR.Soda Springs"/>
        <s v="HY_.EX.SOR._.NUR.Toketee"/>
        <s v="HY_.EX.SOR._.ROG.Eagle Point"/>
        <s v="HY_.EX.SOR._.ROG.Prospect 1"/>
        <s v="HY_.EX.SOR._.ROG.Prospect 2"/>
        <s v="HY_.EX.SOR._.ROG.Prospect 3"/>
        <s v="HY_.EX.SOR._.ROG.Prospect 4"/>
        <s v="HY_.EX.UID._.SME.Ashton"/>
        <s v="HY_.EX.UID._.SME.Last_Chance"/>
        <s v="HY_.EX.UID._.SME.Paris"/>
        <s v="HY_.EX.UTN._.BER.Cutler"/>
        <s v="HY_.EX.UTN._.BER.Grace"/>
        <s v="HY_.EX.UTN._.BER.Lifton"/>
        <s v="HY_.EX.UTN._.BER.Oneida"/>
        <s v="HY_.EX.UTN._.BER.Soda"/>
        <s v="HY_.EX.UTN._.SME.Granite"/>
        <s v="HY_.EX.UTN._.SME.Pioneer"/>
        <s v="HY_.EX.UTN._.SME.Stairs"/>
        <s v="HY_.EX.UTN._.SME.Weber"/>
        <s v="HY_.EX.UTS._.SME.Gunlock"/>
        <s v="HY_.EX.UTS._.SME.Sand_Cove"/>
        <s v="HY_.EX.UTS._.SME.Veyo"/>
        <s v="HY_.EX.UWY._.SME.Viva_Naughton"/>
        <s v="HY_.EX.WMV._.SMW.Fall Creek"/>
        <s v="HY_.EX.WOR._.SMW.Wallowa Falls"/>
        <s v="HY_.PC.MDC._.___.Mid Columbia - Priest Rapids"/>
        <s v="PV_.PC.COR._.FB_.Millican"/>
        <s v="PV_.PC.COR._.FB_.Prineville"/>
        <s v="PV_.PC.SOR._.___.Black Cap"/>
        <s v="PV_.PC.SOR._.___.Old Mill"/>
        <s v="PV_.PC.SOR._.___.Oregon_Solar_Incentive_Project"/>
        <s v="PV_.PC.UTN._.___.Graphite"/>
        <s v="PV_.PC.UTN._.___.HorseShoe"/>
        <s v="PV_.PC.UTN._.___.Rocket"/>
        <s v="PV_.PC.UTN._.FB_.Appaloosa Solar IA"/>
        <s v="PV_.PC.UTN._.FB_.Appaloosa Solar IB"/>
        <s v="PV_.PC.UTN._.IHC.Castle Solar"/>
        <s v="PV_.PC.UTN._.UoU.Castle Solar"/>
        <s v="PV_.PC.UTS._.___.Hornshadow I"/>
        <s v="PV_.PC.UTS._.___.Hornshadow II"/>
        <s v="PV_.PC.UTS._.___.Pavant III LLC"/>
        <s v="PV_.PC.UTS._.FB_.Cove Mountain"/>
        <s v="PV_.PC.UTS._.FB_.Cove Mountain II"/>
        <s v="PV_.PC.UTS._.FB_.Hunter"/>
        <s v="PV_.PC.UTS._.FB_.Milford"/>
        <s v="PV_.PC.UTS._.FB_.Sigurd"/>
        <s v="PV_.PC.UTS._.UVU.Elektron Solar 20Yr"/>
        <s v="PV_.PC.UTS._.UVU.Elektron Solar 25Yr"/>
        <s v="PVS.PC.UTN._.FB_.Faraday"/>
        <s v="PVS.PC.UTS._.___.Green River I&amp;II"/>
        <s v="WD_.EX.WWA._.REP.Marengo I"/>
        <s v="WD_.EX.WWA._.REP.Marengo II"/>
        <s v="WD_.EX.WYE._.___.Cedar Springs II"/>
        <s v="WD_.EX.WYE._.___.Ekola Flats 1"/>
        <s v="WD_.EX.WYE._.___.Rock Creek I"/>
        <s v="WD_.EX.WYE._.___.Rock Creek II"/>
        <s v="WD_.EX.WYE._.___.Rock River I"/>
        <s v="WD_.EX.WYE._.___.TB Flats 1"/>
        <s v="WD_.EX.WYE._.___.TB Flats 2"/>
        <s v="WD_.EX.WYE._.REP.Dunlap 1"/>
        <s v="WD_.EX.WYE._.REP.Foote Creek I"/>
        <s v="WD_.EX.WYE._.REP.Foote Creek II"/>
        <s v="WD_.EX.WYE._.REP.Foote Creek III"/>
        <s v="WD_.EX.WYE._.REP.Foote Creek IV"/>
        <s v="WD_.EX.WYE._.REP.Glenrock I"/>
        <s v="WD_.EX.WYE._.REP.Glenrock III"/>
        <s v="WD_.EX.WYE._.REP.High Plains"/>
        <s v="WD_.EX.WYE._.REP.McFadden Ridge 1"/>
        <s v="WD_.EX.WYE._.REP.Rolling Hills"/>
        <s v="WD_.EX.WYE._.REP.Seven Mile Hill"/>
        <s v="WD_.EX.WYE._.REP.Seven Mile Hill II"/>
        <s v="WD_.EX.WYN._.___.Pryor Mountain"/>
        <s v="WD_.EX.Yak._.REP.Goodnoe Hills East"/>
        <s v="WD_.EX.Yak._.REP.Leaning Juniper"/>
        <s v="WD_.PC.GOE._.___.Cedar Creek"/>
        <s v="WD_.PC.GOE._.___.Wolverine Creek"/>
        <s v="WD_.PC.WYE._.___.Anticline"/>
        <s v="WD_.PC.WYE._.___.Boswell_Springs"/>
        <s v="WD_.PC.WYE._.___.Cedar Springs I"/>
        <s v="WD_.PC.WYE._.___.Cedar Springs III"/>
        <s v="WD_.PC.WYE._.___.Cedar Springs IV"/>
        <s v="WD_.PC.WYE._.___.Three Buttes Power (Duke)"/>
        <s v="WD_.PC.WYE._.___.Top of the World"/>
        <s v="GEO.EX.UTS._.___.Blundell_1"/>
        <s v="GEO.EX.UTS._.___.Blundell_2"/>
        <s v="GEO.PC.UTN._.SML.Soda Lake"/>
        <s v="PV_.QF.COR._.___.Tumbleweed"/>
        <s v="PV_.QF.COR._.CSP.Green_Solar"/>
        <s v="PV_.QF.COR._.CSP.Wallowa_County"/>
        <s v="PV_.QF.MCN._.CSP.Buckaroo_Solar_1"/>
        <s v="PV_.QF.MCN._.CSP.Buckaroo_Solar_2"/>
        <s v="PV_.QF.MCN._.CSP.Pilot_Rock_Solar_1"/>
        <s v="PV_.QF.MCN._.CSP.Pilot_Rock_Solar_2"/>
        <s v="PV_.QF.MCN._.CSP.Tutuilla_Solar"/>
        <s v="PV_.QF.NCA._.CSP.Blackwell_Creek_Solar"/>
        <s v="PV_.QF.NCA._.CSP.Canyonville_Solar_1"/>
        <s v="PV_.QF.NCA._.CSP.Canyonville_Solar_2"/>
        <s v="PV_.QF.NCA._.CSP.Wood_River_Solar"/>
        <s v="PV_.QF.PNC._.___.Adams"/>
        <s v="PV_.QF.PNC._.___.Elbe"/>
        <s v="PV_.QF.SOR._.___.BearCreek"/>
        <s v="PV_.QF.SOR._.___.Black Cap II"/>
        <s v="PV_.QF.SOR._.___.Bly"/>
        <s v="PV_.QF.SOR._.___.Chiloquin"/>
        <s v="PV_.QF.SOR._.___.Ewauna"/>
        <s v="PV_.QF.SOR._.___.EwaunaII"/>
        <s v="PV_.QF.SOR._.___.NW2_Neff"/>
        <s v="PV_.QF.SOR._.___.NW4_Bonanza"/>
        <s v="PV_.QF.SOR._.___.NW7_EaglePoint"/>
        <s v="PV_.QF.SOR._.___.NW9_Pendleton"/>
        <s v="PV_.QF.SOR._.___.OR2_AgateBay"/>
        <s v="PV_.QF.SOR._.___.OR3_TurkeyHill"/>
        <s v="PV_.QF.SOR._.___.OR5_Merril"/>
        <s v="PV_.QF.SOR._.___.OR6_Lakeview"/>
        <s v="PV_.QF.SOR._.___.OR8_Dairy"/>
        <s v="PV_.QF.SOR._.___.OSLHCollier"/>
        <s v="PV_.QF.SOR._.___.Skysol"/>
        <s v="PV_.QF.SOR._.___.Woodline"/>
        <s v="PV_.QF.SOR._.CSP.7_Mile_Solar"/>
        <s v="PV_.QF.SOR._.CSP.Antelope_Creek_Solar"/>
        <s v="PV_.QF.SOR._.CSP.Cherry_Creek_Solar"/>
        <s v="PV_.QF.SOR._.CSP.Hay_Creek_Solar"/>
        <s v="PV_.QF.SOR._.CSP.Linkville_Solar"/>
        <s v="PV_.QF.SOR._.CSP.Pine_Grove_Solar"/>
        <s v="PV_.QF.SOR._.CSP.Round_Lake_Solar"/>
        <s v="PV_.QF.SOR._.CSP.Solorize_Rogue"/>
        <s v="PV_.QF.SOR._.CSP.Sunset_Ridge_Solar"/>
        <s v="PV_.QF.SOR._.CSP.Whisky_Creek_Solar"/>
        <s v="PV_.QF.SOR._.CSP.Wocus_Marsh_Solar"/>
        <s v="PV_.QF.TRO._.___.Sage I"/>
        <s v="PV_.QF.TRO._.___.Sage II"/>
        <s v="PV_.QF.TRO._.___.Sage III"/>
        <s v="PV_.QF.TRO._.___.Sweetwater"/>
        <s v="PV_.QF.UTS._.___.Beryl"/>
        <s v="PV_.QF.UTS._.___.Buckhorn"/>
        <s v="PV_.QF.UTS._.___.CedarValley"/>
        <s v="PV_.QF.UTS._.___.Enterprise"/>
        <s v="PV_.QF.UTS._.___.Escalante I"/>
        <s v="PV_.QF.UTS._.___.Escalante II"/>
        <s v="PV_.QF.UTS._.___.Escalante III"/>
        <s v="PV_.QF.UTS._.___.Granite Mountain - East"/>
        <s v="PV_.QF.UTS._.___.Granite Mountain - West"/>
        <s v="PV_.QF.UTS._.___.GranitePeak"/>
        <s v="PV_.QF.UTS._.___.Greenville"/>
        <s v="PV_.QF.UTS._.___.Iron Springs"/>
        <s v="PV_.QF.UTS._.___.Laho"/>
        <s v="PV_.QF.UTS._.___.Milford2"/>
        <s v="PV_.QF.UTS._.___.MilfordFlat"/>
        <s v="PV_.QF.UTS._.___.Pavant"/>
        <s v="PV_.QF.UTS._.___.Pavant II LLC"/>
        <s v="PV_.QF.UTS._.___.QuichapaI"/>
        <s v="PV_.QF.UTS._.___.QuichapaII"/>
        <s v="PV_.QF.UTS._.___.QuichapaIII"/>
        <s v="PV_.QF.UTS._.___.Red Hill"/>
        <s v="PV_.QF.UTS._.___.SouthMilford"/>
        <s v="PV_.QF.UTS._.___.SunE1"/>
        <s v="PV_.QF.UTS._.___.SunE2"/>
        <s v="PV_.QF.UTS._.___.SunE3"/>
        <s v="PV_.QF.UTS._.___.Three Peaks"/>
        <s v="PV_.QF.WMV._.CSP.Orchard_Knob_Solar"/>
        <s v="BIO.QF.NCA._.SML.Roseburg_Weed"/>
        <s v="BIO.QF.SOR._.___.BioOne"/>
        <s v="BIO.QF.SOR._.SML.Douglas_County_Forest"/>
        <s v="BIO.QF.SOR._.SML.Roseburg LFG"/>
        <s v="BIO.QF.SOR._.SML.Roseburg_Dillard"/>
        <s v="GEO.QF.GOE._.SML.BYU-Idaho"/>
        <s v="GEO.QF.SOR._.SML.OIT"/>
        <s v="GEO.QF.WMV._.SML.OSU"/>
        <s v="HY_.QF.COR._.SML.Central Oregon Irrigation"/>
        <s v="HY_.QF.COR._.SML.Deschutes Valley"/>
        <s v="HY_.QF.COR._.SML.Dorena"/>
        <s v="HY_.QF.COR._.SML.EBD"/>
        <s v="HY_.QF.COR._.SML.Juniper Ridge"/>
        <s v="HY_.QF.COR._.SML.Monroe"/>
        <s v="HY_.QF.COR._.SML.Swalley"/>
        <s v="HY_.QF.COR._.SML.Three Sister"/>
        <s v="HY_.QF.COR._.SML.TSID Watson-Mcr1"/>
        <s v="HY_.QF.COR._.SML.TSID Watson-Mcr2"/>
        <s v="HY_.QF.GOE._.SML.BellM Jake Army"/>
        <s v="HY_.QF.GOE._.SML.BellM Sorenson"/>
        <s v="HY_.QF.GOE._.SML.Birch_Creek"/>
        <s v="HY_.QF.GOE._.SML.CDM"/>
        <s v="HY_.QF.GOE._.SML.Dry Creek"/>
        <s v="HY_.QF.GOE._.SML.Nicholson Sunnybar"/>
        <s v="HY_.QF.GOE._.SML.OJ Power"/>
        <s v="HY_.QF.GOE._.SML.St. Anthony"/>
        <s v="HY_.QF.NCA._.SML.Bogus Creek"/>
        <s v="HY_.QF.NCA._.SML.Box Canyon / Lake S"/>
        <s v="HY_.QF.NCA._.SML.Lucky, Paul"/>
        <s v="HY_.QF.NCA._.SML.SLATE CREEK"/>
        <s v="HY_.QF.PNC._.SML.Astoria"/>
        <s v="HY_.QF.PNC._.SML.Farmers Irrigation"/>
        <s v="HY_.QF.PNC._.SML.Middlefork Irrigation"/>
        <s v="HY_.QF.PNC._.SML.Portland Water Bureau"/>
        <s v="HY_.QF.SOR._.SML.C-Drop"/>
        <s v="HY_.QF.SOR._.SML.Galesville Dam"/>
        <s v="HY_.QF.SOR._.SML.NORTH FORK SPRAGUE"/>
        <s v="HY_.QF.UTN._.SML.COMMERCIAL ENERGY"/>
        <s v="HY_.QF.UTN._.SML.Consolidated Irrigation"/>
        <s v="HY_.QF.UTN._.SML.Draper Irrigation"/>
        <s v="HY_.QF.UTN._.SML.Georgetown Power"/>
        <s v="HY_.QF.UTN._.SML.Marsh Valley"/>
        <s v="HY_.QF.UTN._.SML.Mink Creek"/>
        <s v="HY_.QF.UTN._.SML.Preston"/>
        <s v="HY_.QF.UTS._.SML.Cottonwood Lower"/>
        <s v="HY_.QF.UTS._.SML.Cottonwood Upper"/>
        <s v="HY_.QF.UTS._.SML.Thayn Ranch"/>
        <s v="HY_.QF.WMV._.SML.Lacomb Irrigation"/>
        <s v="HY_.QF.YAK._.SML.Yakima Cowiche"/>
        <s v="HY_.QF.YAK._.SML.Yakima Orchard"/>
        <s v="THM.QF.PNC._.SML.Farm Misty Meadows"/>
        <s v="THM.QF.TRO._.SML.Tata Chemical"/>
        <s v="THM.QF.UTN._.___.Tesoro"/>
        <s v="THM.QF.UTS._.SML.Hill AFB"/>
        <s v="THM.QF.WMV._.SML.RES Ag-Oak Lea BG"/>
        <s v="THM.QF.WOR._.SML.TMF BioF"/>
        <s v="WD_.QF.GOE._.___.Meadow Creek Project Five Pine"/>
        <s v="WD_.QF.GOE._.___.North Point"/>
        <s v="WD_.QF.UTN._.___.Mountain Power I"/>
        <s v="WD_.QF.UTN._.___.Mountain Power II"/>
        <s v="WD_.QF.UTN._.___.Power County"/>
        <s v="WD_.QF.UTN._.___.Power County Park North"/>
        <s v="WD_.QF.UTN._.___.Spanish Fork Park 2"/>
        <s v="WD_.QF.UTN._.___.Tooele 1"/>
        <s v="WD_.QF.UTN._.___.Tooele 2"/>
        <s v="WD_.QF.UTS._.___.Latigo"/>
        <s v="WD_.QF.WOR._.___.Big Top ORWF"/>
        <s v="WD_.QF.WOR._.___.Butter Creek Power ORWF"/>
        <s v="WD_.QF.WOR._.___.Chopin"/>
        <s v="WD_.QF.WOR._.___.Chopin-Schumann"/>
        <s v="WD_.QF.WOR._.___.Four Corners ORWF"/>
        <s v="WD_.QF.WOR._.___.Four Mile Canyon ORWF"/>
        <s v="WD_.QF.WOR._.___.Orchard 1"/>
        <s v="WD_.QF.WOR._.___.Orchard 2"/>
        <s v="WD_.QF.WOR._.___.Orchard 3"/>
        <s v="WD_.QF.WOR._.___.Orchard 4"/>
        <s v="WD_.QF.WOR._.___.Oregon Trail ORWF"/>
        <s v="WD_.QF.WOR._.___.Pacific Canyon ORWF"/>
        <s v="WD_.QF.WOR._.___.Sand Ranch ORWF"/>
        <s v="WD_.QF.WOR._.___.Three Mile Canyon"/>
        <s v="WD_.QF.WOR._.___.Wagon Trail ORWF"/>
        <s v="WD_.QF.WOR._.___.Ward Butte ORWF"/>
        <s v="WD_.QF.WYE._.___.Pioneer Park I"/>
        <s v="WD_.QF.WYN._.SML.BLM Rawlins"/>
        <s v="WD_.QF.WYN._.SML.J Bar 9 Ranch"/>
        <s v="LTC.PC.SOR._.___.PGE Cove"/>
        <s v="INT.EX.UTN._.___.Bayer Regulation Reserve"/>
        <s v="INT.EX.UTN._.___.Nucor Interruptible"/>
        <s v="INT.EX.UTN._.RES.Bayer Operating Reserve"/>
        <s v="LTC.SL.PNC._.___.Cowlitz"/>
        <s v="EE_.EX.GOE._.___.Idaho"/>
        <s v="EE_.EX.NCA._.___.California"/>
        <s v="EE_.EX.SOR._.___.Oregon"/>
        <s v="EE_.EX.WSF._.___.Utah"/>
        <s v="EE_.EX.WYC._.___.Wyoming"/>
        <s v="EE_.EX.YAK._.___.Washington"/>
        <s v="EE_.PL.GOE._.YR1.Idaho"/>
        <s v="EE_.PL.GOE._.YR2.Idaho"/>
        <s v="EE_.PL.NCA._.YR1.California"/>
        <s v="EE_.PL.NCA._.YR2.California"/>
        <s v="EE_.PL.SOR._.YR1.Oregon"/>
        <s v="EE_.PL.SOR._.YR2.Oregon"/>
        <s v="EE_.PL.WSF._.YR1.Utah"/>
        <s v="EE_.PL.WSF._.YR2.Utah"/>
        <s v="EE_.PL.WYC._.YR1.Wyoming"/>
        <s v="EE_.PL.WYC._.YR2.Wyoming"/>
        <s v="EE_.PL.YAK._.YR1.Washington"/>
        <s v="EE_.PL.YAK._.YR2.Washington"/>
        <s v="DRS.EX.GOE._.___.Irrigation"/>
        <s v="DRS.EX.GOE._.___.WattSmrtBatt"/>
        <s v="DRS.EX.SOR._.___.C&amp;I Curtailment hr-ahead"/>
        <s v="DRS.EX.SOR._.___.C&amp;I Curtailment Rsv"/>
        <s v="DRS.EX.SOR._.___.Irrigation"/>
        <s v="DRS.EX.SOR._.___.ResSmartTherm"/>
        <s v="DRS.EX.SOR._.___.ResWaterHeater"/>
        <s v="DRS.EX.WSF._.___.Cool Keeper"/>
        <s v="DRS.EX.WSF._.___.Irrigation"/>
        <s v="DRS.EX.WSF._.___.WattSmrtBatt"/>
        <s v="DRS.EX.WSF._.___.WattSmrtBusiness"/>
        <s v="DRS.EX.YAK._.___.C&amp;I Curtailment hr-ahead"/>
        <s v="DRS.EX.YAK._.___.C&amp;I Curtailment Rsv"/>
        <s v="DRS.EX.YAK._.___.Irrigation"/>
        <s v="DRS.EX.YAK._.___.ResSmartTherm"/>
        <s v="DRS.EX.YAK._.___.ResWaterHeater"/>
        <s v="DRS.PL.SOR._.___.WattSmrtBatt"/>
        <s v="DRS.PL.WSF._.___.ElectricVehicle"/>
        <s v="DRS.PL.WYC._.___.WattSmrtBatt"/>
        <s v="DRS.PL.WYC._.___.WattSmrtBusiness"/>
        <s v="DRS.PL.YAK._.___.WattSmrtBatt"/>
        <s v="EE_.PX.GOE._.001.ID"/>
        <s v="EE_.PX.GOE._.002.ID"/>
        <s v="EE_.PX.GOE._.003.ID"/>
        <s v="EE_.PX.GOE._.004.ID"/>
        <s v="EE_.PX.GOE._.005.ID"/>
        <s v="EE_.PX.GOE._.006.ID"/>
        <s v="EE_.PX.GOE._.007.ID"/>
        <s v="EE_.PX.GOE._.008.ID"/>
        <s v="EE_.PX.GOE._.009.ID"/>
        <s v="EE_.PX.GOE._.010.ID"/>
        <s v="EE_.PX.GOE._.011.ID"/>
        <s v="EE_.PX.GOE._.012.ID"/>
        <s v="EE_.PX.GOE._.013.ID"/>
        <s v="EE_.PX.GOE._.014.ID"/>
        <s v="EE_.PX.GOE._.015.ID"/>
        <s v="EE_.PX.GOE._.016.ID"/>
        <s v="EE_.PX.GOE._.017.ID"/>
        <s v="EE_.PX.GOE._.018.ID"/>
        <s v="EE_.PX.GOE._.019.ID"/>
        <s v="EE_.PX.GOE._.020.ID"/>
        <s v="EE_.PX.GOE._.021.ID"/>
        <s v="EE_.PX.GOE._.022.ID"/>
        <s v="EE_.PX.GOE._.023.ID"/>
        <s v="EE_.PX.GOE._.024.ID"/>
        <s v="EE_.PX.GOE._.025.ID"/>
        <s v="EE_.PX.GOE._.026.ID"/>
        <s v="EE_.PX.GOE._.027.ID"/>
        <s v="EE_.PX.GOE._.HER.ID"/>
        <s v="EE_.PX.NCA._.001.CA"/>
        <s v="EE_.PX.NCA._.002.CA"/>
        <s v="EE_.PX.NCA._.003.CA"/>
        <s v="EE_.PX.NCA._.004.CA"/>
        <s v="EE_.PX.NCA._.005.CA"/>
        <s v="EE_.PX.NCA._.006.CA"/>
        <s v="EE_.PX.NCA._.007.CA"/>
        <s v="EE_.PX.NCA._.008.CA"/>
        <s v="EE_.PX.NCA._.009.CA"/>
        <s v="EE_.PX.NCA._.010.CA"/>
        <s v="EE_.PX.NCA._.011.CA"/>
        <s v="EE_.PX.NCA._.012.CA"/>
        <s v="EE_.PX.NCA._.013.CA"/>
        <s v="EE_.PX.NCA._.014.CA"/>
        <s v="EE_.PX.NCA._.015.CA"/>
        <s v="EE_.PX.NCA._.016.CA"/>
        <s v="EE_.PX.NCA._.017.CA"/>
        <s v="EE_.PX.NCA._.018.CA"/>
        <s v="EE_.PX.NCA._.019.CA"/>
        <s v="EE_.PX.NCA._.020.CA"/>
        <s v="EE_.PX.NCA._.021.CA"/>
        <s v="EE_.PX.NCA._.022.CA"/>
        <s v="EE_.PX.NCA._.023.CA"/>
        <s v="EE_.PX.NCA._.024.CA"/>
        <s v="EE_.PX.NCA._.025.CA"/>
        <s v="EE_.PX.NCA._.026.CA"/>
        <s v="EE_.PX.NCA._.027.CA"/>
        <s v="EE_.PX.NCA._.HER.CA"/>
        <s v="EE_.PX.SOR._.001.OR"/>
        <s v="EE_.PX.SOR._.002.OR"/>
        <s v="EE_.PX.SOR._.003.OR"/>
        <s v="EE_.PX.SOR._.004.OR"/>
        <s v="EE_.PX.SOR._.005.OR"/>
        <s v="EE_.PX.SOR._.006.OR"/>
        <s v="EE_.PX.SOR._.007.OR"/>
        <s v="EE_.PX.SOR._.008.OR"/>
        <s v="EE_.PX.SOR._.009.OR"/>
        <s v="EE_.PX.SOR._.010.OR"/>
        <s v="EE_.PX.SOR._.011.OR"/>
        <s v="EE_.PX.SOR._.012.OR"/>
        <s v="EE_.PX.SOR._.013.OR"/>
        <s v="EE_.PX.SOR._.014.OR"/>
        <s v="EE_.PX.SOR._.015.OR"/>
        <s v="EE_.PX.SOR._.016.OR"/>
        <s v="EE_.PX.SOR._.017.OR"/>
        <s v="EE_.PX.SOR._.018.OR"/>
        <s v="EE_.PX.SOR._.019.OR"/>
        <s v="EE_.PX.SOR._.020.OR"/>
        <s v="EE_.PX.SOR._.021.OR"/>
        <s v="EE_.PX.SOR._.022.OR"/>
        <s v="EE_.PX.SOR._.023.OR"/>
        <s v="EE_.PX.SOR._.024.OR"/>
        <s v="EE_.PX.SOR._.025.OR"/>
        <s v="EE_.PX.SOR._.026.OR"/>
        <s v="EE_.PX.SOR._.027.OR"/>
        <s v="EE_.PX.WSF._.001.UT"/>
        <s v="EE_.PX.WSF._.002.UT"/>
        <s v="EE_.PX.WSF._.003.UT"/>
        <s v="EE_.PX.WSF._.004.UT"/>
        <s v="EE_.PX.WSF._.005.UT"/>
        <s v="EE_.PX.WSF._.006.UT"/>
        <s v="EE_.PX.WSF._.007.UT"/>
        <s v="EE_.PX.WSF._.008.UT"/>
        <s v="EE_.PX.WSF._.009.UT"/>
        <s v="EE_.PX.WSF._.010.UT"/>
        <s v="EE_.PX.WSF._.011.UT"/>
        <s v="EE_.PX.WSF._.012.UT"/>
        <s v="EE_.PX.WSF._.013.UT"/>
        <s v="EE_.PX.WSF._.014.UT"/>
        <s v="EE_.PX.WSF._.015.UT"/>
        <s v="EE_.PX.WSF._.016.UT"/>
        <s v="EE_.PX.WSF._.017.UT"/>
        <s v="EE_.PX.WSF._.018.UT"/>
        <s v="EE_.PX.WSF._.019.UT"/>
        <s v="EE_.PX.WSF._.020.UT"/>
        <s v="EE_.PX.WSF._.021.UT"/>
        <s v="EE_.PX.WSF._.022.UT"/>
        <s v="EE_.PX.WSF._.023.UT"/>
        <s v="EE_.PX.WSF._.024.UT"/>
        <s v="EE_.PX.WSF._.025.UT"/>
        <s v="EE_.PX.WSF._.026.UT"/>
        <s v="EE_.PX.WSF._.027.UT"/>
        <s v="EE_.PX.WSF._.HER.UT"/>
        <s v="EE_.PX.WYC._.001.WY"/>
        <s v="EE_.PX.WYC._.002.WY"/>
        <s v="EE_.PX.WYC._.003.WY"/>
        <s v="EE_.PX.WYC._.004.WY"/>
        <s v="EE_.PX.WYC._.005.WY"/>
        <s v="EE_.PX.WYC._.006.WY"/>
        <s v="EE_.PX.WYC._.007.WY"/>
        <s v="EE_.PX.WYC._.008.WY"/>
        <s v="EE_.PX.WYC._.009.WY"/>
        <s v="EE_.PX.WYC._.010.WY"/>
        <s v="EE_.PX.WYC._.011.WY"/>
        <s v="EE_.PX.WYC._.012.WY"/>
        <s v="EE_.PX.WYC._.013.WY"/>
        <s v="EE_.PX.WYC._.014.WY"/>
        <s v="EE_.PX.WYC._.015.WY"/>
        <s v="EE_.PX.WYC._.016.WY"/>
        <s v="EE_.PX.WYC._.017.WY"/>
        <s v="EE_.PX.WYC._.018.WY"/>
        <s v="EE_.PX.WYC._.019.WY"/>
        <s v="EE_.PX.WYC._.020.WY"/>
        <s v="EE_.PX.WYC._.021.WY"/>
        <s v="EE_.PX.WYC._.022.WY"/>
        <s v="EE_.PX.WYC._.023.WY"/>
        <s v="EE_.PX.WYC._.024.WY"/>
        <s v="EE_.PX.WYC._.025.WY"/>
        <s v="EE_.PX.WYC._.026.WY"/>
        <s v="EE_.PX.WYC._.027.WY"/>
        <s v="EE_.PX.WYC._.HER.WY"/>
        <s v="EE_.PX.YAK._.001.WA"/>
        <s v="EE_.PX.YAK._.002.WA"/>
        <s v="EE_.PX.YAK._.003.WA"/>
        <s v="EE_.PX.YAK._.004.WA"/>
        <s v="EE_.PX.YAK._.005.WA"/>
        <s v="EE_.PX.YAK._.006.WA"/>
        <s v="EE_.PX.YAK._.007.WA"/>
        <s v="EE_.PX.YAK._.008.WA"/>
        <s v="EE_.PX.YAK._.009.WA"/>
        <s v="EE_.PX.YAK._.010.WA"/>
        <s v="EE_.PX.YAK._.011.WA"/>
        <s v="EE_.PX.YAK._.012.WA"/>
        <s v="EE_.PX.YAK._.013.WA"/>
        <s v="EE_.PX.YAK._.014.WA"/>
        <s v="EE_.PX.YAK._.015.WA"/>
        <s v="EE_.PX.YAK._.016.WA"/>
        <s v="EE_.PX.YAK._.017.WA"/>
        <s v="EE_.PX.YAK._.018.WA"/>
        <s v="EE_.PX.YAK._.019.WA"/>
        <s v="EE_.PX.YAK._.020.WA"/>
        <s v="EE_.PX.YAK._.021.WA"/>
        <s v="EE_.PX.YAK._.022.WA"/>
        <s v="EE_.PX.YAK._.023.WA"/>
        <s v="EE_.PX.YAK._.024.WA"/>
        <s v="EE_.PX.YAK._.025.WA"/>
        <s v="EE_.PX.YAK._.026.WA"/>
        <s v="EE_.PX.YAK._.027.WA"/>
        <s v="EE_.PX.YAK._.HER.WA"/>
        <s v="DRS.PX.GOE._.CI_.3 Party"/>
        <s v="DRS.PX.GOE._.CI_.Battery DLC"/>
        <s v="DRS.PX.GOE._.CI_.Grid Interactive Water Htr"/>
        <s v="DRS.PX.GOE._.CI_.HVAC - DLC"/>
        <s v="DRS.PX.GOE._.CI_.Smart Thermostats"/>
        <s v="DRS.PX.GOE._.CI_.Water Heater - DLC"/>
        <s v="DRS.PX.GOE._.IRR.Irrigation DLC"/>
        <s v="DRS.PX.GOE._.RES.Battery DLC"/>
        <s v="DRS.PX.GOE._.RES.EV DLC"/>
        <s v="DRS.PX.GOE._.RES.Grid Interactive Water Htr"/>
        <s v="DRS.PX.GOE._.RES.Home Energy Mgmt Sys"/>
        <s v="DRS.PX.GOE._.RES.HVAC - DLC"/>
        <s v="DRS.PX.GOE._.RES.Pool Pump - DLC"/>
        <s v="DRS.PX.GOE._.RES.Smart Thermostats"/>
        <s v="DRS.PX.GOE._.RES.Water Heater - DLC"/>
        <s v="DRS.PX.NCA._.CI_.3 Party"/>
        <s v="DRS.PX.NCA._.CI_.Battery DLC"/>
        <s v="DRS.PX.NCA._.CI_.Grid Interactive Water Htr"/>
        <s v="DRS.PX.NCA._.CI_.HVAC - DLC"/>
        <s v="DRS.PX.NCA._.CI_.Smart Thermostats"/>
        <s v="DRS.PX.NCA._.CI_.Water Heater - DLC"/>
        <s v="DRS.PX.NCA._.IRR.Irrigation DLC"/>
        <s v="DRS.PX.NCA._.RES.Battery DLC"/>
        <s v="DRS.PX.NCA._.RES.EV DLC"/>
        <s v="DRS.PX.NCA._.RES.Grid Interactive Water Htr"/>
        <s v="DRS.PX.NCA._.RES.Home Energy Mgmt Sys"/>
        <s v="DRS.PX.NCA._.RES.HVAC - DLC"/>
        <s v="DRS.PX.NCA._.RES.Pool Pump - DLC"/>
        <s v="DRS.PX.NCA._.RES.Smart Thermostats"/>
        <s v="DRS.PX.NCA._.RES.Water Heater - DLC"/>
        <s v="DRS.PX.SOR._.CI_.3 Party"/>
        <s v="DRS.PX.SOR._.CI_.Battery DLC"/>
        <s v="DRS.PX.SOR._.CI_.Grid Interactive Water Htr"/>
        <s v="DRS.PX.SOR._.CI_.HVAC - DLC"/>
        <s v="DRS.PX.SOR._.CI_.Smart Thermostats"/>
        <s v="DRS.PX.SOR._.CI_.Water Heater - DLC"/>
        <s v="DRS.PX.SOR._.IRR.Irrigation DLC"/>
        <s v="DRS.PX.SOR._.RES.Battery DLC"/>
        <s v="DRS.PX.SOR._.RES.EV DLC"/>
        <s v="DRS.PX.SOR._.RES.Grid Interactive Water Htr"/>
        <s v="DRS.PX.SOR._.RES.Home Energy Mgmt Sys"/>
        <s v="DRS.PX.SOR._.RES.HVAC - DLC"/>
        <s v="DRS.PX.SOR._.RES.Pool Pump - DLC"/>
        <s v="DRS.PX.SOR._.RES.Smart Thermostats"/>
        <s v="DRS.PX.SOR._.RES.Water Heater - DLC"/>
        <s v="DRS.PX.WSF._.CI_.3 Party"/>
        <s v="DRS.PX.WSF._.CI_.Battery DLC"/>
        <s v="DRS.PX.WSF._.CI_.Grid Interactive Water Htr"/>
        <s v="DRS.PX.WSF._.CI_.HVAC - DLC"/>
        <s v="DRS.PX.WSF._.CI_.Smart Thermostats"/>
        <s v="DRS.PX.WSF._.CI_.Water Heater - DLC"/>
        <s v="DRS.PX.WSF._.IRR.Irrigation DLC"/>
        <s v="DRS.PX.WSF._.RES.Battery DLC"/>
        <s v="DRS.PX.WSF._.RES.EV DLC"/>
        <s v="DRS.PX.WSF._.RES.Grid Interactive Water Htr"/>
        <s v="DRS.PX.WSF._.RES.Home Energy Mgmt Sys"/>
        <s v="DRS.PX.WSF._.RES.HVAC - DLC"/>
        <s v="DRS.PX.WSF._.RES.Pool Pump - DLC"/>
        <s v="DRS.PX.WSF._.RES.Smart Thermostats"/>
        <s v="DRS.PX.WSF._.RES.Water Heater - DLC"/>
        <s v="DRS.PX.WYC._.CI_.3 Party"/>
        <s v="DRS.PX.WYC._.CI_.Battery DLC"/>
        <s v="DRS.PX.WYC._.CI_.Grid Interactive Water Htr"/>
        <s v="DRS.PX.WYC._.CI_.HVAC - DLC"/>
        <s v="DRS.PX.WYC._.CI_.Smart Thermostats"/>
        <s v="DRS.PX.WYC._.CI_.Water Heater - DLC"/>
        <s v="DRS.PX.WYC._.IRR.Irrigation DLC"/>
        <s v="DRS.PX.WYC._.RES.Battery DLC"/>
        <s v="DRS.PX.WYC._.RES.EV DLC"/>
        <s v="DRS.PX.WYC._.RES.Grid Interactive Water Htr"/>
        <s v="DRS.PX.WYC._.RES.Home Energy Mgmt Sys"/>
        <s v="DRS.PX.WYC._.RES.HVAC - DLC"/>
        <s v="DRS.PX.WYC._.RES.Pool Pump - DLC"/>
        <s v="DRS.PX.WYC._.RES.Smart Thermostats"/>
        <s v="DRS.PX.WYC._.RES.Water Heater - DLC"/>
        <s v="DRS.PX.YAK._.CI_.3 Party"/>
        <s v="DRS.PX.YAK._.CI_.Battery DLC"/>
        <s v="DRS.PX.YAK._.CI_.Grid Interactive Water Htr"/>
        <s v="DRS.PX.YAK._.CI_.HVAC - DLC"/>
        <s v="DRS.PX.YAK._.CI_.Smart Thermostats"/>
        <s v="DRS.PX.YAK._.CI_.Water Heater - DLC"/>
        <s v="DRS.PX.YAK._.IRR.Irrigation DLC"/>
        <s v="DRS.PX.YAK._.RES.Battery DLC"/>
        <s v="DRS.PX.YAK._.RES.EV DLC"/>
        <s v="DRS.PX.YAK._.RES.Grid Interactive Water Htr"/>
        <s v="DRS.PX.YAK._.RES.Home Energy Mgmt Sys"/>
        <s v="DRS.PX.YAK._.RES.HVAC - DLC"/>
        <s v="DRS.PX.YAK._.RES.Pool Pump - DLC"/>
        <s v="DRS.PX.YAK._.RES.Smart Thermostats"/>
        <s v="DRS.PX.YAK._.RES.Water Heater - DLC"/>
        <s v="DRW.PX.GOE._.CI_.3 Party"/>
        <s v="DRW.PX.GOE._.CI_.Battery DLC"/>
        <s v="DRW.PX.GOE._.CI_.Grid Interactive Water Htr"/>
        <s v="DRW.PX.GOE._.CI_.HVAC - DLC"/>
        <s v="DRW.PX.GOE._.CI_.Smart Thermostats"/>
        <s v="DRW.PX.GOE._.CI_.Water Heater - DLC"/>
        <s v="DRW.PX.GOE._.RES.Battery DLC"/>
        <s v="DRW.PX.GOE._.RES.EV DLC"/>
        <s v="DRW.PX.GOE._.RES.Grid Interactive Water Htr"/>
        <s v="DRW.PX.GOE._.RES.Home Energy Mgmt Sys"/>
        <s v="DRW.PX.GOE._.RES.HVAC - DLC"/>
        <s v="DRW.PX.GOE._.RES.Pool Pump - DLC"/>
        <s v="DRW.PX.GOE._.RES.Smart Thermostats"/>
        <s v="DRW.PX.GOE._.RES.Water Heater - DLC"/>
        <s v="DRW.PX.NCA._.CI_.3 Party"/>
        <s v="DRW.PX.NCA._.CI_.Battery DLC"/>
        <s v="DRW.PX.NCA._.CI_.Grid Interactive Water Htr"/>
        <s v="DRW.PX.NCA._.CI_.HVAC - DLC"/>
        <s v="DRW.PX.NCA._.CI_.Smart Thermostats"/>
        <s v="DRW.PX.NCA._.CI_.Water Heater - DLC"/>
        <s v="DRW.PX.NCA._.RES.Battery DLC"/>
        <s v="DRW.PX.NCA._.RES.EV DLC"/>
        <s v="DRW.PX.NCA._.RES.Grid Interactive Water Htr"/>
        <s v="DRW.PX.NCA._.RES.Home Energy Mgmt Sys"/>
        <s v="DRW.PX.NCA._.RES.HVAC - DLC"/>
        <s v="DRW.PX.NCA._.RES.Pool Pump - DLC"/>
        <s v="DRW.PX.NCA._.RES.Smart Thermostats"/>
        <s v="DRW.PX.NCA._.RES.Water Heater - DLC"/>
        <s v="DRW.PX.SOR._.CI_.3 Party"/>
        <s v="DRW.PX.SOR._.CI_.Battery DLC"/>
        <s v="DRW.PX.SOR._.CI_.Grid Interactive Water Htr"/>
        <s v="DRW.PX.SOR._.CI_.HVAC - DLC"/>
        <s v="DRW.PX.SOR._.CI_.Smart Thermostats"/>
        <s v="DRW.PX.SOR._.CI_.Water Heater - DLC"/>
        <s v="DRW.PX.SOR._.RES.Battery DLC"/>
        <s v="DRW.PX.SOR._.RES.EV DLC"/>
        <s v="DRW.PX.SOR._.RES.Grid Interactive Water Htr"/>
        <s v="DRW.PX.SOR._.RES.Home Energy Mgmt Sys"/>
        <s v="DRW.PX.SOR._.RES.HVAC - DLC"/>
        <s v="DRW.PX.SOR._.RES.Pool Pump - DLC"/>
        <s v="DRW.PX.SOR._.RES.Smart Thermostats"/>
        <s v="DRW.PX.SOR._.RES.Water Heater - DLC"/>
        <s v="DRW.PX.WSF._.CI_.3 Party"/>
        <s v="DRW.PX.WSF._.CI_.Battery DLC"/>
        <s v="DRW.PX.WSF._.CI_.Grid Interactive Water Htr"/>
        <s v="DRW.PX.WSF._.CI_.HVAC - DLC"/>
        <s v="DRW.PX.WSF._.CI_.Smart Thermostats"/>
        <s v="DRW.PX.WSF._.CI_.Water Heater - DLC"/>
        <s v="DRW.PX.WSF._.RES.Battery DLC"/>
        <s v="DRW.PX.WSF._.RES.EV DLC"/>
        <s v="DRW.PX.WSF._.RES.Grid Interactive Water Htr"/>
        <s v="DRW.PX.WSF._.RES.Home Energy Mgmt Sys"/>
        <s v="DRW.PX.WSF._.RES.HVAC - DLC"/>
        <s v="DRW.PX.WSF._.RES.Pool Pump - DLC"/>
        <s v="DRW.PX.WSF._.RES.Smart Thermostats"/>
        <s v="DRW.PX.WSF._.RES.Water Heater - DLC"/>
        <s v="DRW.PX.WYC._.CI_.3 Party"/>
        <s v="DRW.PX.WYC._.CI_.Battery DLC"/>
        <s v="DRW.PX.WYC._.CI_.Grid Interactive Water Htr"/>
        <s v="DRW.PX.WYC._.CI_.HVAC - DLC"/>
        <s v="DRW.PX.WYC._.CI_.Smart Thermostats"/>
        <s v="DRW.PX.WYC._.CI_.Water Heater - DLC"/>
        <s v="DRW.PX.WYC._.RES.Battery DLC"/>
        <s v="DRW.PX.WYC._.RES.EV DLC"/>
        <s v="DRW.PX.WYC._.RES.Grid Interactive Water Htr"/>
        <s v="DRW.PX.WYC._.RES.Home Energy Mgmt Sys"/>
        <s v="DRW.PX.WYC._.RES.HVAC - DLC"/>
        <s v="DRW.PX.WYC._.RES.Pool Pump - DLC"/>
        <s v="DRW.PX.WYC._.RES.Smart Thermostats"/>
        <s v="DRW.PX.WYC._.RES.Water Heater - DLC"/>
        <s v="DRW.PX.YAK._.CI_.3 Party"/>
        <s v="DRW.PX.YAK._.CI_.Battery DLC"/>
        <s v="DRW.PX.YAK._.CI_.Grid Interactive Water Htr"/>
        <s v="DRW.PX.YAK._.CI_.HVAC - DLC"/>
        <s v="DRW.PX.YAK._.CI_.Smart Thermostats"/>
        <s v="DRW.PX.YAK._.CI_.Water Heater - DLC"/>
        <s v="DRW.PX.YAK._.RES.Battery DLC"/>
        <s v="DRW.PX.YAK._.RES.EV DLC"/>
        <s v="DRW.PX.YAK._.RES.Grid Interactive Water Htr"/>
        <s v="DRW.PX.YAK._.RES.Home Energy Mgmt Sys"/>
        <s v="DRW.PX.YAK._.RES.HVAC - DLC"/>
        <s v="DRW.PX.YAK._.RES.Pool Pump - DLC"/>
        <s v="DRW.PX.YAK._.RES.Smart Thermostats"/>
        <s v="DRW.PX.YAK._.RES.Water Heater - DLC"/>
        <s v="GCC.PX.BDG._.DF_.H_1x1"/>
        <s v="GCC.PX.BDG._.DF_.H_2x1"/>
        <s v="GCC.PX.BOR._.DF_.H_1x1"/>
        <s v="GCC.PX.BOR._.DF_.H_2x1"/>
        <s v="GCC.PX.DJW._.DF_.H_1x1"/>
        <s v="GCC.PX.DJW._.DF_.H_2x1"/>
        <s v="GCC.PX.GOE._.DF_.H_1x1"/>
        <s v="GCC.PX.GOE._.DF_.H_2x1"/>
        <s v="GCC.PX.HTG._.DF_.H_1x1"/>
        <s v="GCC.PX.HTG._.DF_.H_2x1"/>
        <s v="GCC.PX.NTN._.DF_.H_1x1"/>
        <s v="GCC.PX.NTN._.DF_.H_2x1"/>
        <s v="GCC.PX.NUT._.DF_.H_1x1"/>
        <s v="GCC.PX.NUT._.DF_.H_2x1"/>
        <s v="GCC.PX.UTS._.DF_.H_1x1"/>
        <s v="GCC.PX.UTS._.DF_.H_2x1"/>
        <s v="GCC.PX.WYE._.DF_.H_1x1"/>
        <s v="GCC.PX.WYE._.DF_.H_2x1"/>
        <s v="GSC.PX.BDG._.___.Frame"/>
        <s v="GSC.PX.BOR._.___.Frame"/>
        <s v="GSC.PX.DJW._.___.Frame"/>
        <s v="GSC.PX.GOE._.___.Frame"/>
        <s v="GSC.PX.HTG._.___.Frame"/>
        <s v="GSC.PX.NTN._.___.Frame"/>
        <s v="GSC.PX.NUT._.___.Frame"/>
        <s v="GSC.PX.UTS._.___.Frame"/>
        <s v="GSC.PX.WYE._.___.Frame"/>
        <s v="GEO.PX.COR._.NTC.NF-EGS"/>
        <s v="GEO.PX.COR._.PTC.NF-EGS"/>
        <s v="GEO.PX.UTS._.NTC.NF-EGS"/>
        <s v="GEO.PX.UTS._.PTC.NF-EGS"/>
        <s v="HYS.PX.GOE._.ITC.Pmp_Storage"/>
        <s v="HYS.PX.PNC._.ITC.Pmp_Storage"/>
        <s v="HYS.PX.SOR._.ITC.Pmp_Storage"/>
        <s v="HYS.PX.UTS._.ITC.Pmp_Storage"/>
        <s v="HYS.PX.WYE._.ITC.Pmp_Storage"/>
        <s v="BID.PX.COR._.___.SML_Peak"/>
        <s v="BID.PX.UTS._.___.SML_Peak"/>
        <s v="BID.PX.WYE._.___.SML_Peak"/>
        <s v="BID.PX.YAK._.___.SML_Peak"/>
        <s v="NUC.PX.BDG._.NTC.Adv_Reactor"/>
        <s v="NUC.PX.BDG._.PTC.Adv_Reactor"/>
        <s v="NUC.PX.BOR._.NTC.Adv_Reactor"/>
        <s v="NUC.PX.BOR._.PTC.Adv_Reactor"/>
        <s v="NUC.PX.DJW._.NTC.Adv_Reactor"/>
        <s v="NUC.PX.DJW._.PTC.Adv_Reactor"/>
        <s v="NUC.PX.GOE._.NTC.Adv_Reactor"/>
        <s v="NUC.PX.GOE._.PTC.Adv_Reactor"/>
        <s v="NUC.PX.HTG._.NTC.Adv_Reactor"/>
        <s v="NUC.PX.HTG._.PTC.Adv_Reactor"/>
        <s v="NUC.PX.NTN._.NTC.Adv_Reactor"/>
        <s v="NUC.PX.NTN._.PTC.Adv_Reactor"/>
        <s v="NUC.PX.NUT._.NTC.Adv_Reactor"/>
        <s v="NUC.PX.NUT._.PTC.Adv_Reactor"/>
        <s v="NUC.PX.UTS._.NTC.Adv_Reactor"/>
        <s v="NUC.PX.UTS._.PTC.Adv_Reactor"/>
        <s v="NUC.PX.WYE._.NTC.Adv_Reactor"/>
        <s v="NUC.PX.WYE._.PTC.Adv_Reactor"/>
        <s v="PV_.PX.BDG._.NTC.Small_Scale"/>
        <s v="PV_.PX.BDG._.NTC.Utility_Scale"/>
        <s v="PV_.PX.BDG._.PTC.Small_Scale"/>
        <s v="PV_.PX.BDG._.PTC.Utility_Scale"/>
        <s v="PV_.PX.BOR._.NTC.Small_Scale"/>
        <s v="PV_.PX.BOR._.NTC.Utility_Scale"/>
        <s v="PV_.PX.BOR._.PTC.Small_Scale"/>
        <s v="PV_.PX.BOR._.PTC.Utility_Scale"/>
        <s v="PV_.PX.CLV._.NTC.Small_Scale"/>
        <s v="PV_.PX.CLV._.PTC.Small_Scale"/>
        <s v="PV_.PX.COR._.NTC.Small_Scale"/>
        <s v="PV_.PX.COR._.NTC.Utility_Scale"/>
        <s v="PV_.PX.COR._.PTC.Small_Scale"/>
        <s v="PV_.PX.COR._.PTC.Utility_Scale"/>
        <s v="PV_.PX.DJW._.NTC.Utility_Scale"/>
        <s v="PV_.PX.DJW._.PTC.Utility_Scale"/>
        <s v="PV_.PX.GOE._.NTC.Small_Scale"/>
        <s v="PV_.PX.GOE._.NTC.Utility_Scale"/>
        <s v="PV_.PX.GOE._.PTC.Small_Scale"/>
        <s v="PV_.PX.GOE._.PTC.Utility_Scale"/>
        <s v="PV_.PX.HTG._.NTC.Utility_Scale"/>
        <s v="PV_.PX.HTG._.PTC.Utility_Scale"/>
        <s v="PV_.PX.NTN._.NTC.Utility_Scale"/>
        <s v="PV_.PX.NTN._.PTC.Utility_Scale"/>
        <s v="PV_.PX.NUT._.NTC.Small_Scale"/>
        <s v="PV_.PX.NUT._.NTC.Utility_Scale"/>
        <s v="PV_.PX.NUT._.PTC.Small_Scale"/>
        <s v="PV_.PX.NUT._.PTC.Utility_Scale"/>
        <s v="PV_.PX.SOR._.NTC.Small_Scale"/>
        <s v="PV_.PX.SOR._.NTC.Utility_Scale"/>
        <s v="PV_.PX.SOR._.PTC.Small_Scale"/>
        <s v="PV_.PX.SOR._.PTC.Utility_Scale"/>
        <s v="PV_.PX.SUM._.NTC.Small_Scale"/>
        <s v="PV_.PX.SUM._.NTC.Utility_Scale"/>
        <s v="PV_.PX.SUM._.PTC.Small_Scale"/>
        <s v="PV_.PX.SUM._.PTC.Utility_Scale"/>
        <s v="PV_.PX.UTS._.NTC.Small_Scale"/>
        <s v="PV_.PX.UTS._.NTC.Utility_Scale"/>
        <s v="PV_.PX.UTS._.PTC.Small_Scale"/>
        <s v="PV_.PX.UTS._.PTC.Utility_Scale"/>
        <s v="PV_.PX.WMV._.NTC.Small_Scale"/>
        <s v="PV_.PX.WMV._.NTC.Utility_Scale"/>
        <s v="PV_.PX.WMV._.PTC.Small_Scale"/>
        <s v="PV_.PX.WMV._.PTC.Utility_Scale"/>
        <s v="PV_.PX.WSF._.NTC.Small_Scale"/>
        <s v="PV_.PX.WSF._.PTC.Small_Scale"/>
        <s v="PV_.PX.WWA._.NTC.Small_Scale"/>
        <s v="PV_.PX.WWA._.NTC.Utility_Scale"/>
        <s v="PV_.PX.WWA._.PTC.Small_Scale"/>
        <s v="PV_.PX.WWA._.PTC.Utility_Scale"/>
        <s v="PV_.PX.WYC._.NTC.Small_Scale"/>
        <s v="PV_.PX.WYC._.PTC.Small_Scale"/>
        <s v="PV_.PX.WYE._.NTC.Small_Scale"/>
        <s v="PV_.PX.WYE._.NTC.Utility_Scale"/>
        <s v="PV_.PX.WYE._.PTC.Small_Scale"/>
        <s v="PV_.PX.WYE._.PTC.Utility_Scale"/>
        <s v="PV_.PX.WYN._.NTC.Small_Scale"/>
        <s v="PV_.PX.WYN._.PTC.Small_Scale"/>
        <s v="PV_.PX.YAK._.NTC.Small_Scale"/>
        <s v="PV_.PX.YAK._.NTC.Utility_Scale"/>
        <s v="PV_.PX.YAK._.PTC.Small_Scale"/>
        <s v="PV_.PX.YAK._.PTC.Utility_Scale"/>
        <s v="WD_.PX.BDG._.NTC.Small_Scale"/>
        <s v="WD_.PX.BDG._.NTC.Utility_Scale"/>
        <s v="WD_.PX.BDG._.PTC.Small_Scale"/>
        <s v="WD_.PX.BDG._.PTC.Utility_Scale"/>
        <s v="WD_.PX.BOR._.NTC.Small_Scale"/>
        <s v="WD_.PX.BOR._.NTC.Utility_Scale"/>
        <s v="WD_.PX.BOR._.PTC.Small_Scale"/>
        <s v="WD_.PX.BOR._.PTC.Utility_Scale"/>
        <s v="WD_.PX.CLV._.NTC.Small_Scale"/>
        <s v="WD_.PX.CLV._.PTC.Small_Scale"/>
        <s v="WD_.PX.COR._.NTC.Small_Scale"/>
        <s v="WD_.PX.COR._.NTC.Utility_Scale"/>
        <s v="WD_.PX.COR._.PTC.Small_Scale"/>
        <s v="WD_.PX.COR._.PTC.Utility_Scale"/>
        <s v="WD_.PX.DJW._.NTC.Utility_Scale"/>
        <s v="WD_.PX.DJW._.PTC.Utility_Scale"/>
        <s v="WD_.PX.GOE._.NTC.Small_Scale"/>
        <s v="WD_.PX.GOE._.NTC.Utility_Scale"/>
        <s v="WD_.PX.GOE._.PTC.Small_Scale"/>
        <s v="WD_.PX.GOE._.PTC.Utility_Scale"/>
        <s v="WD_.PX.HTG._.NTC.Utility_Scale"/>
        <s v="WD_.PX.HTG._.PTC.Utility_Scale"/>
        <s v="WD_.PX.NTN._.NTC.Utility_Scale"/>
        <s v="WD_.PX.NTN._.PTC.Utility_Scale"/>
        <s v="WD_.PX.NUT._.NTC.Small_Scale"/>
        <s v="WD_.PX.NUT._.NTC.Utility_Scale"/>
        <s v="WD_.PX.NUT._.PTC.Small_Scale"/>
        <s v="WD_.PX.NUT._.PTC.Utility_Scale"/>
        <s v="WD_.PX.SOR._.NTC.Offshore"/>
        <s v="WD_.PX.SOR._.NTC.Small_Scale"/>
        <s v="WD_.PX.SOR._.NTC.Utility_Scale"/>
        <s v="WD_.PX.SOR._.PTC.Offshore"/>
        <s v="WD_.PX.SOR._.PTC.Small_Scale"/>
        <s v="WD_.PX.SOR._.PTC.Utility_Scale"/>
        <s v="WD_.PX.SUM._.NTC.Small_Scale"/>
        <s v="WD_.PX.SUM._.NTC.Utility_Scale"/>
        <s v="WD_.PX.SUM._.PTC.Small_Scale"/>
        <s v="WD_.PX.SUM._.PTC.Utility_Scale"/>
        <s v="WD_.PX.UTS._.NTC.Small_Scale"/>
        <s v="WD_.PX.UTS._.NTC.Utility_Scale"/>
        <s v="WD_.PX.UTS._.PTC.Small_Scale"/>
        <s v="WD_.PX.UTS._.PTC.Utility_Scale"/>
        <s v="WD_.PX.WMV._.NTC.Small_Scale"/>
        <s v="WD_.PX.WMV._.NTC.Utility_Scale"/>
        <s v="WD_.PX.WMV._.PTC.Small_Scale"/>
        <s v="WD_.PX.WMV._.PTC.Utility_Scale"/>
        <s v="WD_.PX.WSF._.NTC.Small_Scale"/>
        <s v="WD_.PX.WSF._.PTC.Small_Scale"/>
        <s v="WD_.PX.WWA._.NTC.Small_Scale"/>
        <s v="WD_.PX.WWA._.NTC.Utility_Scale"/>
        <s v="WD_.PX.WWA._.PTC.Small_Scale"/>
        <s v="WD_.PX.WWA._.PTC.Utility_Scale"/>
        <s v="WD_.PX.WYC._.NTC.Small_Scale"/>
        <s v="WD_.PX.WYC._.PTC.Small_Scale"/>
        <s v="WD_.PX.WYE._.NTC.Small_Scale"/>
        <s v="WD_.PX.WYE._.NTC.Utility_Scale"/>
        <s v="WD_.PX.WYE._.PTC.Small_Scale"/>
        <s v="WD_.PX.WYE._.PTC.Utility_Scale"/>
        <s v="WD_.PX.WYN._.NTC.Small_Scale"/>
        <s v="WD_.PX.WYN._.PTC.Small_Scale"/>
        <s v="WD_.PX.YAK._.NTC.Small_Scale"/>
        <s v="WD_.PX.YAK._.NTC.Utility_Scale"/>
        <s v="WD_.PX.YAK._.PTC.Small_Scale"/>
        <s v="WD_.PX.YAK._.PTC.Utility_Scale"/>
        <s v="RS_.EX.DYO._.___.EW"/>
        <s v="RS_.EX.SOR._.___.West EE Rsv Credit"/>
        <s v="RS_.EX.WSF._.___.East EE Rsv Credit"/>
        <s v="Reclamation Costs"/>
        <m/>
        <s v="Bridger 0" u="1"/>
        <s v="Dave Johnston 0" u="1"/>
        <s v="Hunter 0" u="1"/>
        <s v="Huntington 0" u="1"/>
        <s v="Naughton 0" u="1"/>
        <s v="EE_.PL.UTN._.YR1.Utah" u="1"/>
        <s v="EE_.PL.UTN._.YR2.Utah" u="1"/>
        <s v="DRS.EX.UTN._.___.Cool Keeper" u="1"/>
        <s v="DRS.EX.UTN._.___.Irrigation" u="1"/>
        <s v="DRS.EX.UTN._.___.WattSmrtBatt" u="1"/>
        <s v="DRS.EX.UTN._.___.WattSmrtBusiness" u="1"/>
        <s v="DRS.PL.UTN._.___.ElectricVehicle" u="1"/>
        <s v="EE_.PX.UTN._.001.UT" u="1"/>
        <s v="EE_.PX.UTN._.002.UT" u="1"/>
        <s v="EE_.PX.UTN._.003.UT" u="1"/>
        <s v="EE_.PX.UTN._.004.UT" u="1"/>
        <s v="EE_.PX.UTN._.005.UT" u="1"/>
        <s v="EE_.PX.UTN._.006.UT" u="1"/>
        <s v="EE_.PX.UTN._.007.UT" u="1"/>
        <s v="EE_.PX.UTN._.008.UT" u="1"/>
        <s v="EE_.PX.UTN._.009.UT" u="1"/>
        <s v="EE_.PX.UTN._.010.UT" u="1"/>
        <s v="EE_.PX.UTN._.011.UT" u="1"/>
        <s v="EE_.PX.UTN._.012.UT" u="1"/>
        <s v="EE_.PX.UTN._.013.UT" u="1"/>
        <s v="EE_.PX.UTN._.014.UT" u="1"/>
        <s v="EE_.PX.UTN._.015.UT" u="1"/>
        <s v="EE_.PX.UTN._.016.UT" u="1"/>
        <s v="EE_.PX.UTN._.017.UT" u="1"/>
        <s v="EE_.PX.UTN._.018.UT" u="1"/>
        <s v="EE_.PX.UTN._.020.UT" u="1"/>
        <s v="EE_.PX.UTN._.021.UT" u="1"/>
        <s v="EE_.PX.UTN._.022.UT" u="1"/>
        <s v="EE_.PX.UTN._.023.UT" u="1"/>
        <s v="EE_.PX.UTN._.024.UT" u="1"/>
        <s v="EE_.PX.UTN._.025.UT" u="1"/>
        <s v="EE_.PX.UTN._.026.UT" u="1"/>
        <s v="EE_.PX.UTN._.027.UT" u="1"/>
        <s v="EE_.PX.UTN._.HER.UT" u="1"/>
        <s v="DRS.PX.UTN._.CI_.3 Party" u="1"/>
        <s v="DRS.PX.UTN._.CI_.Battery DLC" u="1"/>
        <s v="DRS.PX.UTN._.CI_.Grid Interactive Water Htr" u="1"/>
        <s v="DRS.PX.UTN._.CI_.HVAC - DLC" u="1"/>
        <s v="DRS.PX.UTN._.CI_.Smart Thermostats" u="1"/>
        <s v="DRS.PX.UTN._.CI_.Water Heater - DLC" u="1"/>
        <s v="DRS.PX.UTN._.IRR.Irrigation DLC" u="1"/>
        <s v="DRS.PX.UTN._.RES.Battery DLC" u="1"/>
        <s v="DRS.PX.UTN._.RES.EV DLC" u="1"/>
        <s v="DRS.PX.UTN._.RES.Grid Interactive Water Htr" u="1"/>
        <s v="DRS.PX.UTN._.RES.Home Energy Mgmt Sys" u="1"/>
        <s v="DRS.PX.UTN._.RES.HVAC - DLC" u="1"/>
        <s v="DRS.PX.UTN._.RES.Pool Pump - DLC" u="1"/>
        <s v="DRS.PX.UTN._.RES.Smart Thermostats" u="1"/>
        <s v="DRS.PX.UTN._.RES.Water Heater - DLC" u="1"/>
        <s v="DRW.PX.UTN._.CI_.3 Party" u="1"/>
        <s v="DRW.PX.UTN._.CI_.Battery DLC" u="1"/>
        <s v="DRW.PX.UTN._.CI_.Grid Interactive Water Htr" u="1"/>
        <s v="DRW.PX.UTN._.CI_.HVAC - DLC" u="1"/>
        <s v="DRW.PX.UTN._.CI_.Smart Thermostats" u="1"/>
        <s v="DRW.PX.UTN._.CI_.Water Heater - DLC" u="1"/>
        <s v="DRW.PX.UTN._.RES.Battery DLC" u="1"/>
        <s v="DRW.PX.UTN._.RES.EV DLC" u="1"/>
        <s v="DRW.PX.UTN._.RES.Grid Interactive Water Htr" u="1"/>
        <s v="DRW.PX.UTN._.RES.Home Energy Mgmt Sys" u="1"/>
        <s v="DRW.PX.UTN._.RES.HVAC - DLC" u="1"/>
        <s v="DRW.PX.UTN._.RES.Pool Pump - DLC" u="1"/>
        <s v="DRW.PX.UTN._.RES.Smart Thermostats" u="1"/>
        <s v="DRW.PX.UTN._.RES.Water Heater - DLC" u="1"/>
        <s v="GCC.PX.CLV._.DF_.H_1x1" u="1"/>
        <s v="GCC.PX.CLV._.DF_.H_2x1" u="1"/>
        <s v="GCC.PX.WSF._.DF_.H_1x1" u="1"/>
        <s v="GCC.PX.WSF._.DF_.H_2x1" u="1"/>
        <s v="GCC.PX.WYC._.DF_.H_1x1" u="1"/>
        <s v="GCC.PX.WYC._.DF_.H_2x1" u="1"/>
        <s v="GCC.PX.WYN._.DF_.H_1x1" u="1"/>
        <s v="GCC.PX.WYN._.DF_.H_2x1" u="1"/>
        <s v="GSC.PX.CLV._.___.Frame" u="1"/>
        <s v="GSC.PX.WSF._.___.Frame" u="1"/>
        <s v="GSC.PX.WYC._.___.Frame" u="1"/>
        <s v="GSC.PX.WYN._.___.Frame" u="1"/>
        <s v="HYS.PX.WYC._.ITC.Pmp_Storage" u="1"/>
        <s v="BIO.PX.COR._.ITC.SML_Peak" u="1"/>
        <s v="BIO.PX.UTS._.ITC.SML_Peak" u="1"/>
        <s v="BIO.PX.WSF._.ITC.SML_Peak" u="1"/>
        <s v="BIO.PX.WYE._.ITC.SML_Peak" u="1"/>
        <s v="BIO.PX.YAK._.ITC.SML_Peak" u="1"/>
        <s v="NUC.PX.WSF._.NTC.Adv_Reactor" u="1"/>
        <s v="NUC.PX.WSF._.PTC.Adv_Reactor" u="1"/>
        <s v="NUC.PX.WYC._.NTC.Adv_Reactor" u="1"/>
        <s v="NUC.PX.WYC._.PTC.Adv_Reactor" u="1"/>
        <s v="NUC.PX.WYN._.NTC.Adv_Reactor" u="1"/>
        <s v="NUC.PX.WYN._.PTC.Adv_Reactor" u="1"/>
        <s v="PV_.PX.CLV._.NTC.Utility_Scale" u="1"/>
        <s v="PV_.PX.CLV._.PTC.Utility_Scale" u="1"/>
        <s v="PV_.PX.DJW._.NTC.Small_Scale" u="1"/>
        <s v="PV_.PX.DJW._.PTC.Small_Scale" u="1"/>
        <s v="PV_.PX.HTG._.NTC.Small_Scale" u="1"/>
        <s v="PV_.PX.HTG._.PTC.Small_Scale" u="1"/>
        <s v="PV_.PX.NTN._.NTC.Small_Scale" u="1"/>
        <s v="PV_.PX.NTN._.PTC.Small_Scale" u="1"/>
        <s v="PV_.PX.WSF._.NTC.Utility_Scale" u="1"/>
        <s v="PV_.PX.WSF._.PTC.Utility_Scale" u="1"/>
        <s v="PV_.PX.WYC._.NTC.Utility_Scale" u="1"/>
        <s v="PV_.PX.WYC._.PTC.Utility_Scale" u="1"/>
        <s v="PV_.PX.WYN._.NTC.Utility_Scale" u="1"/>
        <s v="PV_.PX.WYN._.PTC.Utility_Scale" u="1"/>
        <s v="WD_.PX.CLV._.NTC.Utility_Scale" u="1"/>
        <s v="WD_.PX.CLV._.PTC.Utility_Scale" u="1"/>
        <s v="WD_.PX.DJW._.NTC.Small_Scale" u="1"/>
        <s v="WD_.PX.DJW._.PTC.Small_Scale" u="1"/>
        <s v="WD_.PX.HTG._.NTC.Small_Scale" u="1"/>
        <s v="WD_.PX.HTG._.PTC.Small_Scale" u="1"/>
        <s v="WD_.PX.NTN._.NTC.Small_Scale" u="1"/>
        <s v="WD_.PX.NTN._.PTC.Small_Scale" u="1"/>
        <s v="WD_.PX.WSF._.NTC.Utility_Scale" u="1"/>
        <s v="WD_.PX.WSF._.PTC.Utility_Scale" u="1"/>
        <s v="WD_.PX.WYC._.NTC.Utility_Scale" u="1"/>
        <s v="WD_.PX.WYC._.PTC.Utility_Scale" u="1"/>
        <s v="WD_.PX.WYN._.NTC.Utility_Scale" u="1"/>
        <s v="WD_.PX.WYN._.PTC.Utility_Scale" u="1"/>
        <s v="RS_.EX.EE_._.___.East EE Rsv Credit" u="1"/>
        <s v="RS_.EX.EE_._.___.West EE Rsv Credit" u="1"/>
      </sharedItems>
    </cacheField>
    <cacheField name="_date" numFmtId="0">
      <sharedItems containsNonDate="0" containsDate="1" containsString="0" containsBlank="1" minDate="2025-12-31T00:00:00" maxDate="2046-01-01T00:00:00"/>
    </cacheField>
    <cacheField name="Generation (GWh)" numFmtId="0">
      <sharedItems containsString="0" containsBlank="1" containsNumber="1" minValue="0" maxValue="7275.1313106565394"/>
    </cacheField>
    <cacheField name="Capacity Factor (%)" numFmtId="0">
      <sharedItems containsString="0" containsBlank="1" containsNumber="1" minValue="0" maxValue="100.3775289611382"/>
    </cacheField>
    <cacheField name="Fuel Cost ($000)" numFmtId="0">
      <sharedItems containsString="0" containsBlank="1" containsNumber="1" minValue="0" maxValue="114935.95622352905"/>
    </cacheField>
    <cacheField name="VO&amp;M Cost ($000)" numFmtId="0">
      <sharedItems containsString="0" containsBlank="1" containsNumber="1" minValue="-462085.25290885585" maxValue="45972.225356645147"/>
    </cacheField>
    <cacheField name="FO&amp;M Cost ($000)" numFmtId="0">
      <sharedItems containsString="0" containsBlank="1" containsNumber="1" minValue="0" maxValue="142959.21300960006"/>
    </cacheField>
    <cacheField name="UoS Cost ($000)" numFmtId="0">
      <sharedItems containsString="0" containsBlank="1" containsNumber="1" minValue="-19474.945213160012" maxValue="0"/>
    </cacheField>
    <cacheField name="Heat Rate (Btu/kWh)" numFmtId="0">
      <sharedItems containsString="0" containsBlank="1" containsNumber="1" minValue="0" maxValue="16731.115189447184"/>
    </cacheField>
    <cacheField name="Shadow Price Received ($/MWh)" numFmtId="0">
      <sharedItems containsString="0" containsBlank="1" containsNumber="1" minValue="0" maxValue="93.486397699618422"/>
    </cacheField>
    <cacheField name="Max Capacity (MW)" numFmtId="0">
      <sharedItems containsDate="1" containsString="0" containsBlank="1" containsMixedTypes="1" minDate="1899-12-30T00:14:24" maxDate="1900-01-05T15:26:04"/>
    </cacheField>
    <cacheField name="Installed Capacity (MW)" numFmtId="0">
      <sharedItems containsString="0" containsBlank="1" containsNumber="1" minValue="0" maxValue="1993.2968632"/>
    </cacheField>
    <cacheField name="Firm Capacity (MW)" numFmtId="0">
      <sharedItems containsString="0" containsBlank="1" containsNumber="1" minValue="0" maxValue="812.58215027999995"/>
    </cacheField>
    <cacheField name="Units Built" numFmtId="0">
      <sharedItems containsString="0" containsBlank="1" containsNumber="1" minValue="0" maxValue="578.36607600000002"/>
    </cacheField>
    <cacheField name="Units Retired" numFmtId="0">
      <sharedItems containsString="0" containsBlank="1" containsNumber="1" minValue="0" maxValue="25.274864860000001"/>
    </cacheField>
    <cacheField name="Capacity Built (MW)" numFmtId="0">
      <sharedItems containsString="0" containsBlank="1" containsNumber="1" minValue="0" maxValue="1989.9"/>
    </cacheField>
    <cacheField name="Build Cost ($000)" numFmtId="0">
      <sharedItems containsString="0" containsBlank="1" containsNumber="1" minValue="0" maxValue="3142924.3383360701"/>
    </cacheField>
    <cacheField name="Annualized Build Cost ($000)" numFmtId="0">
      <sharedItems containsString="0" containsBlank="1" containsNumber="1" minValue="0" maxValue="847681.74866103928"/>
    </cacheField>
    <cacheField name="Total Cost ($000)" numFmtId="0">
      <sharedItems containsString="0" containsBlank="1" containsNumber="1" minValue="-194879.4081236429" maxValue="743053.68823292281"/>
    </cacheField>
    <cacheField name="Retirement Cost ($000)" numFmtId="0">
      <sharedItems containsString="0" containsBlank="1" containsNumber="1" minValue="0" maxValue="16654.919999999998"/>
    </cacheField>
    <cacheField name="Year" numFmtId="0">
      <sharedItems containsString="0" containsBlank="1" containsNumber="1" containsInteger="1" minValue="2025" maxValue="2045" count="22"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m/>
      </sharedItems>
    </cacheField>
    <cacheField name="DSM State" numFmtId="0">
      <sharedItems containsBlank="1" count="8">
        <s v=""/>
        <s v="ID"/>
        <s v="CA"/>
        <s v="OR"/>
        <s v="UT"/>
        <s v="WY"/>
        <s v="WA"/>
        <m/>
      </sharedItems>
    </cacheField>
    <cacheField name="DR Summer/Winter" numFmtId="0">
      <sharedItems containsBlank="1"/>
    </cacheField>
    <cacheField name="Generation (MWh)" numFmtId="0" formula="'Generation (GWh)'* 10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46.585735763889" createdVersion="8" refreshedVersion="8" minRefreshableVersion="3" recordCount="19425" xr:uid="{8E784D25-FBCD-443A-923E-03D954909C3F}">
  <cacheSource type="worksheet">
    <worksheetSource ref="B1:AB19426" sheet="LTs Generator Data" r:id="rId1"/>
  </cacheSource>
  <cacheFields count="27">
    <cacheField name="model_name" numFmtId="0">
      <sharedItems/>
    </cacheField>
    <cacheField name="parent_name" numFmtId="0">
      <sharedItems/>
    </cacheField>
    <cacheField name="collection_name" numFmtId="0">
      <sharedItems/>
    </cacheField>
    <cacheField name="category_name" numFmtId="0">
      <sharedItems count="28">
        <s v="Coal Site"/>
        <s v="Coal"/>
        <s v="Coal-CCUS"/>
        <s v="Coal-Gas Conversions"/>
        <s v="Gas"/>
        <s v="Hydro"/>
        <s v="Solar"/>
        <s v="Wind"/>
        <s v="Geothermal"/>
        <s v="QF Solar"/>
        <s v="QF Other"/>
        <s v="QF Wind"/>
        <s v="Contract Purchase"/>
        <s v="Contract Interruptible"/>
        <s v="Contract Sale"/>
        <s v="DSM-EE - Existing &amp; Planned"/>
        <s v="DSM-DR - Existing &amp; Planned"/>
        <s v="New DSM Energy Efficiency"/>
        <s v="New DSM DR"/>
        <s v="New Gas"/>
        <s v="New Geothermal"/>
        <s v="New Hydro Storage"/>
        <s v="New Renewable Peaking"/>
        <s v="New Nuclear"/>
        <s v="New Solar"/>
        <s v="New Wind"/>
        <s v="Non Reporting Resources"/>
        <s v="Other Costs"/>
      </sharedItems>
    </cacheField>
    <cacheField name="child_name" numFmtId="0">
      <sharedItems count="925">
        <s v="CL_.EX.BDG._.___.JimBridger 0"/>
        <s v="CL_.EX.UTN._.___.Naughton 0"/>
        <s v="CL_.EX.UTS._.___.Hunter 0"/>
        <s v="CL_.EX.UTS._.___.Huntington 0"/>
        <s v="CL_.EX.WYE._.___.DaveJohnston 0"/>
        <s v="CL_.EX.BDG._.___.JimBridger 3"/>
        <s v="CL_.EX.BDG._.___.JimBridger 3 CCUS"/>
        <s v="CL_.EX.BDG._.___.JimBridger 3 GCV"/>
        <s v="CL_.EX.BDG._.___.JimBridger 4"/>
        <s v="CL_.EX.BDG._.___.JimBridger 4 CCUS"/>
        <s v="CL_.EX.BDG._.___.JimBridger 4 GCV"/>
        <s v="CL_.EX.COL._.___.Craig 1"/>
        <s v="CL_.EX.COL._.___.Craig 2"/>
        <s v="CL_.EX.COL._.___.Hayden 1"/>
        <s v="CL_.EX.COL._.___.Hayden 2"/>
        <s v="CL_.EX.MTA._.___.Colstrip 3"/>
        <s v="CL_.EX.MTA._.___.Colstrip 4"/>
        <s v="CL_.EX.UTN._.___.Naughton 1"/>
        <s v="CL_.EX.UTN._.___.Naughton 2"/>
        <s v="CL_.EX.UTS._.___.Hunter 1"/>
        <s v="CL_.EX.UTS._.___.Hunter 1 CCUS"/>
        <s v="CL_.EX.UTS._.___.Hunter 1 GCV"/>
        <s v="CL_.EX.UTS._.___.Hunter 2"/>
        <s v="CL_.EX.UTS._.___.Hunter 2 CCUS"/>
        <s v="CL_.EX.UTS._.___.Hunter 2 GCV"/>
        <s v="CL_.EX.UTS._.___.Hunter 3"/>
        <s v="CL_.EX.UTS._.___.Hunter 3 CCUS"/>
        <s v="CL_.EX.UTS._.___.Hunter 3 GCV"/>
        <s v="CL_.EX.UTS._.___.Huntington 1"/>
        <s v="CL_.EX.UTS._.___.Huntington 1 CCUS"/>
        <s v="CL_.EX.UTS._.___.Huntington 1 GCV"/>
        <s v="CL_.EX.UTS._.___.Huntington 2"/>
        <s v="CL_.EX.UTS._.___.Huntington 2 CCUS"/>
        <s v="CL_.EX.UTS._.___.Huntington 2 GCV"/>
        <s v="CL_.EX.WYE._.___.DaveJohnston 1"/>
        <s v="CL_.EX.WYE._.___.DaveJohnston 2"/>
        <s v="CL_.EX.WYE._.___.DaveJohnston 3"/>
        <s v="CL_.EX.WYE._.___.DaveJohnston 4"/>
        <s v="CL_.EX.WYE._.___.DaveJohnston 4 CCUS"/>
        <s v="CL_.EX.WYE._.___.DaveJohnston 4 GCV"/>
        <s v="CL_.EX.WYE._.___.Wyodak"/>
        <s v="CL_.EX.WYE._.___.Wyodak CCUS"/>
        <s v="CLC.EX.BDG._._30.JimBridger 3 CCUS"/>
        <s v="CLC.EX.BDG._._30.JimBridger 4 CCUS"/>
        <s v="CLC.EX.UTS._._32.Hunter 1 CCUS"/>
        <s v="CLC.EX.UTS._._32.Hunter 2 CCUS"/>
        <s v="CLC.EX.UTS._._32.Hunter 3 CCUS"/>
        <s v="CLC.EX.UTS._._32.Huntington 1 CCUS"/>
        <s v="CLC.EX.UTS._._32.Huntington 2 CCUS"/>
        <s v="CLC.EX.WYE._._32.DaveJohnston 4 CCUS"/>
        <s v="CLC.EX.WYE._._32.Wyodak CCUS"/>
        <s v="GCV.EX.BDG._._24.JimBridger 1"/>
        <s v="GCV.EX.BDG._._24.JimBridger 1 OR"/>
        <s v="GCV.EX.BDG._._24.JimBridger 2"/>
        <s v="GCV.EX.BDG._._24.JimBridger 2 OR"/>
        <s v="GCV.EX.BDG._._30.JimBridger 3"/>
        <s v="GCV.EX.BDG._._30.JimBridger 4"/>
        <s v="GCV.EX.UTN._.___.Gadsby 1"/>
        <s v="GCV.EX.UTN._.___.Gadsby 1 OR"/>
        <s v="GCV.EX.UTN._.___.Gadsby 2"/>
        <s v="GCV.EX.UTN._.___.Gadsby 2 OR"/>
        <s v="GCV.EX.UTN._.___.Gadsby 3"/>
        <s v="GCV.EX.UTN._.___.Gadsby 3 OR"/>
        <s v="GCV.EX.UTN._.___.Naughton 3"/>
        <s v="GCV.EX.UTN._.___.Naughton 3 OR"/>
        <s v="GCV.EX.UTN._._26.Naughton 1"/>
        <s v="GCV.EX.UTN._._26.Naughton 1 OR"/>
        <s v="GCV.EX.UTN._._26.Naughton 2"/>
        <s v="GCV.EX.UTN._._26.Naughton 2 OR"/>
        <s v="GCV.EX.UTS._._30.Hunter 1"/>
        <s v="GCV.EX.UTS._._30.Hunter 2"/>
        <s v="GCV.EX.UTS._._30.Hunter 3"/>
        <s v="GCV.EX.UTS._._30.Huntington 1"/>
        <s v="GCV.EX.UTS._._30.Huntington 2"/>
        <s v="GCV.EX.WYE._._29.DaveJohnston 1"/>
        <s v="GCV.EX.WYE._._29.DaveJohnston 1 OR"/>
        <s v="GCV.EX.WYE._._29.DaveJohnston 2"/>
        <s v="GCV.EX.WYE._._29.DaveJohnston 2 OR"/>
        <s v="GCV.EX.WYE._._30.DaveJohnston 4"/>
        <s v="GCC.EX.CHE._.___.Chehalis"/>
        <s v="GCC.EX.CHE._.___.Chehalis OR"/>
        <s v="GCC.EX.CLV._.___.Currant Creek"/>
        <s v="GCC.EX.CLV._.___.Currant Creek OR"/>
        <s v="GCC.EX.MCN._.___.Hermiston"/>
        <s v="GCC.EX.MCN._.___.Hermiston OR"/>
        <s v="GCC.EX.UTN._.___.Lakeside 1"/>
        <s v="GCC.EX.UTN._.___.Lakeside 1 OR"/>
        <s v="GCC.EX.UTN._.___.Lakeside 2"/>
        <s v="GCC.EX.UTN._.___.Lakeside 2 OR"/>
        <s v="GSC.EX.UTN._.___.Gadsby 4"/>
        <s v="GSC.EX.UTN._.___.Gadsby 4 OR"/>
        <s v="GSC.EX.UTN._.___.Gadsby 5"/>
        <s v="GSC.EX.UTN._.___.Gadsby 5 OR"/>
        <s v="GSC.EX.UTN._.___.Gadsby 6"/>
        <s v="GSC.EX.UTN._.___.Gadsby 6 OR"/>
        <s v="HY_.EX.COR._.SMW.Bend"/>
        <s v="HY_.EX.MTA._.SME.Bigfork"/>
        <s v="HY_.EX.PNC._.LEW.Merwin"/>
        <s v="HY_.EX.PNC._.LEW.Swift 1"/>
        <s v="HY_.EX.PNC._.LEW.Swift 2"/>
        <s v="HY_.EX.PNC._.LEW.Yale"/>
        <s v="HY_.EX.SOR._.NUR.Clear Water 1"/>
        <s v="HY_.EX.SOR._.NUR.Clear Water 2"/>
        <s v="HY_.EX.SOR._.NUR.Fish Creek"/>
        <s v="HY_.EX.SOR._.NUR.Lemolo 1"/>
        <s v="HY_.EX.SOR._.NUR.Lemolo 2"/>
        <s v="HY_.EX.SOR._.NUR.Slide Creek"/>
        <s v="HY_.EX.SOR._.NUR.Soda Springs"/>
        <s v="HY_.EX.SOR._.NUR.Toketee"/>
        <s v="HY_.EX.SOR._.ROG.Eagle Point"/>
        <s v="HY_.EX.SOR._.ROG.Prospect 1"/>
        <s v="HY_.EX.SOR._.ROG.Prospect 2"/>
        <s v="HY_.EX.SOR._.ROG.Prospect 3"/>
        <s v="HY_.EX.SOR._.ROG.Prospect 4"/>
        <s v="HY_.EX.UID._.SME.Ashton"/>
        <s v="HY_.EX.UID._.SME.Last_Chance"/>
        <s v="HY_.EX.UID._.SME.Paris"/>
        <s v="HY_.EX.UTN._.BER.Cutler"/>
        <s v="HY_.EX.UTN._.BER.Grace"/>
        <s v="HY_.EX.UTN._.BER.Lifton"/>
        <s v="HY_.EX.UTN._.BER.Oneida"/>
        <s v="HY_.EX.UTN._.BER.Soda"/>
        <s v="HY_.EX.UTN._.SME.Granite"/>
        <s v="HY_.EX.UTN._.SME.Pioneer"/>
        <s v="HY_.EX.UTN._.SME.Stairs"/>
        <s v="HY_.EX.UTN._.SME.Weber"/>
        <s v="HY_.EX.UTS._.SME.Gunlock"/>
        <s v="HY_.EX.UTS._.SME.Sand_Cove"/>
        <s v="HY_.EX.UTS._.SME.Veyo"/>
        <s v="HY_.EX.UWY._.SME.Viva_Naughton"/>
        <s v="HY_.EX.WMV._.SMW.Fall Creek"/>
        <s v="HY_.EX.WOR._.SMW.Wallowa Falls"/>
        <s v="HY_.PC.MDC._.___.Mid Columbia - Priest Rapids"/>
        <s v="PV_.PC.COR._.FB_.Millican"/>
        <s v="PV_.PC.COR._.FB_.Prineville"/>
        <s v="PV_.PC.SOR._.___.Black Cap"/>
        <s v="PV_.PC.SOR._.___.Old Mill"/>
        <s v="PV_.PC.SOR._.___.Oregon_Solar_Incentive_Project"/>
        <s v="PV_.PC.UTN._.___.Graphite"/>
        <s v="PV_.PC.UTN._.___.HorseShoe"/>
        <s v="PV_.PC.UTN._.___.Rocket"/>
        <s v="PV_.PC.UTN._.FB_.Appaloosa Solar IA"/>
        <s v="PV_.PC.UTN._.FB_.Appaloosa Solar IB"/>
        <s v="PV_.PC.UTN._.IHC.Castle Solar"/>
        <s v="PV_.PC.UTN._.UoU.Castle Solar"/>
        <s v="PV_.PC.UTS._.___.Hornshadow I"/>
        <s v="PV_.PC.UTS._.___.Hornshadow II"/>
        <s v="PV_.PC.UTS._.___.Pavant III LLC"/>
        <s v="PV_.PC.UTS._.FB_.Cove Mountain"/>
        <s v="PV_.PC.UTS._.FB_.Cove Mountain II"/>
        <s v="PV_.PC.UTS._.FB_.Hunter"/>
        <s v="PV_.PC.UTS._.FB_.Milford"/>
        <s v="PV_.PC.UTS._.FB_.Sigurd"/>
        <s v="PV_.PC.UTS._.UVU.Elektron Solar 20Yr"/>
        <s v="PV_.PC.UTS._.UVU.Elektron Solar 25Yr"/>
        <s v="PVS.PC.UTN._.FB_.Faraday"/>
        <s v="PVS.PC.UTS._.___.Green River I&amp;II"/>
        <s v="WD_.EX.WWA._.REP.Marengo I"/>
        <s v="WD_.EX.WWA._.REP.Marengo II"/>
        <s v="WD_.EX.WYE._.___.Cedar Springs II"/>
        <s v="WD_.EX.WYE._.___.Ekola Flats 1"/>
        <s v="WD_.EX.WYE._.___.Rock Creek I"/>
        <s v="WD_.EX.WYE._.___.Rock Creek II"/>
        <s v="WD_.EX.WYE._.___.Rock River I"/>
        <s v="WD_.EX.WYE._.___.TB Flats 1"/>
        <s v="WD_.EX.WYE._.___.TB Flats 2"/>
        <s v="WD_.EX.WYE._.REP.Dunlap 1"/>
        <s v="WD_.EX.WYE._.REP.Foote Creek I"/>
        <s v="WD_.EX.WYE._.REP.Foote Creek II"/>
        <s v="WD_.EX.WYE._.REP.Foote Creek III"/>
        <s v="WD_.EX.WYE._.REP.Foote Creek IV"/>
        <s v="WD_.EX.WYE._.REP.Glenrock I"/>
        <s v="WD_.EX.WYE._.REP.Glenrock III"/>
        <s v="WD_.EX.WYE._.REP.High Plains"/>
        <s v="WD_.EX.WYE._.REP.McFadden Ridge 1"/>
        <s v="WD_.EX.WYE._.REP.Rolling Hills"/>
        <s v="WD_.EX.WYE._.REP.Seven Mile Hill"/>
        <s v="WD_.EX.WYE._.REP.Seven Mile Hill II"/>
        <s v="WD_.EX.WYN._.___.Pryor Mountain"/>
        <s v="WD_.EX.Yak._.REP.Goodnoe Hills East"/>
        <s v="WD_.EX.Yak._.REP.Leaning Juniper"/>
        <s v="WD_.PC.GOE._.___.Cedar Creek"/>
        <s v="WD_.PC.GOE._.___.Wolverine Creek"/>
        <s v="WD_.PC.WYE._.___.Anticline"/>
        <s v="WD_.PC.WYE._.___.Boswell_Springs"/>
        <s v="WD_.PC.WYE._.___.Cedar Springs I"/>
        <s v="WD_.PC.WYE._.___.Cedar Springs III"/>
        <s v="WD_.PC.WYE._.___.Cedar Springs IV"/>
        <s v="WD_.PC.WYE._.___.Three Buttes Power (Duke)"/>
        <s v="WD_.PC.WYE._.___.Top of the World"/>
        <s v="GEO.EX.UTS._.___.Blundell_1"/>
        <s v="GEO.EX.UTS._.___.Blundell_2"/>
        <s v="GEO.PC.UTN._.SML.Soda Lake"/>
        <s v="PV_.QF.COR._.___.Tumbleweed"/>
        <s v="PV_.QF.COR._.CSP.Green_Solar"/>
        <s v="PV_.QF.COR._.CSP.Wallowa_County"/>
        <s v="PV_.QF.MCN._.CSP.Buckaroo_Solar_1"/>
        <s v="PV_.QF.MCN._.CSP.Buckaroo_Solar_2"/>
        <s v="PV_.QF.MCN._.CSP.Pilot_Rock_Solar_1"/>
        <s v="PV_.QF.MCN._.CSP.Pilot_Rock_Solar_2"/>
        <s v="PV_.QF.MCN._.CSP.Tutuilla_Solar"/>
        <s v="PV_.QF.NCA._.CSP.Blackwell_Creek_Solar"/>
        <s v="PV_.QF.NCA._.CSP.Canyonville_Solar_1"/>
        <s v="PV_.QF.NCA._.CSP.Canyonville_Solar_2"/>
        <s v="PV_.QF.NCA._.CSP.Wood_River_Solar"/>
        <s v="PV_.QF.PNC._.___.Adams"/>
        <s v="PV_.QF.PNC._.___.Elbe"/>
        <s v="PV_.QF.SOR._.___.BearCreek"/>
        <s v="PV_.QF.SOR._.___.Black Cap II"/>
        <s v="PV_.QF.SOR._.___.Bly"/>
        <s v="PV_.QF.SOR._.___.Chiloquin"/>
        <s v="PV_.QF.SOR._.___.Ewauna"/>
        <s v="PV_.QF.SOR._.___.EwaunaII"/>
        <s v="PV_.QF.SOR._.___.NW2_Neff"/>
        <s v="PV_.QF.SOR._.___.NW4_Bonanza"/>
        <s v="PV_.QF.SOR._.___.NW7_EaglePoint"/>
        <s v="PV_.QF.SOR._.___.NW9_Pendleton"/>
        <s v="PV_.QF.SOR._.___.OR2_AgateBay"/>
        <s v="PV_.QF.SOR._.___.OR3_TurkeyHill"/>
        <s v="PV_.QF.SOR._.___.OR5_Merril"/>
        <s v="PV_.QF.SOR._.___.OR6_Lakeview"/>
        <s v="PV_.QF.SOR._.___.OR8_Dairy"/>
        <s v="PV_.QF.SOR._.___.OSLHCollier"/>
        <s v="PV_.QF.SOR._.___.Skysol"/>
        <s v="PV_.QF.SOR._.___.Woodline"/>
        <s v="PV_.QF.SOR._.CSP.7_Mile_Solar"/>
        <s v="PV_.QF.SOR._.CSP.Antelope_Creek_Solar"/>
        <s v="PV_.QF.SOR._.CSP.Cherry_Creek_Solar"/>
        <s v="PV_.QF.SOR._.CSP.Hay_Creek_Solar"/>
        <s v="PV_.QF.SOR._.CSP.Linkville_Solar"/>
        <s v="PV_.QF.SOR._.CSP.Pine_Grove_Solar"/>
        <s v="PV_.QF.SOR._.CSP.Round_Lake_Solar"/>
        <s v="PV_.QF.SOR._.CSP.Solorize_Rogue"/>
        <s v="PV_.QF.SOR._.CSP.Sunset_Ridge_Solar"/>
        <s v="PV_.QF.SOR._.CSP.Whisky_Creek_Solar"/>
        <s v="PV_.QF.SOR._.CSP.Wocus_Marsh_Solar"/>
        <s v="PV_.QF.TRO._.___.Sage I"/>
        <s v="PV_.QF.TRO._.___.Sage II"/>
        <s v="PV_.QF.TRO._.___.Sage III"/>
        <s v="PV_.QF.TRO._.___.Sweetwater"/>
        <s v="PV_.QF.UTS._.___.Beryl"/>
        <s v="PV_.QF.UTS._.___.Buckhorn"/>
        <s v="PV_.QF.UTS._.___.CedarValley"/>
        <s v="PV_.QF.UTS._.___.Enterprise"/>
        <s v="PV_.QF.UTS._.___.Escalante I"/>
        <s v="PV_.QF.UTS._.___.Escalante II"/>
        <s v="PV_.QF.UTS._.___.Escalante III"/>
        <s v="PV_.QF.UTS._.___.Granite Mountain - East"/>
        <s v="PV_.QF.UTS._.___.Granite Mountain - West"/>
        <s v="PV_.QF.UTS._.___.GranitePeak"/>
        <s v="PV_.QF.UTS._.___.Greenville"/>
        <s v="PV_.QF.UTS._.___.Iron Springs"/>
        <s v="PV_.QF.UTS._.___.Laho"/>
        <s v="PV_.QF.UTS._.___.Milford2"/>
        <s v="PV_.QF.UTS._.___.MilfordFlat"/>
        <s v="PV_.QF.UTS._.___.Pavant"/>
        <s v="PV_.QF.UTS._.___.Pavant II LLC"/>
        <s v="PV_.QF.UTS._.___.QuichapaI"/>
        <s v="PV_.QF.UTS._.___.QuichapaII"/>
        <s v="PV_.QF.UTS._.___.QuichapaIII"/>
        <s v="PV_.QF.UTS._.___.Red Hill"/>
        <s v="PV_.QF.UTS._.___.SouthMilford"/>
        <s v="PV_.QF.UTS._.___.SunE1"/>
        <s v="PV_.QF.UTS._.___.SunE2"/>
        <s v="PV_.QF.UTS._.___.SunE3"/>
        <s v="PV_.QF.UTS._.___.Three Peaks"/>
        <s v="PV_.QF.WMV._.CSP.Orchard_Knob_Solar"/>
        <s v="BIO.QF.NCA._.SML.Roseburg_Weed"/>
        <s v="BIO.QF.SOR._.___.BioOne"/>
        <s v="BIO.QF.SOR._.SML.Douglas_County_Forest"/>
        <s v="BIO.QF.SOR._.SML.Roseburg LFG"/>
        <s v="BIO.QF.SOR._.SML.Roseburg_Dillard"/>
        <s v="GEO.QF.GOE._.SML.BYU-Idaho"/>
        <s v="GEO.QF.SOR._.SML.OIT"/>
        <s v="GEO.QF.WMV._.SML.OSU"/>
        <s v="HY_.QF.COR._.SML.Central Oregon Irrigation"/>
        <s v="HY_.QF.COR._.SML.Deschutes Valley"/>
        <s v="HY_.QF.COR._.SML.Dorena"/>
        <s v="HY_.QF.COR._.SML.EBD"/>
        <s v="HY_.QF.COR._.SML.Juniper Ridge"/>
        <s v="HY_.QF.COR._.SML.Monroe"/>
        <s v="HY_.QF.COR._.SML.Swalley"/>
        <s v="HY_.QF.COR._.SML.Three Sister"/>
        <s v="HY_.QF.COR._.SML.TSID Watson-Mcr1"/>
        <s v="HY_.QF.COR._.SML.TSID Watson-Mcr2"/>
        <s v="HY_.QF.GOE._.SML.BellM Jake Army"/>
        <s v="HY_.QF.GOE._.SML.BellM Sorenson"/>
        <s v="HY_.QF.GOE._.SML.Birch_Creek"/>
        <s v="HY_.QF.GOE._.SML.CDM"/>
        <s v="HY_.QF.GOE._.SML.Dry Creek"/>
        <s v="HY_.QF.GOE._.SML.Nicholson Sunnybar"/>
        <s v="HY_.QF.GOE._.SML.OJ Power"/>
        <s v="HY_.QF.GOE._.SML.St. Anthony"/>
        <s v="HY_.QF.NCA._.SML.Bogus Creek"/>
        <s v="HY_.QF.NCA._.SML.Box Canyon / Lake S"/>
        <s v="HY_.QF.NCA._.SML.Lucky, Paul"/>
        <s v="HY_.QF.NCA._.SML.SLATE CREEK"/>
        <s v="HY_.QF.PNC._.SML.Astoria"/>
        <s v="HY_.QF.PNC._.SML.Farmers Irrigation"/>
        <s v="HY_.QF.PNC._.SML.Middlefork Irrigation"/>
        <s v="HY_.QF.PNC._.SML.Portland Water Bureau"/>
        <s v="HY_.QF.SOR._.SML.C-Drop"/>
        <s v="HY_.QF.SOR._.SML.Galesville Dam"/>
        <s v="HY_.QF.SOR._.SML.NORTH FORK SPRAGUE"/>
        <s v="HY_.QF.UTN._.SML.COMMERCIAL ENERGY"/>
        <s v="HY_.QF.UTN._.SML.Consolidated Irrigation"/>
        <s v="HY_.QF.UTN._.SML.Draper Irrigation"/>
        <s v="HY_.QF.UTN._.SML.Georgetown Power"/>
        <s v="HY_.QF.UTN._.SML.Marsh Valley"/>
        <s v="HY_.QF.UTN._.SML.Mink Creek"/>
        <s v="HY_.QF.UTN._.SML.Preston"/>
        <s v="HY_.QF.UTS._.SML.Cottonwood Lower"/>
        <s v="HY_.QF.UTS._.SML.Cottonwood Upper"/>
        <s v="HY_.QF.UTS._.SML.Thayn Ranch"/>
        <s v="HY_.QF.WMV._.SML.Lacomb Irrigation"/>
        <s v="HY_.QF.YAK._.SML.Yakima Cowiche"/>
        <s v="HY_.QF.YAK._.SML.Yakima Orchard"/>
        <s v="THM.QF.PNC._.SML.Farm Misty Meadows"/>
        <s v="THM.QF.TRO._.SML.Tata Chemical"/>
        <s v="THM.QF.UTN._.___.Tesoro"/>
        <s v="THM.QF.UTS._.SML.Hill AFB"/>
        <s v="THM.QF.WMV._.SML.RES Ag-Oak Lea BG"/>
        <s v="THM.QF.WOR._.SML.TMF BioF"/>
        <s v="WD_.QF.GOE._.___.Meadow Creek Project Five Pine"/>
        <s v="WD_.QF.GOE._.___.North Point"/>
        <s v="WD_.QF.UTN._.___.Mountain Power I"/>
        <s v="WD_.QF.UTN._.___.Mountain Power II"/>
        <s v="WD_.QF.UTN._.___.Power County"/>
        <s v="WD_.QF.UTN._.___.Power County Park North"/>
        <s v="WD_.QF.UTN._.___.Spanish Fork Park 2"/>
        <s v="WD_.QF.UTN._.___.Tooele 1"/>
        <s v="WD_.QF.UTN._.___.Tooele 2"/>
        <s v="WD_.QF.UTS._.___.Latigo"/>
        <s v="WD_.QF.WOR._.___.Big Top ORWF"/>
        <s v="WD_.QF.WOR._.___.Butter Creek Power ORWF"/>
        <s v="WD_.QF.WOR._.___.Chopin"/>
        <s v="WD_.QF.WOR._.___.Chopin-Schumann"/>
        <s v="WD_.QF.WOR._.___.Four Corners ORWF"/>
        <s v="WD_.QF.WOR._.___.Four Mile Canyon ORWF"/>
        <s v="WD_.QF.WOR._.___.Orchard 1"/>
        <s v="WD_.QF.WOR._.___.Orchard 2"/>
        <s v="WD_.QF.WOR._.___.Orchard 3"/>
        <s v="WD_.QF.WOR._.___.Orchard 4"/>
        <s v="WD_.QF.WOR._.___.Oregon Trail ORWF"/>
        <s v="WD_.QF.WOR._.___.Pacific Canyon ORWF"/>
        <s v="WD_.QF.WOR._.___.Sand Ranch ORWF"/>
        <s v="WD_.QF.WOR._.___.Three Mile Canyon"/>
        <s v="WD_.QF.WOR._.___.Wagon Trail ORWF"/>
        <s v="WD_.QF.WOR._.___.Ward Butte ORWF"/>
        <s v="WD_.QF.WYE._.___.Pioneer Park I"/>
        <s v="WD_.QF.WYN._.SML.BLM Rawlins"/>
        <s v="WD_.QF.WYN._.SML.J Bar 9 Ranch"/>
        <s v="LTC.PC.SOR._.___.PGE Cove"/>
        <s v="INT.EX.UTN._.___.Bayer Regulation Reserve"/>
        <s v="INT.EX.UTN._.___.Nucor Interruptible"/>
        <s v="INT.EX.UTN._.RES.Bayer Operating Reserve"/>
        <s v="LTC.SL.PNC._.___.Cowlitz"/>
        <s v="EE_.EX.GOE._.___.Idaho"/>
        <s v="EE_.EX.NCA._.___.California"/>
        <s v="EE_.EX.SOR._.___.Oregon"/>
        <s v="EE_.EX.WSF._.___.Utah"/>
        <s v="EE_.EX.WYC._.___.Wyoming"/>
        <s v="EE_.EX.YAK._.___.Washington"/>
        <s v="EE_.PL.GOE._.YR1.Idaho"/>
        <s v="EE_.PL.GOE._.YR2.Idaho"/>
        <s v="EE_.PL.NCA._.YR1.California"/>
        <s v="EE_.PL.NCA._.YR2.California"/>
        <s v="EE_.PL.SOR._.YR1.Oregon"/>
        <s v="EE_.PL.SOR._.YR2.Oregon"/>
        <s v="EE_.PL.WSF._.YR1.Utah"/>
        <s v="EE_.PL.WSF._.YR2.Utah"/>
        <s v="EE_.PL.WYC._.YR1.Wyoming"/>
        <s v="EE_.PL.WYC._.YR2.Wyoming"/>
        <s v="EE_.PL.YAK._.YR1.Washington"/>
        <s v="EE_.PL.YAK._.YR2.Washington"/>
        <s v="DRS.EX.GOE._.___.Irrigation"/>
        <s v="DRS.EX.GOE._.___.WattSmrtBatt"/>
        <s v="DRS.EX.SOR._.___.C&amp;I Curtailment hr-ahead"/>
        <s v="DRS.EX.SOR._.___.C&amp;I Curtailment Rsv"/>
        <s v="DRS.EX.SOR._.___.Irrigation"/>
        <s v="DRS.EX.SOR._.___.ResSmartTherm"/>
        <s v="DRS.EX.SOR._.___.ResWaterHeater"/>
        <s v="DRS.EX.WSF._.___.Cool Keeper"/>
        <s v="DRS.EX.WSF._.___.Irrigation"/>
        <s v="DRS.EX.WSF._.___.WattSmrtBatt"/>
        <s v="DRS.EX.WSF._.___.WattSmrtBusiness"/>
        <s v="DRS.EX.YAK._.___.C&amp;I Curtailment hr-ahead"/>
        <s v="DRS.EX.YAK._.___.C&amp;I Curtailment Rsv"/>
        <s v="DRS.EX.YAK._.___.Irrigation"/>
        <s v="DRS.EX.YAK._.___.ResSmartTherm"/>
        <s v="DRS.EX.YAK._.___.ResWaterHeater"/>
        <s v="DRS.PL.SOR._.___.WattSmrtBatt"/>
        <s v="DRS.PL.WSF._.___.ElectricVehicle"/>
        <s v="DRS.PL.WYC._.___.WattSmrtBatt"/>
        <s v="DRS.PL.WYC._.___.WattSmrtBusiness"/>
        <s v="DRS.PL.YAK._.___.WattSmrtBatt"/>
        <s v="EE_.PX.GOE._.001.ID"/>
        <s v="EE_.PX.GOE._.002.ID"/>
        <s v="EE_.PX.GOE._.003.ID"/>
        <s v="EE_.PX.GOE._.004.ID"/>
        <s v="EE_.PX.GOE._.005.ID"/>
        <s v="EE_.PX.GOE._.006.ID"/>
        <s v="EE_.PX.GOE._.007.ID"/>
        <s v="EE_.PX.GOE._.008.ID"/>
        <s v="EE_.PX.GOE._.009.ID"/>
        <s v="EE_.PX.GOE._.010.ID"/>
        <s v="EE_.PX.GOE._.011.ID"/>
        <s v="EE_.PX.GOE._.012.ID"/>
        <s v="EE_.PX.GOE._.013.ID"/>
        <s v="EE_.PX.GOE._.014.ID"/>
        <s v="EE_.PX.GOE._.015.ID"/>
        <s v="EE_.PX.GOE._.016.ID"/>
        <s v="EE_.PX.GOE._.017.ID"/>
        <s v="EE_.PX.GOE._.018.ID"/>
        <s v="EE_.PX.GOE._.019.ID"/>
        <s v="EE_.PX.GOE._.020.ID"/>
        <s v="EE_.PX.GOE._.021.ID"/>
        <s v="EE_.PX.GOE._.022.ID"/>
        <s v="EE_.PX.GOE._.023.ID"/>
        <s v="EE_.PX.GOE._.024.ID"/>
        <s v="EE_.PX.GOE._.025.ID"/>
        <s v="EE_.PX.GOE._.026.ID"/>
        <s v="EE_.PX.GOE._.027.ID"/>
        <s v="EE_.PX.GOE._.HER.ID"/>
        <s v="EE_.PX.NCA._.001.CA"/>
        <s v="EE_.PX.NCA._.002.CA"/>
        <s v="EE_.PX.NCA._.003.CA"/>
        <s v="EE_.PX.NCA._.004.CA"/>
        <s v="EE_.PX.NCA._.005.CA"/>
        <s v="EE_.PX.NCA._.006.CA"/>
        <s v="EE_.PX.NCA._.007.CA"/>
        <s v="EE_.PX.NCA._.008.CA"/>
        <s v="EE_.PX.NCA._.009.CA"/>
        <s v="EE_.PX.NCA._.010.CA"/>
        <s v="EE_.PX.NCA._.011.CA"/>
        <s v="EE_.PX.NCA._.012.CA"/>
        <s v="EE_.PX.NCA._.013.CA"/>
        <s v="EE_.PX.NCA._.014.CA"/>
        <s v="EE_.PX.NCA._.015.CA"/>
        <s v="EE_.PX.NCA._.016.CA"/>
        <s v="EE_.PX.NCA._.017.CA"/>
        <s v="EE_.PX.NCA._.018.CA"/>
        <s v="EE_.PX.NCA._.019.CA"/>
        <s v="EE_.PX.NCA._.020.CA"/>
        <s v="EE_.PX.NCA._.021.CA"/>
        <s v="EE_.PX.NCA._.022.CA"/>
        <s v="EE_.PX.NCA._.023.CA"/>
        <s v="EE_.PX.NCA._.024.CA"/>
        <s v="EE_.PX.NCA._.025.CA"/>
        <s v="EE_.PX.NCA._.026.CA"/>
        <s v="EE_.PX.NCA._.027.CA"/>
        <s v="EE_.PX.NCA._.HER.CA"/>
        <s v="EE_.PX.SOR._.001.OR"/>
        <s v="EE_.PX.SOR._.002.OR"/>
        <s v="EE_.PX.SOR._.003.OR"/>
        <s v="EE_.PX.SOR._.004.OR"/>
        <s v="EE_.PX.SOR._.005.OR"/>
        <s v="EE_.PX.SOR._.006.OR"/>
        <s v="EE_.PX.SOR._.007.OR"/>
        <s v="EE_.PX.SOR._.008.OR"/>
        <s v="EE_.PX.SOR._.009.OR"/>
        <s v="EE_.PX.SOR._.010.OR"/>
        <s v="EE_.PX.SOR._.011.OR"/>
        <s v="EE_.PX.SOR._.012.OR"/>
        <s v="EE_.PX.SOR._.013.OR"/>
        <s v="EE_.PX.SOR._.014.OR"/>
        <s v="EE_.PX.SOR._.015.OR"/>
        <s v="EE_.PX.SOR._.016.OR"/>
        <s v="EE_.PX.SOR._.017.OR"/>
        <s v="EE_.PX.SOR._.018.OR"/>
        <s v="EE_.PX.SOR._.019.OR"/>
        <s v="EE_.PX.SOR._.020.OR"/>
        <s v="EE_.PX.SOR._.021.OR"/>
        <s v="EE_.PX.SOR._.022.OR"/>
        <s v="EE_.PX.SOR._.023.OR"/>
        <s v="EE_.PX.SOR._.024.OR"/>
        <s v="EE_.PX.SOR._.025.OR"/>
        <s v="EE_.PX.SOR._.026.OR"/>
        <s v="EE_.PX.SOR._.027.OR"/>
        <s v="EE_.PX.WSF._.001.UT"/>
        <s v="EE_.PX.WSF._.002.UT"/>
        <s v="EE_.PX.WSF._.003.UT"/>
        <s v="EE_.PX.WSF._.004.UT"/>
        <s v="EE_.PX.WSF._.005.UT"/>
        <s v="EE_.PX.WSF._.006.UT"/>
        <s v="EE_.PX.WSF._.007.UT"/>
        <s v="EE_.PX.WSF._.008.UT"/>
        <s v="EE_.PX.WSF._.009.UT"/>
        <s v="EE_.PX.WSF._.010.UT"/>
        <s v="EE_.PX.WSF._.011.UT"/>
        <s v="EE_.PX.WSF._.012.UT"/>
        <s v="EE_.PX.WSF._.013.UT"/>
        <s v="EE_.PX.WSF._.014.UT"/>
        <s v="EE_.PX.WSF._.015.UT"/>
        <s v="EE_.PX.WSF._.016.UT"/>
        <s v="EE_.PX.WSF._.017.UT"/>
        <s v="EE_.PX.WSF._.018.UT"/>
        <s v="EE_.PX.WSF._.019.UT"/>
        <s v="EE_.PX.WSF._.020.UT"/>
        <s v="EE_.PX.WSF._.021.UT"/>
        <s v="EE_.PX.WSF._.022.UT"/>
        <s v="EE_.PX.WSF._.023.UT"/>
        <s v="EE_.PX.WSF._.024.UT"/>
        <s v="EE_.PX.WSF._.025.UT"/>
        <s v="EE_.PX.WSF._.026.UT"/>
        <s v="EE_.PX.WSF._.027.UT"/>
        <s v="EE_.PX.WSF._.HER.UT"/>
        <s v="EE_.PX.WYC._.001.WY"/>
        <s v="EE_.PX.WYC._.002.WY"/>
        <s v="EE_.PX.WYC._.003.WY"/>
        <s v="EE_.PX.WYC._.004.WY"/>
        <s v="EE_.PX.WYC._.005.WY"/>
        <s v="EE_.PX.WYC._.006.WY"/>
        <s v="EE_.PX.WYC._.007.WY"/>
        <s v="EE_.PX.WYC._.008.WY"/>
        <s v="EE_.PX.WYC._.009.WY"/>
        <s v="EE_.PX.WYC._.010.WY"/>
        <s v="EE_.PX.WYC._.011.WY"/>
        <s v="EE_.PX.WYC._.012.WY"/>
        <s v="EE_.PX.WYC._.013.WY"/>
        <s v="EE_.PX.WYC._.014.WY"/>
        <s v="EE_.PX.WYC._.015.WY"/>
        <s v="EE_.PX.WYC._.016.WY"/>
        <s v="EE_.PX.WYC._.017.WY"/>
        <s v="EE_.PX.WYC._.018.WY"/>
        <s v="EE_.PX.WYC._.019.WY"/>
        <s v="EE_.PX.WYC._.020.WY"/>
        <s v="EE_.PX.WYC._.021.WY"/>
        <s v="EE_.PX.WYC._.022.WY"/>
        <s v="EE_.PX.WYC._.023.WY"/>
        <s v="EE_.PX.WYC._.024.WY"/>
        <s v="EE_.PX.WYC._.025.WY"/>
        <s v="EE_.PX.WYC._.026.WY"/>
        <s v="EE_.PX.WYC._.027.WY"/>
        <s v="EE_.PX.WYC._.HER.WY"/>
        <s v="EE_.PX.YAK._.001.WA"/>
        <s v="EE_.PX.YAK._.002.WA"/>
        <s v="EE_.PX.YAK._.003.WA"/>
        <s v="EE_.PX.YAK._.004.WA"/>
        <s v="EE_.PX.YAK._.005.WA"/>
        <s v="EE_.PX.YAK._.006.WA"/>
        <s v="EE_.PX.YAK._.007.WA"/>
        <s v="EE_.PX.YAK._.008.WA"/>
        <s v="EE_.PX.YAK._.009.WA"/>
        <s v="EE_.PX.YAK._.010.WA"/>
        <s v="EE_.PX.YAK._.011.WA"/>
        <s v="EE_.PX.YAK._.012.WA"/>
        <s v="EE_.PX.YAK._.013.WA"/>
        <s v="EE_.PX.YAK._.014.WA"/>
        <s v="EE_.PX.YAK._.015.WA"/>
        <s v="EE_.PX.YAK._.016.WA"/>
        <s v="EE_.PX.YAK._.017.WA"/>
        <s v="EE_.PX.YAK._.018.WA"/>
        <s v="EE_.PX.YAK._.019.WA"/>
        <s v="EE_.PX.YAK._.020.WA"/>
        <s v="EE_.PX.YAK._.021.WA"/>
        <s v="EE_.PX.YAK._.022.WA"/>
        <s v="EE_.PX.YAK._.023.WA"/>
        <s v="EE_.PX.YAK._.024.WA"/>
        <s v="EE_.PX.YAK._.025.WA"/>
        <s v="EE_.PX.YAK._.026.WA"/>
        <s v="EE_.PX.YAK._.027.WA"/>
        <s v="EE_.PX.YAK._.HER.WA"/>
        <s v="DRS.PX.GOE._.CI_.3 Party"/>
        <s v="DRS.PX.GOE._.CI_.Battery DLC"/>
        <s v="DRS.PX.GOE._.CI_.Grid Interactive Water Htr"/>
        <s v="DRS.PX.GOE._.CI_.HVAC - DLC"/>
        <s v="DRS.PX.GOE._.CI_.Smart Thermostats"/>
        <s v="DRS.PX.GOE._.CI_.Water Heater - DLC"/>
        <s v="DRS.PX.GOE._.IRR.Irrigation DLC"/>
        <s v="DRS.PX.GOE._.RES.Battery DLC"/>
        <s v="DRS.PX.GOE._.RES.EV DLC"/>
        <s v="DRS.PX.GOE._.RES.Grid Interactive Water Htr"/>
        <s v="DRS.PX.GOE._.RES.Home Energy Mgmt Sys"/>
        <s v="DRS.PX.GOE._.RES.HVAC - DLC"/>
        <s v="DRS.PX.GOE._.RES.Pool Pump - DLC"/>
        <s v="DRS.PX.GOE._.RES.Smart Thermostats"/>
        <s v="DRS.PX.GOE._.RES.Water Heater - DLC"/>
        <s v="DRS.PX.NCA._.CI_.3 Party"/>
        <s v="DRS.PX.NCA._.CI_.Battery DLC"/>
        <s v="DRS.PX.NCA._.CI_.Grid Interactive Water Htr"/>
        <s v="DRS.PX.NCA._.CI_.HVAC - DLC"/>
        <s v="DRS.PX.NCA._.CI_.Smart Thermostats"/>
        <s v="DRS.PX.NCA._.CI_.Water Heater - DLC"/>
        <s v="DRS.PX.NCA._.IRR.Irrigation DLC"/>
        <s v="DRS.PX.NCA._.RES.Battery DLC"/>
        <s v="DRS.PX.NCA._.RES.EV DLC"/>
        <s v="DRS.PX.NCA._.RES.Grid Interactive Water Htr"/>
        <s v="DRS.PX.NCA._.RES.Home Energy Mgmt Sys"/>
        <s v="DRS.PX.NCA._.RES.HVAC - DLC"/>
        <s v="DRS.PX.NCA._.RES.Pool Pump - DLC"/>
        <s v="DRS.PX.NCA._.RES.Smart Thermostats"/>
        <s v="DRS.PX.NCA._.RES.Water Heater - DLC"/>
        <s v="DRS.PX.SOR._.CI_.3 Party"/>
        <s v="DRS.PX.SOR._.CI_.Battery DLC"/>
        <s v="DRS.PX.SOR._.CI_.Grid Interactive Water Htr"/>
        <s v="DRS.PX.SOR._.CI_.HVAC - DLC"/>
        <s v="DRS.PX.SOR._.CI_.Smart Thermostats"/>
        <s v="DRS.PX.SOR._.CI_.Water Heater - DLC"/>
        <s v="DRS.PX.SOR._.IRR.Irrigation DLC"/>
        <s v="DRS.PX.SOR._.RES.Battery DLC"/>
        <s v="DRS.PX.SOR._.RES.EV DLC"/>
        <s v="DRS.PX.SOR._.RES.Grid Interactive Water Htr"/>
        <s v="DRS.PX.SOR._.RES.Home Energy Mgmt Sys"/>
        <s v="DRS.PX.SOR._.RES.HVAC - DLC"/>
        <s v="DRS.PX.SOR._.RES.Pool Pump - DLC"/>
        <s v="DRS.PX.SOR._.RES.Smart Thermostats"/>
        <s v="DRS.PX.SOR._.RES.Water Heater - DLC"/>
        <s v="DRS.PX.WSF._.CI_.3 Party"/>
        <s v="DRS.PX.WSF._.CI_.Battery DLC"/>
        <s v="DRS.PX.WSF._.CI_.Grid Interactive Water Htr"/>
        <s v="DRS.PX.WSF._.CI_.HVAC - DLC"/>
        <s v="DRS.PX.WSF._.CI_.Smart Thermostats"/>
        <s v="DRS.PX.WSF._.CI_.Water Heater - DLC"/>
        <s v="DRS.PX.WSF._.IRR.Irrigation DLC"/>
        <s v="DRS.PX.WSF._.RES.Battery DLC"/>
        <s v="DRS.PX.WSF._.RES.EV DLC"/>
        <s v="DRS.PX.WSF._.RES.Grid Interactive Water Htr"/>
        <s v="DRS.PX.WSF._.RES.Home Energy Mgmt Sys"/>
        <s v="DRS.PX.WSF._.RES.HVAC - DLC"/>
        <s v="DRS.PX.WSF._.RES.Pool Pump - DLC"/>
        <s v="DRS.PX.WSF._.RES.Smart Thermostats"/>
        <s v="DRS.PX.WSF._.RES.Water Heater - DLC"/>
        <s v="DRS.PX.WYC._.CI_.3 Party"/>
        <s v="DRS.PX.WYC._.CI_.Battery DLC"/>
        <s v="DRS.PX.WYC._.CI_.Grid Interactive Water Htr"/>
        <s v="DRS.PX.WYC._.CI_.HVAC - DLC"/>
        <s v="DRS.PX.WYC._.CI_.Smart Thermostats"/>
        <s v="DRS.PX.WYC._.CI_.Water Heater - DLC"/>
        <s v="DRS.PX.WYC._.IRR.Irrigation DLC"/>
        <s v="DRS.PX.WYC._.RES.Battery DLC"/>
        <s v="DRS.PX.WYC._.RES.EV DLC"/>
        <s v="DRS.PX.WYC._.RES.Grid Interactive Water Htr"/>
        <s v="DRS.PX.WYC._.RES.Home Energy Mgmt Sys"/>
        <s v="DRS.PX.WYC._.RES.HVAC - DLC"/>
        <s v="DRS.PX.WYC._.RES.Pool Pump - DLC"/>
        <s v="DRS.PX.WYC._.RES.Smart Thermostats"/>
        <s v="DRS.PX.WYC._.RES.Water Heater - DLC"/>
        <s v="DRS.PX.YAK._.CI_.3 Party"/>
        <s v="DRS.PX.YAK._.CI_.Battery DLC"/>
        <s v="DRS.PX.YAK._.CI_.Grid Interactive Water Htr"/>
        <s v="DRS.PX.YAK._.CI_.HVAC - DLC"/>
        <s v="DRS.PX.YAK._.CI_.Smart Thermostats"/>
        <s v="DRS.PX.YAK._.CI_.Water Heater - DLC"/>
        <s v="DRS.PX.YAK._.IRR.Irrigation DLC"/>
        <s v="DRS.PX.YAK._.RES.Battery DLC"/>
        <s v="DRS.PX.YAK._.RES.EV DLC"/>
        <s v="DRS.PX.YAK._.RES.Grid Interactive Water Htr"/>
        <s v="DRS.PX.YAK._.RES.Home Energy Mgmt Sys"/>
        <s v="DRS.PX.YAK._.RES.HVAC - DLC"/>
        <s v="DRS.PX.YAK._.RES.Pool Pump - DLC"/>
        <s v="DRS.PX.YAK._.RES.Smart Thermostats"/>
        <s v="DRS.PX.YAK._.RES.Water Heater - DLC"/>
        <s v="DRW.PX.GOE._.CI_.3 Party"/>
        <s v="DRW.PX.GOE._.CI_.Battery DLC"/>
        <s v="DRW.PX.GOE._.CI_.Grid Interactive Water Htr"/>
        <s v="DRW.PX.GOE._.CI_.HVAC - DLC"/>
        <s v="DRW.PX.GOE._.CI_.Smart Thermostats"/>
        <s v="DRW.PX.GOE._.CI_.Water Heater - DLC"/>
        <s v="DRW.PX.GOE._.RES.Battery DLC"/>
        <s v="DRW.PX.GOE._.RES.EV DLC"/>
        <s v="DRW.PX.GOE._.RES.Grid Interactive Water Htr"/>
        <s v="DRW.PX.GOE._.RES.Home Energy Mgmt Sys"/>
        <s v="DRW.PX.GOE._.RES.HVAC - DLC"/>
        <s v="DRW.PX.GOE._.RES.Pool Pump - DLC"/>
        <s v="DRW.PX.GOE._.RES.Smart Thermostats"/>
        <s v="DRW.PX.GOE._.RES.Water Heater - DLC"/>
        <s v="DRW.PX.NCA._.CI_.3 Party"/>
        <s v="DRW.PX.NCA._.CI_.Battery DLC"/>
        <s v="DRW.PX.NCA._.CI_.Grid Interactive Water Htr"/>
        <s v="DRW.PX.NCA._.CI_.HVAC - DLC"/>
        <s v="DRW.PX.NCA._.CI_.Smart Thermostats"/>
        <s v="DRW.PX.NCA._.CI_.Water Heater - DLC"/>
        <s v="DRW.PX.NCA._.RES.Battery DLC"/>
        <s v="DRW.PX.NCA._.RES.EV DLC"/>
        <s v="DRW.PX.NCA._.RES.Grid Interactive Water Htr"/>
        <s v="DRW.PX.NCA._.RES.Home Energy Mgmt Sys"/>
        <s v="DRW.PX.NCA._.RES.HVAC - DLC"/>
        <s v="DRW.PX.NCA._.RES.Pool Pump - DLC"/>
        <s v="DRW.PX.NCA._.RES.Smart Thermostats"/>
        <s v="DRW.PX.NCA._.RES.Water Heater - DLC"/>
        <s v="DRW.PX.SOR._.CI_.3 Party"/>
        <s v="DRW.PX.SOR._.CI_.Battery DLC"/>
        <s v="DRW.PX.SOR._.CI_.Grid Interactive Water Htr"/>
        <s v="DRW.PX.SOR._.CI_.HVAC - DLC"/>
        <s v="DRW.PX.SOR._.CI_.Smart Thermostats"/>
        <s v="DRW.PX.SOR._.CI_.Water Heater - DLC"/>
        <s v="DRW.PX.SOR._.RES.Battery DLC"/>
        <s v="DRW.PX.SOR._.RES.EV DLC"/>
        <s v="DRW.PX.SOR._.RES.Grid Interactive Water Htr"/>
        <s v="DRW.PX.SOR._.RES.Home Energy Mgmt Sys"/>
        <s v="DRW.PX.SOR._.RES.HVAC - DLC"/>
        <s v="DRW.PX.SOR._.RES.Pool Pump - DLC"/>
        <s v="DRW.PX.SOR._.RES.Smart Thermostats"/>
        <s v="DRW.PX.SOR._.RES.Water Heater - DLC"/>
        <s v="DRW.PX.WSF._.CI_.3 Party"/>
        <s v="DRW.PX.WSF._.CI_.Battery DLC"/>
        <s v="DRW.PX.WSF._.CI_.Grid Interactive Water Htr"/>
        <s v="DRW.PX.WSF._.CI_.HVAC - DLC"/>
        <s v="DRW.PX.WSF._.CI_.Smart Thermostats"/>
        <s v="DRW.PX.WSF._.CI_.Water Heater - DLC"/>
        <s v="DRW.PX.WSF._.RES.Battery DLC"/>
        <s v="DRW.PX.WSF._.RES.EV DLC"/>
        <s v="DRW.PX.WSF._.RES.Grid Interactive Water Htr"/>
        <s v="DRW.PX.WSF._.RES.Home Energy Mgmt Sys"/>
        <s v="DRW.PX.WSF._.RES.HVAC - DLC"/>
        <s v="DRW.PX.WSF._.RES.Pool Pump - DLC"/>
        <s v="DRW.PX.WSF._.RES.Smart Thermostats"/>
        <s v="DRW.PX.WSF._.RES.Water Heater - DLC"/>
        <s v="DRW.PX.WYC._.CI_.3 Party"/>
        <s v="DRW.PX.WYC._.CI_.Battery DLC"/>
        <s v="DRW.PX.WYC._.CI_.Grid Interactive Water Htr"/>
        <s v="DRW.PX.WYC._.CI_.HVAC - DLC"/>
        <s v="DRW.PX.WYC._.CI_.Smart Thermostats"/>
        <s v="DRW.PX.WYC._.CI_.Water Heater - DLC"/>
        <s v="DRW.PX.WYC._.RES.Battery DLC"/>
        <s v="DRW.PX.WYC._.RES.EV DLC"/>
        <s v="DRW.PX.WYC._.RES.Grid Interactive Water Htr"/>
        <s v="DRW.PX.WYC._.RES.Home Energy Mgmt Sys"/>
        <s v="DRW.PX.WYC._.RES.HVAC - DLC"/>
        <s v="DRW.PX.WYC._.RES.Pool Pump - DLC"/>
        <s v="DRW.PX.WYC._.RES.Smart Thermostats"/>
        <s v="DRW.PX.WYC._.RES.Water Heater - DLC"/>
        <s v="DRW.PX.YAK._.CI_.3 Party"/>
        <s v="DRW.PX.YAK._.CI_.Battery DLC"/>
        <s v="DRW.PX.YAK._.CI_.Grid Interactive Water Htr"/>
        <s v="DRW.PX.YAK._.CI_.HVAC - DLC"/>
        <s v="DRW.PX.YAK._.CI_.Smart Thermostats"/>
        <s v="DRW.PX.YAK._.CI_.Water Heater - DLC"/>
        <s v="DRW.PX.YAK._.RES.Battery DLC"/>
        <s v="DRW.PX.YAK._.RES.EV DLC"/>
        <s v="DRW.PX.YAK._.RES.Grid Interactive Water Htr"/>
        <s v="DRW.PX.YAK._.RES.Home Energy Mgmt Sys"/>
        <s v="DRW.PX.YAK._.RES.HVAC - DLC"/>
        <s v="DRW.PX.YAK._.RES.Pool Pump - DLC"/>
        <s v="DRW.PX.YAK._.RES.Smart Thermostats"/>
        <s v="DRW.PX.YAK._.RES.Water Heater - DLC"/>
        <s v="GCC.PX.BDG._.DF_.H_1x1"/>
        <s v="GCC.PX.BDG._.DF_.H_2x1"/>
        <s v="GCC.PX.BOR._.DF_.H_1x1"/>
        <s v="GCC.PX.BOR._.DF_.H_2x1"/>
        <s v="GCC.PX.DJW._.DF_.H_1x1"/>
        <s v="GCC.PX.DJW._.DF_.H_2x1"/>
        <s v="GCC.PX.GOE._.DF_.H_1x1"/>
        <s v="GCC.PX.GOE._.DF_.H_2x1"/>
        <s v="GCC.PX.HTG._.DF_.H_1x1"/>
        <s v="GCC.PX.HTG._.DF_.H_2x1"/>
        <s v="GCC.PX.NTN._.DF_.H_1x1"/>
        <s v="GCC.PX.NTN._.DF_.H_2x1"/>
        <s v="GCC.PX.NUT._.DF_.H_1x1"/>
        <s v="GCC.PX.NUT._.DF_.H_2x1"/>
        <s v="GCC.PX.UTS._.DF_.H_1x1"/>
        <s v="GCC.PX.UTS._.DF_.H_2x1"/>
        <s v="GCC.PX.WYE._.DF_.H_1x1"/>
        <s v="GCC.PX.WYE._.DF_.H_2x1"/>
        <s v="GSC.PX.BDG._.___.Frame"/>
        <s v="GSC.PX.BOR._.___.Frame"/>
        <s v="GSC.PX.DJW._.___.Frame"/>
        <s v="GSC.PX.GOE._.___.Frame"/>
        <s v="GSC.PX.HTG._.___.Frame"/>
        <s v="GSC.PX.NTN._.___.Frame"/>
        <s v="GSC.PX.NUT._.___.Frame"/>
        <s v="GSC.PX.UTS._.___.Frame"/>
        <s v="GSC.PX.WYE._.___.Frame"/>
        <s v="GEO.PX.COR._.NTC.NF-EGS"/>
        <s v="GEO.PX.COR._.PTC.NF-EGS"/>
        <s v="GEO.PX.UTS._.NTC.NF-EGS"/>
        <s v="GEO.PX.UTS._.PTC.NF-EGS"/>
        <s v="HYS.PX.GOE._.ITC.Pmp_Storage"/>
        <s v="HYS.PX.PNC._.ITC.Pmp_Storage"/>
        <s v="HYS.PX.SOR._.ITC.Pmp_Storage"/>
        <s v="HYS.PX.UTS._.ITC.Pmp_Storage"/>
        <s v="HYS.PX.WYE._.ITC.Pmp_Storage"/>
        <s v="BID.PX.COR._.___.SML_Peak"/>
        <s v="BID.PX.UTS._.___.SML_Peak"/>
        <s v="BID.PX.WYE._.___.SML_Peak"/>
        <s v="BID.PX.YAK._.___.SML_Peak"/>
        <s v="NUC.PX.BDG._.NTC.Adv_Reactor"/>
        <s v="NUC.PX.BDG._.PTC.Adv_Reactor"/>
        <s v="NUC.PX.BOR._.NTC.Adv_Reactor"/>
        <s v="NUC.PX.BOR._.PTC.Adv_Reactor"/>
        <s v="NUC.PX.DJW._.NTC.Adv_Reactor"/>
        <s v="NUC.PX.DJW._.PTC.Adv_Reactor"/>
        <s v="NUC.PX.GOE._.NTC.Adv_Reactor"/>
        <s v="NUC.PX.GOE._.PTC.Adv_Reactor"/>
        <s v="NUC.PX.HTG._.NTC.Adv_Reactor"/>
        <s v="NUC.PX.HTG._.PTC.Adv_Reactor"/>
        <s v="NUC.PX.NTN._.NTC.Adv_Reactor"/>
        <s v="NUC.PX.NTN._.PTC.Adv_Reactor"/>
        <s v="NUC.PX.NUT._.NTC.Adv_Reactor"/>
        <s v="NUC.PX.NUT._.PTC.Adv_Reactor"/>
        <s v="NUC.PX.UTS._.NTC.Adv_Reactor"/>
        <s v="NUC.PX.UTS._.PTC.Adv_Reactor"/>
        <s v="NUC.PX.WYE._.NTC.Adv_Reactor"/>
        <s v="NUC.PX.WYE._.PTC.Adv_Reactor"/>
        <s v="PV_.PX.BDG._.NTC.Small_Scale"/>
        <s v="PV_.PX.BDG._.NTC.Utility_Scale"/>
        <s v="PV_.PX.BDG._.PTC.Small_Scale"/>
        <s v="PV_.PX.BDG._.PTC.Utility_Scale"/>
        <s v="PV_.PX.BOR._.NTC.Small_Scale"/>
        <s v="PV_.PX.BOR._.NTC.Utility_Scale"/>
        <s v="PV_.PX.BOR._.PTC.Small_Scale"/>
        <s v="PV_.PX.BOR._.PTC.Utility_Scale"/>
        <s v="PV_.PX.CLV._.NTC.Small_Scale"/>
        <s v="PV_.PX.CLV._.PTC.Small_Scale"/>
        <s v="PV_.PX.COR._.NTC.Small_Scale"/>
        <s v="PV_.PX.COR._.NTC.Utility_Scale"/>
        <s v="PV_.PX.COR._.PTC.Small_Scale"/>
        <s v="PV_.PX.COR._.PTC.Utility_Scale"/>
        <s v="PV_.PX.DJW._.NTC.Utility_Scale"/>
        <s v="PV_.PX.DJW._.PTC.Utility_Scale"/>
        <s v="PV_.PX.GOE._.NTC.Small_Scale"/>
        <s v="PV_.PX.GOE._.NTC.Utility_Scale"/>
        <s v="PV_.PX.GOE._.PTC.Small_Scale"/>
        <s v="PV_.PX.GOE._.PTC.Utility_Scale"/>
        <s v="PV_.PX.HTG._.NTC.Utility_Scale"/>
        <s v="PV_.PX.HTG._.PTC.Utility_Scale"/>
        <s v="PV_.PX.NTN._.NTC.Utility_Scale"/>
        <s v="PV_.PX.NTN._.PTC.Utility_Scale"/>
        <s v="PV_.PX.NUT._.NTC.Small_Scale"/>
        <s v="PV_.PX.NUT._.NTC.Utility_Scale"/>
        <s v="PV_.PX.NUT._.PTC.Small_Scale"/>
        <s v="PV_.PX.NUT._.PTC.Utility_Scale"/>
        <s v="PV_.PX.SOR._.NTC.Small_Scale"/>
        <s v="PV_.PX.SOR._.NTC.Utility_Scale"/>
        <s v="PV_.PX.SOR._.PTC.Small_Scale"/>
        <s v="PV_.PX.SOR._.PTC.Utility_Scale"/>
        <s v="PV_.PX.SUM._.NTC.Small_Scale"/>
        <s v="PV_.PX.SUM._.NTC.Utility_Scale"/>
        <s v="PV_.PX.SUM._.PTC.Small_Scale"/>
        <s v="PV_.PX.SUM._.PTC.Utility_Scale"/>
        <s v="PV_.PX.UTS._.NTC.Small_Scale"/>
        <s v="PV_.PX.UTS._.NTC.Utility_Scale"/>
        <s v="PV_.PX.UTS._.PTC.Small_Scale"/>
        <s v="PV_.PX.UTS._.PTC.Utility_Scale"/>
        <s v="PV_.PX.WMV._.NTC.Small_Scale"/>
        <s v="PV_.PX.WMV._.NTC.Utility_Scale"/>
        <s v="PV_.PX.WMV._.PTC.Small_Scale"/>
        <s v="PV_.PX.WMV._.PTC.Utility_Scale"/>
        <s v="PV_.PX.WSF._.NTC.Small_Scale"/>
        <s v="PV_.PX.WSF._.PTC.Small_Scale"/>
        <s v="PV_.PX.WWA._.NTC.Small_Scale"/>
        <s v="PV_.PX.WWA._.NTC.Utility_Scale"/>
        <s v="PV_.PX.WWA._.PTC.Small_Scale"/>
        <s v="PV_.PX.WWA._.PTC.Utility_Scale"/>
        <s v="PV_.PX.WYC._.NTC.Small_Scale"/>
        <s v="PV_.PX.WYC._.PTC.Small_Scale"/>
        <s v="PV_.PX.WYE._.NTC.Small_Scale"/>
        <s v="PV_.PX.WYE._.NTC.Utility_Scale"/>
        <s v="PV_.PX.WYE._.PTC.Small_Scale"/>
        <s v="PV_.PX.WYE._.PTC.Utility_Scale"/>
        <s v="PV_.PX.WYN._.NTC.Small_Scale"/>
        <s v="PV_.PX.WYN._.PTC.Small_Scale"/>
        <s v="PV_.PX.YAK._.NTC.Small_Scale"/>
        <s v="PV_.PX.YAK._.NTC.Utility_Scale"/>
        <s v="PV_.PX.YAK._.PTC.Small_Scale"/>
        <s v="PV_.PX.YAK._.PTC.Utility_Scale"/>
        <s v="WD_.PX.BDG._.NTC.Small_Scale"/>
        <s v="WD_.PX.BDG._.NTC.Utility_Scale"/>
        <s v="WD_.PX.BDG._.PTC.Small_Scale"/>
        <s v="WD_.PX.BDG._.PTC.Utility_Scale"/>
        <s v="WD_.PX.BOR._.NTC.Small_Scale"/>
        <s v="WD_.PX.BOR._.NTC.Utility_Scale"/>
        <s v="WD_.PX.BOR._.PTC.Small_Scale"/>
        <s v="WD_.PX.BOR._.PTC.Utility_Scale"/>
        <s v="WD_.PX.CLV._.NTC.Small_Scale"/>
        <s v="WD_.PX.CLV._.PTC.Small_Scale"/>
        <s v="WD_.PX.COR._.NTC.Small_Scale"/>
        <s v="WD_.PX.COR._.NTC.Utility_Scale"/>
        <s v="WD_.PX.COR._.PTC.Small_Scale"/>
        <s v="WD_.PX.COR._.PTC.Utility_Scale"/>
        <s v="WD_.PX.DJW._.NTC.Utility_Scale"/>
        <s v="WD_.PX.DJW._.PTC.Utility_Scale"/>
        <s v="WD_.PX.GOE._.NTC.Small_Scale"/>
        <s v="WD_.PX.GOE._.NTC.Utility_Scale"/>
        <s v="WD_.PX.GOE._.PTC.Small_Scale"/>
        <s v="WD_.PX.GOE._.PTC.Utility_Scale"/>
        <s v="WD_.PX.HTG._.NTC.Utility_Scale"/>
        <s v="WD_.PX.HTG._.PTC.Utility_Scale"/>
        <s v="WD_.PX.NTN._.NTC.Utility_Scale"/>
        <s v="WD_.PX.NTN._.PTC.Utility_Scale"/>
        <s v="WD_.PX.NUT._.NTC.Small_Scale"/>
        <s v="WD_.PX.NUT._.NTC.Utility_Scale"/>
        <s v="WD_.PX.NUT._.PTC.Small_Scale"/>
        <s v="WD_.PX.NUT._.PTC.Utility_Scale"/>
        <s v="WD_.PX.SOR._.NTC.Offshore"/>
        <s v="WD_.PX.SOR._.NTC.Small_Scale"/>
        <s v="WD_.PX.SOR._.NTC.Utility_Scale"/>
        <s v="WD_.PX.SOR._.PTC.Offshore"/>
        <s v="WD_.PX.SOR._.PTC.Small_Scale"/>
        <s v="WD_.PX.SOR._.PTC.Utility_Scale"/>
        <s v="WD_.PX.SUM._.NTC.Small_Scale"/>
        <s v="WD_.PX.SUM._.NTC.Utility_Scale"/>
        <s v="WD_.PX.SUM._.PTC.Small_Scale"/>
        <s v="WD_.PX.SUM._.PTC.Utility_Scale"/>
        <s v="WD_.PX.UTS._.NTC.Small_Scale"/>
        <s v="WD_.PX.UTS._.NTC.Utility_Scale"/>
        <s v="WD_.PX.UTS._.PTC.Small_Scale"/>
        <s v="WD_.PX.UTS._.PTC.Utility_Scale"/>
        <s v="WD_.PX.WMV._.NTC.Small_Scale"/>
        <s v="WD_.PX.WMV._.NTC.Utility_Scale"/>
        <s v="WD_.PX.WMV._.PTC.Small_Scale"/>
        <s v="WD_.PX.WMV._.PTC.Utility_Scale"/>
        <s v="WD_.PX.WSF._.NTC.Small_Scale"/>
        <s v="WD_.PX.WSF._.PTC.Small_Scale"/>
        <s v="WD_.PX.WWA._.NTC.Small_Scale"/>
        <s v="WD_.PX.WWA._.NTC.Utility_Scale"/>
        <s v="WD_.PX.WWA._.PTC.Small_Scale"/>
        <s v="WD_.PX.WWA._.PTC.Utility_Scale"/>
        <s v="WD_.PX.WYC._.NTC.Small_Scale"/>
        <s v="WD_.PX.WYC._.PTC.Small_Scale"/>
        <s v="WD_.PX.WYE._.NTC.Small_Scale"/>
        <s v="WD_.PX.WYE._.NTC.Utility_Scale"/>
        <s v="WD_.PX.WYE._.PTC.Small_Scale"/>
        <s v="WD_.PX.WYE._.PTC.Utility_Scale"/>
        <s v="WD_.PX.WYN._.NTC.Small_Scale"/>
        <s v="WD_.PX.WYN._.PTC.Small_Scale"/>
        <s v="WD_.PX.YAK._.NTC.Small_Scale"/>
        <s v="WD_.PX.YAK._.NTC.Utility_Scale"/>
        <s v="WD_.PX.YAK._.PTC.Small_Scale"/>
        <s v="WD_.PX.YAK._.PTC.Utility_Scale"/>
        <s v="RS_.EX.DYO._.___.EW"/>
        <s v="RS_.EX.SOR._.___.West EE Rsv Credit"/>
        <s v="RS_.EX.WSF._.___.East EE Rsv Credit"/>
        <s v="Reclamation Costs"/>
      </sharedItems>
    </cacheField>
    <cacheField name="_date" numFmtId="234">
      <sharedItems containsSemiMixedTypes="0" containsNonDate="0" containsDate="1" containsString="0" minDate="2025-12-31T00:00:00" maxDate="2046-01-01T00:00:00"/>
    </cacheField>
    <cacheField name="Generation (GWh)" numFmtId="0">
      <sharedItems containsSemiMixedTypes="0" containsString="0" containsNumber="1" minValue="0" maxValue="7275.1313106565394"/>
    </cacheField>
    <cacheField name="Capacity Factor (%)" numFmtId="0">
      <sharedItems containsSemiMixedTypes="0" containsString="0" containsNumber="1" minValue="0" maxValue="100.3775289611382"/>
    </cacheField>
    <cacheField name="Fuel Cost ($000)" numFmtId="0">
      <sharedItems containsSemiMixedTypes="0" containsString="0" containsNumber="1" minValue="0" maxValue="114935.95622352905"/>
    </cacheField>
    <cacheField name="VO&amp;M Cost ($000)" numFmtId="0">
      <sharedItems containsSemiMixedTypes="0" containsString="0" containsNumber="1" minValue="-462085.25290885585" maxValue="45972.225356645147"/>
    </cacheField>
    <cacheField name="FO&amp;M Cost ($000)" numFmtId="0">
      <sharedItems containsSemiMixedTypes="0" containsString="0" containsNumber="1" minValue="0" maxValue="142959.21300960006"/>
    </cacheField>
    <cacheField name="UoS Cost ($000)" numFmtId="0">
      <sharedItems containsSemiMixedTypes="0" containsString="0" containsNumber="1" minValue="-19474.945213160012" maxValue="0"/>
    </cacheField>
    <cacheField name="Heat Rate (Btu/kWh)" numFmtId="0">
      <sharedItems containsSemiMixedTypes="0" containsString="0" containsNumber="1" minValue="0" maxValue="16731.115189447184"/>
    </cacheField>
    <cacheField name="Shadow Price Received ($/MWh)" numFmtId="0">
      <sharedItems containsSemiMixedTypes="0" containsString="0" containsNumber="1" minValue="0" maxValue="93.486397699618422"/>
    </cacheField>
    <cacheField name="Max Capacity (MW)" numFmtId="0">
      <sharedItems containsSemiMixedTypes="0" containsDate="1" containsString="0" containsMixedTypes="1" minDate="1899-12-30T00:14:24" maxDate="1900-01-05T15:26:04"/>
    </cacheField>
    <cacheField name="Installed Capacity (MW)" numFmtId="0">
      <sharedItems containsSemiMixedTypes="0" containsString="0" containsNumber="1" minValue="0" maxValue="1993.2968632"/>
    </cacheField>
    <cacheField name="Firm Capacity (MW)" numFmtId="0">
      <sharedItems containsSemiMixedTypes="0" containsString="0" containsNumber="1" minValue="0" maxValue="812.58215027999995"/>
    </cacheField>
    <cacheField name="Units Built" numFmtId="0">
      <sharedItems containsSemiMixedTypes="0" containsString="0" containsNumber="1" minValue="0" maxValue="578.36607600000002"/>
    </cacheField>
    <cacheField name="Units Retired" numFmtId="0">
      <sharedItems containsSemiMixedTypes="0" containsString="0" containsNumber="1" minValue="0" maxValue="25.274864860000001"/>
    </cacheField>
    <cacheField name="Capacity Built (MW)" numFmtId="0">
      <sharedItems containsSemiMixedTypes="0" containsString="0" containsNumber="1" minValue="0" maxValue="1989.9"/>
    </cacheField>
    <cacheField name="Build Cost ($000)" numFmtId="0">
      <sharedItems containsSemiMixedTypes="0" containsString="0" containsNumber="1" minValue="0" maxValue="3142924.3383360701"/>
    </cacheField>
    <cacheField name="Annualized Build Cost ($000)" numFmtId="0">
      <sharedItems containsSemiMixedTypes="0" containsString="0" containsNumber="1" minValue="0" maxValue="847681.74866103928"/>
    </cacheField>
    <cacheField name="Total Cost ($000)" numFmtId="0">
      <sharedItems containsSemiMixedTypes="0" containsString="0" containsNumber="1" minValue="-194879.4081236429" maxValue="743053.68823292281"/>
    </cacheField>
    <cacheField name="Retirement Cost ($000)" numFmtId="0">
      <sharedItems containsSemiMixedTypes="0" containsString="0" containsNumber="1" minValue="0" maxValue="16654.919999999998"/>
    </cacheField>
    <cacheField name="Year" numFmtId="0">
      <sharedItems containsSemiMixedTypes="0" containsString="0" containsNumber="1" containsInteger="1" minValue="2025" maxValue="2045" count="21"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</sharedItems>
    </cacheField>
    <cacheField name="DSM State" numFmtId="0">
      <sharedItems count="7">
        <s v=""/>
        <s v="ID"/>
        <s v="CA"/>
        <s v="OR"/>
        <s v="UT"/>
        <s v="WY"/>
        <s v="WA"/>
      </sharedItems>
    </cacheField>
    <cacheField name="DR Summer/Winter" numFmtId="0">
      <sharedItems count="3">
        <s v=""/>
        <s v="Summer"/>
        <s v="Wint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646.702096990739" createdVersion="8" refreshedVersion="8" minRefreshableVersion="3" recordCount="19152" xr:uid="{02D9294C-F166-4EC2-B919-0BF7325D8BCE}">
  <cacheSource type="worksheet">
    <worksheetSource ref="A1:AF19153" sheet="STs Generator Data" r:id="rId1"/>
  </cacheSource>
  <cacheFields count="33">
    <cacheField name="model_name" numFmtId="0">
      <sharedItems count="2">
        <s v="25I.LP.ST.r21.Base.EP.2409MN.Integrated.106955"/>
        <s v="25I.LP.ST.r21.Base.EP.2409MN.Integrated.105981" u="1"/>
      </sharedItems>
    </cacheField>
    <cacheField name="category_name" numFmtId="0">
      <sharedItems count="28">
        <s v="Coal Site"/>
        <s v="Coal"/>
        <s v="Coal-CCUS"/>
        <s v="Coal-Gas Conversions"/>
        <s v="Gas"/>
        <s v="Hydro"/>
        <s v="Solar"/>
        <s v="Wind"/>
        <s v="Geothermal"/>
        <s v="QF Solar"/>
        <s v="QF Other"/>
        <s v="QF Wind"/>
        <s v="Contract Purchase"/>
        <s v="Contract Interruptible"/>
        <s v="Contract Sale"/>
        <s v="DSM-EE - Existing &amp; Planned"/>
        <s v="DSM-DR - Existing &amp; Planned"/>
        <s v="New DSM Energy Efficiency"/>
        <s v="New DSM DR"/>
        <s v="New Renewable Peaking"/>
        <s v="Non Reporting Resources"/>
        <s v="Other Costs"/>
        <s v="New Geothermal"/>
        <s v="New Solar"/>
        <s v="New Wind"/>
        <s v="New Gas"/>
        <s v="New Hydro Storage"/>
        <s v="New Nuclear"/>
      </sharedItems>
    </cacheField>
    <cacheField name="child_name" numFmtId="0">
      <sharedItems count="912">
        <s v="CL_.EX.BDG._.___.JimBridger 0"/>
        <s v="CL_.EX.UTN._.___.Naughton 0"/>
        <s v="CL_.EX.UTS._.___.Hunter 0"/>
        <s v="CL_.EX.UTS._.___.Huntington 0"/>
        <s v="CL_.EX.WYE._.___.DaveJohnston 0"/>
        <s v="CL_.EX.BDG._.___.JimBridger 3"/>
        <s v="CL_.EX.BDG._.___.JimBridger 3 CCUS"/>
        <s v="CL_.EX.BDG._.___.JimBridger 3 GCV"/>
        <s v="CL_.EX.BDG._.___.JimBridger 4"/>
        <s v="CL_.EX.BDG._.___.JimBridger 4 CCUS"/>
        <s v="CL_.EX.BDG._.___.JimBridger 4 GCV"/>
        <s v="CL_.EX.COL._.___.Craig 1"/>
        <s v="CL_.EX.COL._.___.Craig 2"/>
        <s v="CL_.EX.COL._.___.Hayden 1"/>
        <s v="CL_.EX.COL._.___.Hayden 2"/>
        <s v="CL_.EX.MTA._.___.Colstrip 3"/>
        <s v="CL_.EX.MTA._.___.Colstrip 4"/>
        <s v="CL_.EX.UTN._.___.Naughton 1"/>
        <s v="CL_.EX.UTN._.___.Naughton 2"/>
        <s v="CL_.EX.UTS._.___.Hunter 1"/>
        <s v="CL_.EX.UTS._.___.Hunter 1 GCV"/>
        <s v="CL_.EX.UTS._.___.Hunter 2"/>
        <s v="CL_.EX.UTS._.___.Hunter 2 GCV"/>
        <s v="CL_.EX.UTS._.___.Hunter 3"/>
        <s v="CL_.EX.UTS._.___.Hunter 3 GCV"/>
        <s v="CL_.EX.UTS._.___.Huntington 1"/>
        <s v="CL_.EX.UTS._.___.Huntington 1 GCV"/>
        <s v="CL_.EX.UTS._.___.Huntington 2"/>
        <s v="CL_.EX.UTS._.___.Huntington 2 GCV"/>
        <s v="CL_.EX.WYE._.___.DaveJohnston 1"/>
        <s v="CL_.EX.WYE._.___.DaveJohnston 2"/>
        <s v="CL_.EX.WYE._.___.DaveJohnston 3"/>
        <s v="CL_.EX.WYE._.___.DaveJohnston 4"/>
        <s v="CL_.EX.WYE._.___.DaveJohnston 4 GCV"/>
        <s v="CL_.EX.WYE._.___.Wyodak"/>
        <s v="CLC.EX.WYE._._32.DaveJohnston 4 CCUS"/>
        <s v="GCV.EX.BDG._._24.JimBridger 1"/>
        <s v="GCV.EX.BDG._._24.JimBridger 1 OR"/>
        <s v="GCV.EX.BDG._._24.JimBridger 2"/>
        <s v="GCV.EX.BDG._._24.JimBridger 2 OR"/>
        <s v="GCV.EX.UTN._.___.Gadsby 1"/>
        <s v="GCV.EX.UTN._.___.Gadsby 1 OR"/>
        <s v="GCV.EX.UTN._.___.Gadsby 2"/>
        <s v="GCV.EX.UTN._.___.Gadsby 2 OR"/>
        <s v="GCV.EX.UTN._.___.Gadsby 3"/>
        <s v="GCV.EX.UTN._.___.Gadsby 3 OR"/>
        <s v="GCV.EX.UTN._.___.Naughton 3"/>
        <s v="GCV.EX.UTN._.___.Naughton 3 OR"/>
        <s v="GCV.EX.UTN._._26.Naughton 1"/>
        <s v="GCV.EX.UTN._._26.Naughton 1 OR"/>
        <s v="GCV.EX.UTN._._26.Naughton 2"/>
        <s v="GCV.EX.UTN._._26.Naughton 2 OR"/>
        <s v="GCC.EX.CHE._.___.Chehalis"/>
        <s v="GCC.EX.CHE._.___.Chehalis OR"/>
        <s v="GCC.EX.CLV._.___.Currant Creek"/>
        <s v="GCC.EX.CLV._.___.Currant Creek OR"/>
        <s v="GCC.EX.MCN._.___.Hermiston"/>
        <s v="GCC.EX.MCN._.___.Hermiston OR"/>
        <s v="GCC.EX.UTN._.___.Lakeside 1"/>
        <s v="GCC.EX.UTN._.___.Lakeside 1 OR"/>
        <s v="GCC.EX.UTN._.___.Lakeside 2"/>
        <s v="GCC.EX.UTN._.___.Lakeside 2 OR"/>
        <s v="GSC.EX.UTN._.___.Gadsby 4"/>
        <s v="GSC.EX.UTN._.___.Gadsby 4 OR"/>
        <s v="GSC.EX.UTN._.___.Gadsby 5"/>
        <s v="GSC.EX.UTN._.___.Gadsby 5 OR"/>
        <s v="GSC.EX.UTN._.___.Gadsby 6"/>
        <s v="GSC.EX.UTN._.___.Gadsby 6 OR"/>
        <s v="HY_.EX.COR._.SMW.Bend"/>
        <s v="HY_.EX.MTA._.SME.Bigfork"/>
        <s v="HY_.EX.PNC._.LEW.Merwin"/>
        <s v="HY_.EX.PNC._.LEW.Swift 1"/>
        <s v="HY_.EX.PNC._.LEW.Swift 2"/>
        <s v="HY_.EX.PNC._.LEW.Yale"/>
        <s v="HY_.EX.SOR._.NUR.Clear Water 1"/>
        <s v="HY_.EX.SOR._.NUR.Clear Water 2"/>
        <s v="HY_.EX.SOR._.NUR.Fish Creek"/>
        <s v="HY_.EX.SOR._.NUR.Lemolo 1"/>
        <s v="HY_.EX.SOR._.NUR.Lemolo 2"/>
        <s v="HY_.EX.SOR._.NUR.Slide Creek"/>
        <s v="HY_.EX.SOR._.NUR.Soda Springs"/>
        <s v="HY_.EX.SOR._.NUR.Toketee"/>
        <s v="HY_.EX.SOR._.ROG.Eagle Point"/>
        <s v="HY_.EX.SOR._.ROG.Prospect 1"/>
        <s v="HY_.EX.SOR._.ROG.Prospect 2"/>
        <s v="HY_.EX.SOR._.ROG.Prospect 3"/>
        <s v="HY_.EX.SOR._.ROG.Prospect 4"/>
        <s v="HY_.EX.UID._.SME.Ashton"/>
        <s v="HY_.EX.UID._.SME.Last_Chance"/>
        <s v="HY_.EX.UID._.SME.Paris"/>
        <s v="HY_.EX.UTN._.BER.Cutler"/>
        <s v="HY_.EX.UTN._.BER.Grace"/>
        <s v="HY_.EX.UTN._.BER.Lifton"/>
        <s v="HY_.EX.UTN._.BER.Oneida"/>
        <s v="HY_.EX.UTN._.BER.Soda"/>
        <s v="HY_.EX.UTN._.SME.Granite"/>
        <s v="HY_.EX.UTN._.SME.Pioneer"/>
        <s v="HY_.EX.UTN._.SME.Stairs"/>
        <s v="HY_.EX.UTN._.SME.Weber"/>
        <s v="HY_.EX.UTS._.SME.Gunlock"/>
        <s v="HY_.EX.UTS._.SME.Sand_Cove"/>
        <s v="HY_.EX.UTS._.SME.Veyo"/>
        <s v="HY_.EX.UWY._.SME.Viva_Naughton"/>
        <s v="HY_.EX.WMV._.SMW.Fall Creek"/>
        <s v="HY_.EX.WOR._.SMW.Wallowa Falls"/>
        <s v="HY_.PC.MDC._.___.Mid Columbia - Priest Rapids"/>
        <s v="PV_.PC.COR._.FB_.Millican"/>
        <s v="PV_.PC.COR._.FB_.Prineville"/>
        <s v="PV_.PC.SOR._.___.Black Cap"/>
        <s v="PV_.PC.SOR._.___.Old Mill"/>
        <s v="PV_.PC.SOR._.___.Oregon_Solar_Incentive_Project"/>
        <s v="PV_.PC.UTN._.___.Graphite"/>
        <s v="PV_.PC.UTN._.___.HorseShoe"/>
        <s v="PV_.PC.UTN._.___.Rocket"/>
        <s v="PV_.PC.UTN._.FB_.Appaloosa Solar IA"/>
        <s v="PV_.PC.UTN._.FB_.Appaloosa Solar IB"/>
        <s v="PV_.PC.UTN._.IHC.Castle Solar"/>
        <s v="PV_.PC.UTN._.UoU.Castle Solar"/>
        <s v="PV_.PC.UTS._.___.Hornshadow I"/>
        <s v="PV_.PC.UTS._.___.Hornshadow II"/>
        <s v="PV_.PC.UTS._.___.Pavant III LLC"/>
        <s v="PV_.PC.UTS._.FB_.Cove Mountain"/>
        <s v="PV_.PC.UTS._.FB_.Cove Mountain II"/>
        <s v="PV_.PC.UTS._.FB_.Hunter"/>
        <s v="PV_.PC.UTS._.FB_.Milford"/>
        <s v="PV_.PC.UTS._.FB_.Sigurd"/>
        <s v="PV_.PC.UTS._.UVU.Elektron Solar 20Yr"/>
        <s v="PV_.PC.UTS._.UVU.Elektron Solar 25Yr"/>
        <s v="PVS.PC.UTN._.FB_.Faraday"/>
        <s v="WD_.EX.WWA._.REP.Marengo I"/>
        <s v="WD_.EX.WWA._.REP.Marengo II"/>
        <s v="WD_.EX.WYE._.___.Cedar Springs II"/>
        <s v="WD_.EX.WYE._.___.Ekola Flats 1"/>
        <s v="WD_.EX.WYE._.___.Rock Creek I"/>
        <s v="WD_.EX.WYE._.___.Rock Creek II"/>
        <s v="WD_.EX.WYE._.___.Rock River I"/>
        <s v="WD_.EX.WYE._.___.TB Flats 1"/>
        <s v="WD_.EX.WYE._.___.TB Flats 2"/>
        <s v="WD_.EX.WYE._.REP.Dunlap 1"/>
        <s v="WD_.EX.WYE._.REP.Foote Creek I"/>
        <s v="WD_.EX.WYE._.REP.Foote Creek II"/>
        <s v="WD_.EX.WYE._.REP.Foote Creek III"/>
        <s v="WD_.EX.WYE._.REP.Foote Creek IV"/>
        <s v="WD_.EX.WYE._.REP.Glenrock I"/>
        <s v="WD_.EX.WYE._.REP.Glenrock III"/>
        <s v="WD_.EX.WYE._.REP.High Plains"/>
        <s v="WD_.EX.WYE._.REP.McFadden Ridge 1"/>
        <s v="WD_.EX.WYE._.REP.Rolling Hills"/>
        <s v="WD_.EX.WYE._.REP.Seven Mile Hill"/>
        <s v="WD_.EX.WYE._.REP.Seven Mile Hill II"/>
        <s v="WD_.EX.WYN._.___.Pryor Mountain"/>
        <s v="WD_.EX.Yak._.REP.Goodnoe Hills East"/>
        <s v="WD_.EX.Yak._.REP.Leaning Juniper"/>
        <s v="WD_.PC.GOE._.___.Cedar Creek"/>
        <s v="WD_.PC.GOE._.___.Wolverine Creek"/>
        <s v="WD_.PC.WYE._.___.Anticline"/>
        <s v="WD_.PC.WYE._.___.Boswell_Springs"/>
        <s v="WD_.PC.WYE._.___.Cedar Springs I"/>
        <s v="WD_.PC.WYE._.___.Cedar Springs III"/>
        <s v="WD_.PC.WYE._.___.Cedar Springs IV"/>
        <s v="WD_.PC.WYE._.___.Three Buttes Power (Duke)"/>
        <s v="WD_.PC.WYE._.___.Top of the World"/>
        <s v="GEO.EX.UTS._.___.Blundell_1"/>
        <s v="GEO.EX.UTS._.___.Blundell_2"/>
        <s v="GEO.PC.UTN._.SML.Soda Lake"/>
        <s v="PV_.QF.COR._.___.Tumbleweed"/>
        <s v="PV_.QF.COR._.CSP.Green_Solar"/>
        <s v="PV_.QF.COR._.CSP.Wallowa_County"/>
        <s v="PV_.QF.MCN._.CSP.Buckaroo_Solar_1"/>
        <s v="PV_.QF.MCN._.CSP.Buckaroo_Solar_2"/>
        <s v="PV_.QF.MCN._.CSP.Pilot_Rock_Solar_1"/>
        <s v="PV_.QF.MCN._.CSP.Pilot_Rock_Solar_2"/>
        <s v="PV_.QF.MCN._.CSP.Tutuilla_Solar"/>
        <s v="PV_.QF.NCA._.CSP.Blackwell_Creek_Solar"/>
        <s v="PV_.QF.NCA._.CSP.Canyonville_Solar_1"/>
        <s v="PV_.QF.NCA._.CSP.Canyonville_Solar_2"/>
        <s v="PV_.QF.NCA._.CSP.Wood_River_Solar"/>
        <s v="PV_.QF.PNC._.___.Adams"/>
        <s v="PV_.QF.PNC._.___.Elbe"/>
        <s v="PV_.QF.SOR._.___.BearCreek"/>
        <s v="PV_.QF.SOR._.___.Black Cap II"/>
        <s v="PV_.QF.SOR._.___.Bly"/>
        <s v="PV_.QF.SOR._.___.Chiloquin"/>
        <s v="PV_.QF.SOR._.___.Ewauna"/>
        <s v="PV_.QF.SOR._.___.EwaunaII"/>
        <s v="PV_.QF.SOR._.___.NW2_Neff"/>
        <s v="PV_.QF.SOR._.___.NW4_Bonanza"/>
        <s v="PV_.QF.SOR._.___.NW7_EaglePoint"/>
        <s v="PV_.QF.SOR._.___.NW9_Pendleton"/>
        <s v="PV_.QF.SOR._.___.OR2_AgateBay"/>
        <s v="PV_.QF.SOR._.___.OR3_TurkeyHill"/>
        <s v="PV_.QF.SOR._.___.OR5_Merril"/>
        <s v="PV_.QF.SOR._.___.OR6_Lakeview"/>
        <s v="PV_.QF.SOR._.___.OR8_Dairy"/>
        <s v="PV_.QF.SOR._.___.OSLHCollier"/>
        <s v="PV_.QF.SOR._.___.Skysol"/>
        <s v="PV_.QF.SOR._.___.Woodline"/>
        <s v="PV_.QF.SOR._.CSP.7_Mile_Solar"/>
        <s v="PV_.QF.SOR._.CSP.Antelope_Creek_Solar"/>
        <s v="PV_.QF.SOR._.CSP.Cherry_Creek_Solar"/>
        <s v="PV_.QF.SOR._.CSP.Hay_Creek_Solar"/>
        <s v="PV_.QF.SOR._.CSP.Linkville_Solar"/>
        <s v="PV_.QF.SOR._.CSP.Pine_Grove_Solar"/>
        <s v="PV_.QF.SOR._.CSP.Round_Lake_Solar"/>
        <s v="PV_.QF.SOR._.CSP.Solorize_Rogue"/>
        <s v="PV_.QF.SOR._.CSP.Sunset_Ridge_Solar"/>
        <s v="PV_.QF.SOR._.CSP.Whisky_Creek_Solar"/>
        <s v="PV_.QF.SOR._.CSP.Wocus_Marsh_Solar"/>
        <s v="PV_.QF.TRO._.___.Sage I"/>
        <s v="PV_.QF.TRO._.___.Sage II"/>
        <s v="PV_.QF.TRO._.___.Sage III"/>
        <s v="PV_.QF.TRO._.___.Sweetwater"/>
        <s v="PV_.QF.UTS._.___.Beryl"/>
        <s v="PV_.QF.UTS._.___.Buckhorn"/>
        <s v="PV_.QF.UTS._.___.CedarValley"/>
        <s v="PV_.QF.UTS._.___.Enterprise"/>
        <s v="PV_.QF.UTS._.___.Escalante I"/>
        <s v="PV_.QF.UTS._.___.Escalante II"/>
        <s v="PV_.QF.UTS._.___.Escalante III"/>
        <s v="PV_.QF.UTS._.___.Granite Mountain - East"/>
        <s v="PV_.QF.UTS._.___.Granite Mountain - West"/>
        <s v="PV_.QF.UTS._.___.GranitePeak"/>
        <s v="PV_.QF.UTS._.___.Greenville"/>
        <s v="PV_.QF.UTS._.___.Iron Springs"/>
        <s v="PV_.QF.UTS._.___.Laho"/>
        <s v="PV_.QF.UTS._.___.Milford2"/>
        <s v="PV_.QF.UTS._.___.MilfordFlat"/>
        <s v="PV_.QF.UTS._.___.Pavant"/>
        <s v="PV_.QF.UTS._.___.Pavant II LLC"/>
        <s v="PV_.QF.UTS._.___.QuichapaI"/>
        <s v="PV_.QF.UTS._.___.QuichapaII"/>
        <s v="PV_.QF.UTS._.___.QuichapaIII"/>
        <s v="PV_.QF.UTS._.___.Red Hill"/>
        <s v="PV_.QF.UTS._.___.SouthMilford"/>
        <s v="PV_.QF.UTS._.___.SunE1"/>
        <s v="PV_.QF.UTS._.___.SunE2"/>
        <s v="PV_.QF.UTS._.___.SunE3"/>
        <s v="PV_.QF.UTS._.___.Three Peaks"/>
        <s v="PV_.QF.WMV._.CSP.Orchard_Knob_Solar"/>
        <s v="BIO.QF.NCA._.SML.Roseburg_Weed"/>
        <s v="BIO.QF.SOR._.___.BioOne"/>
        <s v="BIO.QF.SOR._.SML.Douglas_County_Forest"/>
        <s v="BIO.QF.SOR._.SML.Roseburg LFG"/>
        <s v="BIO.QF.SOR._.SML.Roseburg_Dillard"/>
        <s v="GEO.QF.GOE._.SML.BYU-Idaho"/>
        <s v="GEO.QF.SOR._.SML.OIT"/>
        <s v="GEO.QF.WMV._.SML.OSU"/>
        <s v="HY_.QF.COR._.SML.Central Oregon Irrigation"/>
        <s v="HY_.QF.COR._.SML.Deschutes Valley"/>
        <s v="HY_.QF.COR._.SML.Dorena"/>
        <s v="HY_.QF.COR._.SML.EBD"/>
        <s v="HY_.QF.COR._.SML.Juniper Ridge"/>
        <s v="HY_.QF.COR._.SML.Monroe"/>
        <s v="HY_.QF.COR._.SML.Swalley"/>
        <s v="HY_.QF.COR._.SML.Three Sister"/>
        <s v="HY_.QF.COR._.SML.TSID Watson-Mcr1"/>
        <s v="HY_.QF.GOE._.SML.BellM Jake Army"/>
        <s v="HY_.QF.GOE._.SML.BellM Sorenson"/>
        <s v="HY_.QF.GOE._.SML.Birch_Creek"/>
        <s v="HY_.QF.GOE._.SML.CDM"/>
        <s v="HY_.QF.GOE._.SML.Dry Creek"/>
        <s v="HY_.QF.GOE._.SML.Nicholson Sunnybar"/>
        <s v="HY_.QF.GOE._.SML.OJ Power"/>
        <s v="HY_.QF.GOE._.SML.St. Anthony"/>
        <s v="HY_.QF.NCA._.SML.Bogus Creek"/>
        <s v="HY_.QF.NCA._.SML.Box Canyon / Lake S"/>
        <s v="HY_.QF.NCA._.SML.Lucky, Paul"/>
        <s v="HY_.QF.NCA._.SML.SLATE CREEK"/>
        <s v="HY_.QF.PNC._.SML.Astoria"/>
        <s v="HY_.QF.PNC._.SML.Farmers Irrigation"/>
        <s v="HY_.QF.PNC._.SML.Middlefork Irrigation"/>
        <s v="HY_.QF.PNC._.SML.Portland Water Bureau"/>
        <s v="HY_.QF.SOR._.SML.C-Drop"/>
        <s v="HY_.QF.SOR._.SML.Galesville Dam"/>
        <s v="HY_.QF.SOR._.SML.NORTH FORK SPRAGUE"/>
        <s v="HY_.QF.UTN._.SML.COMMERCIAL ENERGY"/>
        <s v="HY_.QF.UTN._.SML.Consolidated Irrigation"/>
        <s v="HY_.QF.UTN._.SML.Draper Irrigation"/>
        <s v="HY_.QF.UTN._.SML.Georgetown Power"/>
        <s v="HY_.QF.UTN._.SML.Marsh Valley"/>
        <s v="HY_.QF.UTN._.SML.Mink Creek"/>
        <s v="HY_.QF.UTN._.SML.Preston"/>
        <s v="HY_.QF.UTS._.SML.Cottonwood Lower"/>
        <s v="HY_.QF.UTS._.SML.Cottonwood Upper"/>
        <s v="HY_.QF.UTS._.SML.Thayn Ranch"/>
        <s v="HY_.QF.WMV._.SML.Lacomb Irrigation"/>
        <s v="HY_.QF.YAK._.SML.Yakima Cowiche"/>
        <s v="HY_.QF.YAK._.SML.Yakima Orchard"/>
        <s v="THM.QF.PNC._.SML.Farm Misty Meadows"/>
        <s v="THM.QF.TRO._.SML.Tata Chemical"/>
        <s v="THM.QF.UTN._.___.Tesoro"/>
        <s v="THM.QF.UTS._.SML.Hill AFB"/>
        <s v="THM.QF.WMV._.SML.RES Ag-Oak Lea BG"/>
        <s v="THM.QF.WOR._.SML.TMF BioF"/>
        <s v="WD_.QF.GOE._.___.Meadow Creek Project Five Pine"/>
        <s v="WD_.QF.GOE._.___.North Point"/>
        <s v="WD_.QF.UTN._.___.Mountain Power I"/>
        <s v="WD_.QF.UTN._.___.Mountain Power II"/>
        <s v="WD_.QF.UTN._.___.Power County"/>
        <s v="WD_.QF.UTN._.___.Power County Park North"/>
        <s v="WD_.QF.UTN._.___.Spanish Fork Park 2"/>
        <s v="WD_.QF.UTN._.___.Tooele 1"/>
        <s v="WD_.QF.UTN._.___.Tooele 2"/>
        <s v="WD_.QF.UTS._.___.Latigo"/>
        <s v="WD_.QF.WOR._.___.Big Top ORWF"/>
        <s v="WD_.QF.WOR._.___.Butter Creek Power ORWF"/>
        <s v="WD_.QF.WOR._.___.Chopin"/>
        <s v="WD_.QF.WOR._.___.Chopin-Schumann"/>
        <s v="WD_.QF.WOR._.___.Four Corners ORWF"/>
        <s v="WD_.QF.WOR._.___.Four Mile Canyon ORWF"/>
        <s v="WD_.QF.WOR._.___.Orchard 1"/>
        <s v="WD_.QF.WOR._.___.Orchard 2"/>
        <s v="WD_.QF.WOR._.___.Orchard 3"/>
        <s v="WD_.QF.WOR._.___.Orchard 4"/>
        <s v="WD_.QF.WOR._.___.Oregon Trail ORWF"/>
        <s v="WD_.QF.WOR._.___.Pacific Canyon ORWF"/>
        <s v="WD_.QF.WOR._.___.Sand Ranch ORWF"/>
        <s v="WD_.QF.WOR._.___.Three Mile Canyon"/>
        <s v="WD_.QF.WOR._.___.Wagon Trail ORWF"/>
        <s v="WD_.QF.WOR._.___.Ward Butte ORWF"/>
        <s v="WD_.QF.WYE._.___.Pioneer Park I"/>
        <s v="WD_.QF.WYN._.SML.BLM Rawlins"/>
        <s v="WD_.QF.WYN._.SML.J Bar 9 Ranch"/>
        <s v="LTC.PC.SOR._.___.PGE Cove"/>
        <s v="INT.EX.UTN._.___.Bayer Regulation Reserve"/>
        <s v="INT.EX.UTN._.___.Nucor Interruptible"/>
        <s v="INT.EX.UTN._.RES.Bayer Operating Reserve"/>
        <s v="LTC.SL.PNC._.___.Cowlitz"/>
        <s v="EE_.EX.GOE._.___.Idaho"/>
        <s v="EE_.EX.NCA._.___.California"/>
        <s v="EE_.EX.SOR._.___.Oregon"/>
        <s v="EE_.EX.WSF._.___.Utah"/>
        <s v="EE_.EX.WYC._.___.Wyoming"/>
        <s v="EE_.EX.YAK._.___.Washington"/>
        <s v="EE_.PL.GOE._.YR1.Idaho"/>
        <s v="EE_.PL.GOE._.YR2.Idaho"/>
        <s v="EE_.PL.NCA._.YR1.California"/>
        <s v="EE_.PL.NCA._.YR2.California"/>
        <s v="EE_.PL.SOR._.YR1.Oregon"/>
        <s v="EE_.PL.SOR._.YR2.Oregon"/>
        <s v="EE_.PL.WSF._.YR1.Utah"/>
        <s v="EE_.PL.WSF._.YR2.Utah"/>
        <s v="EE_.PL.WYC._.YR1.Wyoming"/>
        <s v="EE_.PL.WYC._.YR2.Wyoming"/>
        <s v="EE_.PL.YAK._.YR1.Washington"/>
        <s v="EE_.PL.YAK._.YR2.Washington"/>
        <s v="DRS.EX.GOE._.___.Irrigation"/>
        <s v="DRS.EX.GOE._.___.WattSmrtBatt"/>
        <s v="DRS.EX.SOR._.___.C&amp;I Curtailment hr-ahead"/>
        <s v="DRS.EX.SOR._.___.C&amp;I Curtailment Rsv"/>
        <s v="DRS.EX.SOR._.___.Irrigation"/>
        <s v="DRS.EX.SOR._.___.ResSmartTherm"/>
        <s v="DRS.EX.SOR._.___.ResWaterHeater"/>
        <s v="DRS.EX.WSF._.___.Cool Keeper"/>
        <s v="DRS.EX.WSF._.___.Irrigation"/>
        <s v="DRS.EX.WSF._.___.WattSmrtBatt"/>
        <s v="DRS.EX.WSF._.___.WattSmrtBusiness"/>
        <s v="DRS.EX.YAK._.___.C&amp;I Curtailment hr-ahead"/>
        <s v="DRS.EX.YAK._.___.C&amp;I Curtailment Rsv"/>
        <s v="DRS.EX.YAK._.___.Irrigation"/>
        <s v="DRS.EX.YAK._.___.ResSmartTherm"/>
        <s v="DRS.EX.YAK._.___.ResWaterHeater"/>
        <s v="EE_.PX.GOE._.HER.ID"/>
        <s v="EE_.PX.NCA._.HER.CA"/>
        <s v="EE_.PX.WSF._.HER.UT"/>
        <s v="EE_.PX.WYC._.HER.WY"/>
        <s v="EE_.PX.YAK._.HER.WA"/>
        <s v="DRS.PX.GOE._.CI_.3 Party"/>
        <s v="DRS.PX.GOE._.CI_.Battery DLC"/>
        <s v="DRS.PX.GOE._.CI_.Grid Interactive Water Htr"/>
        <s v="DRS.PX.GOE._.CI_.HVAC - DLC"/>
        <s v="DRS.PX.GOE._.CI_.Smart Thermostats"/>
        <s v="DRS.PX.GOE._.CI_.Water Heater - DLC"/>
        <s v="DRS.PX.GOE._.IRR.Irrigation DLC"/>
        <s v="DRS.PX.GOE._.RES.Battery DLC"/>
        <s v="DRS.PX.GOE._.RES.EV DLC"/>
        <s v="DRS.PX.GOE._.RES.Grid Interactive Water Htr"/>
        <s v="DRS.PX.GOE._.RES.Home Energy Mgmt Sys"/>
        <s v="DRS.PX.GOE._.RES.HVAC - DLC"/>
        <s v="DRS.PX.GOE._.RES.Pool Pump - DLC"/>
        <s v="DRS.PX.GOE._.RES.Smart Thermostats"/>
        <s v="DRS.PX.GOE._.RES.Water Heater - DLC"/>
        <s v="DRS.PX.NCA._.CI_.3 Party"/>
        <s v="DRS.PX.NCA._.CI_.Battery DLC"/>
        <s v="DRS.PX.NCA._.CI_.Grid Interactive Water Htr"/>
        <s v="DRS.PX.NCA._.CI_.HVAC - DLC"/>
        <s v="DRS.PX.NCA._.CI_.Smart Thermostats"/>
        <s v="DRS.PX.NCA._.CI_.Water Heater - DLC"/>
        <s v="DRS.PX.NCA._.IRR.Irrigation DLC"/>
        <s v="DRS.PX.NCA._.RES.Battery DLC"/>
        <s v="DRS.PX.NCA._.RES.EV DLC"/>
        <s v="DRS.PX.NCA._.RES.Grid Interactive Water Htr"/>
        <s v="DRS.PX.NCA._.RES.Home Energy Mgmt Sys"/>
        <s v="DRS.PX.NCA._.RES.HVAC - DLC"/>
        <s v="DRS.PX.NCA._.RES.Pool Pump - DLC"/>
        <s v="DRS.PX.NCA._.RES.Smart Thermostats"/>
        <s v="DRS.PX.NCA._.RES.Water Heater - DLC"/>
        <s v="DRS.PX.SOR._.CI_.3 Party"/>
        <s v="DRS.PX.SOR._.CI_.Battery DLC"/>
        <s v="DRS.PX.SOR._.CI_.Grid Interactive Water Htr"/>
        <s v="DRS.PX.SOR._.CI_.HVAC - DLC"/>
        <s v="DRS.PX.SOR._.CI_.Smart Thermostats"/>
        <s v="DRS.PX.SOR._.CI_.Water Heater - DLC"/>
        <s v="DRS.PX.SOR._.IRR.Irrigation DLC"/>
        <s v="DRS.PX.SOR._.RES.Battery DLC"/>
        <s v="DRS.PX.SOR._.RES.EV DLC"/>
        <s v="DRS.PX.SOR._.RES.Grid Interactive Water Htr"/>
        <s v="DRS.PX.SOR._.RES.Home Energy Mgmt Sys"/>
        <s v="DRS.PX.SOR._.RES.HVAC - DLC"/>
        <s v="DRS.PX.SOR._.RES.Pool Pump - DLC"/>
        <s v="DRS.PX.SOR._.RES.Smart Thermostats"/>
        <s v="DRS.PX.SOR._.RES.Water Heater - DLC"/>
        <s v="DRS.PX.WSF._.CI_.3 Party"/>
        <s v="DRS.PX.WSF._.CI_.Battery DLC"/>
        <s v="DRS.PX.WSF._.CI_.Grid Interactive Water Htr"/>
        <s v="DRS.PX.WSF._.CI_.HVAC - DLC"/>
        <s v="DRS.PX.WSF._.CI_.Smart Thermostats"/>
        <s v="DRS.PX.WSF._.CI_.Water Heater - DLC"/>
        <s v="DRS.PX.WSF._.IRR.Irrigation DLC"/>
        <s v="DRS.PX.WSF._.RES.Battery DLC"/>
        <s v="DRS.PX.WSF._.RES.EV DLC"/>
        <s v="DRS.PX.WSF._.RES.Grid Interactive Water Htr"/>
        <s v="DRS.PX.WSF._.RES.Home Energy Mgmt Sys"/>
        <s v="DRS.PX.WSF._.RES.HVAC - DLC"/>
        <s v="DRS.PX.WSF._.RES.Pool Pump - DLC"/>
        <s v="DRS.PX.WSF._.RES.Smart Thermostats"/>
        <s v="DRS.PX.WSF._.RES.Water Heater - DLC"/>
        <s v="DRS.PX.WYC._.CI_.3 Party"/>
        <s v="DRS.PX.WYC._.CI_.Battery DLC"/>
        <s v="DRS.PX.WYC._.CI_.Grid Interactive Water Htr"/>
        <s v="DRS.PX.WYC._.CI_.HVAC - DLC"/>
        <s v="DRS.PX.WYC._.CI_.Smart Thermostats"/>
        <s v="DRS.PX.WYC._.CI_.Water Heater - DLC"/>
        <s v="DRS.PX.WYC._.IRR.Irrigation DLC"/>
        <s v="DRS.PX.WYC._.RES.Battery DLC"/>
        <s v="DRS.PX.WYC._.RES.EV DLC"/>
        <s v="DRS.PX.WYC._.RES.Grid Interactive Water Htr"/>
        <s v="DRS.PX.WYC._.RES.Home Energy Mgmt Sys"/>
        <s v="DRS.PX.WYC._.RES.HVAC - DLC"/>
        <s v="DRS.PX.WYC._.RES.Pool Pump - DLC"/>
        <s v="DRS.PX.WYC._.RES.Smart Thermostats"/>
        <s v="DRS.PX.WYC._.RES.Water Heater - DLC"/>
        <s v="DRS.PX.YAK._.CI_.3 Party"/>
        <s v="DRS.PX.YAK._.CI_.Battery DLC"/>
        <s v="DRS.PX.YAK._.CI_.Grid Interactive Water Htr"/>
        <s v="DRS.PX.YAK._.CI_.HVAC - DLC"/>
        <s v="DRS.PX.YAK._.CI_.Smart Thermostats"/>
        <s v="DRS.PX.YAK._.CI_.Water Heater - DLC"/>
        <s v="DRS.PX.YAK._.IRR.Irrigation DLC"/>
        <s v="DRS.PX.YAK._.RES.Battery DLC"/>
        <s v="DRS.PX.YAK._.RES.EV DLC"/>
        <s v="DRS.PX.YAK._.RES.Grid Interactive Water Htr"/>
        <s v="DRS.PX.YAK._.RES.Home Energy Mgmt Sys"/>
        <s v="DRS.PX.YAK._.RES.HVAC - DLC"/>
        <s v="DRS.PX.YAK._.RES.Pool Pump - DLC"/>
        <s v="DRS.PX.YAK._.RES.Smart Thermostats"/>
        <s v="DRS.PX.YAK._.RES.Water Heater - DLC"/>
        <s v="DRW.PX.GOE._.CI_.3 Party"/>
        <s v="DRW.PX.GOE._.CI_.Battery DLC"/>
        <s v="DRW.PX.GOE._.CI_.Grid Interactive Water Htr"/>
        <s v="DRW.PX.GOE._.CI_.HVAC - DLC"/>
        <s v="DRW.PX.GOE._.CI_.Smart Thermostats"/>
        <s v="DRW.PX.GOE._.CI_.Water Heater - DLC"/>
        <s v="DRW.PX.GOE._.RES.Battery DLC"/>
        <s v="DRW.PX.GOE._.RES.EV DLC"/>
        <s v="DRW.PX.GOE._.RES.Grid Interactive Water Htr"/>
        <s v="DRW.PX.GOE._.RES.Home Energy Mgmt Sys"/>
        <s v="DRW.PX.GOE._.RES.HVAC - DLC"/>
        <s v="DRW.PX.GOE._.RES.Pool Pump - DLC"/>
        <s v="DRW.PX.GOE._.RES.Smart Thermostats"/>
        <s v="DRW.PX.GOE._.RES.Water Heater - DLC"/>
        <s v="DRW.PX.NCA._.CI_.3 Party"/>
        <s v="DRW.PX.NCA._.CI_.Battery DLC"/>
        <s v="DRW.PX.NCA._.CI_.Grid Interactive Water Htr"/>
        <s v="DRW.PX.NCA._.CI_.HVAC - DLC"/>
        <s v="DRW.PX.NCA._.CI_.Smart Thermostats"/>
        <s v="DRW.PX.NCA._.CI_.Water Heater - DLC"/>
        <s v="DRW.PX.NCA._.RES.Battery DLC"/>
        <s v="DRW.PX.NCA._.RES.EV DLC"/>
        <s v="DRW.PX.NCA._.RES.Grid Interactive Water Htr"/>
        <s v="DRW.PX.NCA._.RES.Home Energy Mgmt Sys"/>
        <s v="DRW.PX.NCA._.RES.HVAC - DLC"/>
        <s v="DRW.PX.NCA._.RES.Pool Pump - DLC"/>
        <s v="DRW.PX.NCA._.RES.Smart Thermostats"/>
        <s v="DRW.PX.NCA._.RES.Water Heater - DLC"/>
        <s v="DRW.PX.SOR._.CI_.3 Party"/>
        <s v="DRW.PX.SOR._.CI_.Battery DLC"/>
        <s v="DRW.PX.SOR._.CI_.Grid Interactive Water Htr"/>
        <s v="DRW.PX.SOR._.CI_.HVAC - DLC"/>
        <s v="DRW.PX.SOR._.CI_.Smart Thermostats"/>
        <s v="DRW.PX.SOR._.CI_.Water Heater - DLC"/>
        <s v="DRW.PX.SOR._.RES.Battery DLC"/>
        <s v="DRW.PX.SOR._.RES.EV DLC"/>
        <s v="DRW.PX.SOR._.RES.Grid Interactive Water Htr"/>
        <s v="DRW.PX.SOR._.RES.Home Energy Mgmt Sys"/>
        <s v="DRW.PX.SOR._.RES.HVAC - DLC"/>
        <s v="DRW.PX.SOR._.RES.Pool Pump - DLC"/>
        <s v="DRW.PX.SOR._.RES.Smart Thermostats"/>
        <s v="DRW.PX.SOR._.RES.Water Heater - DLC"/>
        <s v="DRW.PX.WSF._.CI_.3 Party"/>
        <s v="DRW.PX.WSF._.CI_.Battery DLC"/>
        <s v="DRW.PX.WSF._.CI_.Grid Interactive Water Htr"/>
        <s v="DRW.PX.WSF._.CI_.HVAC - DLC"/>
        <s v="DRW.PX.WSF._.CI_.Smart Thermostats"/>
        <s v="DRW.PX.WSF._.CI_.Water Heater - DLC"/>
        <s v="DRW.PX.WSF._.RES.Battery DLC"/>
        <s v="DRW.PX.WSF._.RES.EV DLC"/>
        <s v="DRW.PX.WSF._.RES.Grid Interactive Water Htr"/>
        <s v="DRW.PX.WSF._.RES.Home Energy Mgmt Sys"/>
        <s v="DRW.PX.WSF._.RES.HVAC - DLC"/>
        <s v="DRW.PX.WSF._.RES.Pool Pump - DLC"/>
        <s v="DRW.PX.WSF._.RES.Smart Thermostats"/>
        <s v="DRW.PX.WSF._.RES.Water Heater - DLC"/>
        <s v="DRW.PX.WYC._.CI_.3 Party"/>
        <s v="DRW.PX.WYC._.CI_.Battery DLC"/>
        <s v="DRW.PX.WYC._.CI_.Grid Interactive Water Htr"/>
        <s v="DRW.PX.WYC._.CI_.HVAC - DLC"/>
        <s v="DRW.PX.WYC._.CI_.Smart Thermostats"/>
        <s v="DRW.PX.WYC._.CI_.Water Heater - DLC"/>
        <s v="DRW.PX.WYC._.RES.Battery DLC"/>
        <s v="DRW.PX.WYC._.RES.EV DLC"/>
        <s v="DRW.PX.WYC._.RES.Grid Interactive Water Htr"/>
        <s v="DRW.PX.WYC._.RES.Home Energy Mgmt Sys"/>
        <s v="DRW.PX.WYC._.RES.HVAC - DLC"/>
        <s v="DRW.PX.WYC._.RES.Pool Pump - DLC"/>
        <s v="DRW.PX.WYC._.RES.Smart Thermostats"/>
        <s v="DRW.PX.WYC._.RES.Water Heater - DLC"/>
        <s v="DRW.PX.YAK._.CI_.3 Party"/>
        <s v="DRW.PX.YAK._.CI_.Battery DLC"/>
        <s v="DRW.PX.YAK._.CI_.Grid Interactive Water Htr"/>
        <s v="DRW.PX.YAK._.CI_.HVAC - DLC"/>
        <s v="DRW.PX.YAK._.CI_.Smart Thermostats"/>
        <s v="DRW.PX.YAK._.CI_.Water Heater - DLC"/>
        <s v="DRW.PX.YAK._.RES.Battery DLC"/>
        <s v="DRW.PX.YAK._.RES.EV DLC"/>
        <s v="DRW.PX.YAK._.RES.Grid Interactive Water Htr"/>
        <s v="DRW.PX.YAK._.RES.Home Energy Mgmt Sys"/>
        <s v="DRW.PX.YAK._.RES.HVAC - DLC"/>
        <s v="DRW.PX.YAK._.RES.Pool Pump - DLC"/>
        <s v="DRW.PX.YAK._.RES.Smart Thermostats"/>
        <s v="DRW.PX.YAK._.RES.Water Heater - DLC"/>
        <s v="BID.PX.COR._.___.SML_Peak"/>
        <s v="BID.PX.UTS._.___.SML_Peak"/>
        <s v="BID.PX.WYE._.___.SML_Peak"/>
        <s v="BID.PX.YAK._.___.SML_Peak"/>
        <s v="RS_.EX.DYO._.___.EW"/>
        <s v="RS_.EX.SOR._.___.West EE Rsv Credit"/>
        <s v="RS_.EX.WSF._.___.East EE Rsv Credit"/>
        <s v="Reclamation Costs"/>
        <s v="PVS.PC.UTS._.___.Green River I&amp;II"/>
        <s v="EE_.PX.GOE._.001.ID"/>
        <s v="EE_.PX.GOE._.002.ID"/>
        <s v="EE_.PX.GOE._.003.ID"/>
        <s v="EE_.PX.GOE._.004.ID"/>
        <s v="EE_.PX.GOE._.005.ID"/>
        <s v="EE_.PX.GOE._.006.ID"/>
        <s v="EE_.PX.GOE._.007.ID"/>
        <s v="EE_.PX.GOE._.008.ID"/>
        <s v="EE_.PX.GOE._.009.ID"/>
        <s v="EE_.PX.GOE._.010.ID"/>
        <s v="EE_.PX.GOE._.011.ID"/>
        <s v="EE_.PX.GOE._.012.ID"/>
        <s v="EE_.PX.GOE._.013.ID"/>
        <s v="EE_.PX.GOE._.014.ID"/>
        <s v="EE_.PX.GOE._.015.ID"/>
        <s v="EE_.PX.GOE._.016.ID"/>
        <s v="EE_.PX.GOE._.017.ID"/>
        <s v="EE_.PX.GOE._.018.ID"/>
        <s v="EE_.PX.GOE._.019.ID"/>
        <s v="EE_.PX.GOE._.020.ID"/>
        <s v="EE_.PX.GOE._.021.ID"/>
        <s v="EE_.PX.GOE._.022.ID"/>
        <s v="EE_.PX.GOE._.023.ID"/>
        <s v="EE_.PX.GOE._.024.ID"/>
        <s v="EE_.PX.GOE._.025.ID"/>
        <s v="EE_.PX.GOE._.026.ID"/>
        <s v="EE_.PX.GOE._.027.ID"/>
        <s v="EE_.PX.NCA._.001.CA"/>
        <s v="EE_.PX.NCA._.002.CA"/>
        <s v="EE_.PX.NCA._.003.CA"/>
        <s v="EE_.PX.NCA._.004.CA"/>
        <s v="EE_.PX.NCA._.005.CA"/>
        <s v="EE_.PX.NCA._.006.CA"/>
        <s v="EE_.PX.NCA._.007.CA"/>
        <s v="EE_.PX.NCA._.008.CA"/>
        <s v="EE_.PX.NCA._.009.CA"/>
        <s v="EE_.PX.NCA._.010.CA"/>
        <s v="EE_.PX.NCA._.011.CA"/>
        <s v="EE_.PX.NCA._.012.CA"/>
        <s v="EE_.PX.NCA._.014.CA"/>
        <s v="EE_.PX.NCA._.015.CA"/>
        <s v="EE_.PX.NCA._.016.CA"/>
        <s v="EE_.PX.NCA._.017.CA"/>
        <s v="EE_.PX.NCA._.018.CA"/>
        <s v="EE_.PX.NCA._.019.CA"/>
        <s v="EE_.PX.NCA._.020.CA"/>
        <s v="EE_.PX.NCA._.021.CA"/>
        <s v="EE_.PX.NCA._.022.CA"/>
        <s v="EE_.PX.NCA._.023.CA"/>
        <s v="EE_.PX.NCA._.024.CA"/>
        <s v="EE_.PX.NCA._.025.CA"/>
        <s v="EE_.PX.NCA._.026.CA"/>
        <s v="EE_.PX.NCA._.027.CA"/>
        <s v="EE_.PX.SOR._.001.OR"/>
        <s v="EE_.PX.SOR._.002.OR"/>
        <s v="EE_.PX.SOR._.003.OR"/>
        <s v="EE_.PX.SOR._.004.OR"/>
        <s v="EE_.PX.SOR._.005.OR"/>
        <s v="EE_.PX.SOR._.006.OR"/>
        <s v="EE_.PX.SOR._.007.OR"/>
        <s v="EE_.PX.SOR._.008.OR"/>
        <s v="EE_.PX.SOR._.009.OR"/>
        <s v="EE_.PX.SOR._.010.OR"/>
        <s v="EE_.PX.SOR._.011.OR"/>
        <s v="EE_.PX.SOR._.012.OR"/>
        <s v="EE_.PX.SOR._.013.OR"/>
        <s v="EE_.PX.SOR._.014.OR"/>
        <s v="EE_.PX.SOR._.015.OR"/>
        <s v="EE_.PX.SOR._.016.OR"/>
        <s v="EE_.PX.SOR._.017.OR"/>
        <s v="EE_.PX.SOR._.018.OR"/>
        <s v="EE_.PX.SOR._.019.OR"/>
        <s v="EE_.PX.SOR._.020.OR"/>
        <s v="EE_.PX.SOR._.021.OR"/>
        <s v="EE_.PX.SOR._.022.OR"/>
        <s v="EE_.PX.SOR._.023.OR"/>
        <s v="EE_.PX.SOR._.024.OR"/>
        <s v="EE_.PX.SOR._.025.OR"/>
        <s v="EE_.PX.SOR._.026.OR"/>
        <s v="EE_.PX.SOR._.027.OR"/>
        <s v="EE_.PX.WSF._.001.UT"/>
        <s v="EE_.PX.WSF._.002.UT"/>
        <s v="EE_.PX.WSF._.003.UT"/>
        <s v="EE_.PX.WSF._.004.UT"/>
        <s v="EE_.PX.WSF._.005.UT"/>
        <s v="EE_.PX.WSF._.006.UT"/>
        <s v="EE_.PX.WSF._.007.UT"/>
        <s v="EE_.PX.WSF._.008.UT"/>
        <s v="EE_.PX.WSF._.009.UT"/>
        <s v="EE_.PX.WSF._.010.UT"/>
        <s v="EE_.PX.WSF._.011.UT"/>
        <s v="EE_.PX.WSF._.012.UT"/>
        <s v="EE_.PX.WSF._.013.UT"/>
        <s v="EE_.PX.WSF._.014.UT"/>
        <s v="EE_.PX.WSF._.015.UT"/>
        <s v="EE_.PX.WSF._.016.UT"/>
        <s v="EE_.PX.WSF._.017.UT"/>
        <s v="EE_.PX.WSF._.018.UT"/>
        <s v="EE_.PX.WSF._.019.UT"/>
        <s v="EE_.PX.WSF._.020.UT"/>
        <s v="EE_.PX.WSF._.021.UT"/>
        <s v="EE_.PX.WSF._.022.UT"/>
        <s v="EE_.PX.WSF._.023.UT"/>
        <s v="EE_.PX.WSF._.024.UT"/>
        <s v="EE_.PX.WSF._.025.UT"/>
        <s v="EE_.PX.WSF._.026.UT"/>
        <s v="EE_.PX.WSF._.027.UT"/>
        <s v="EE_.PX.WYC._.001.WY"/>
        <s v="EE_.PX.WYC._.002.WY"/>
        <s v="EE_.PX.WYC._.003.WY"/>
        <s v="EE_.PX.WYC._.004.WY"/>
        <s v="EE_.PX.WYC._.005.WY"/>
        <s v="EE_.PX.WYC._.006.WY"/>
        <s v="EE_.PX.WYC._.007.WY"/>
        <s v="EE_.PX.WYC._.008.WY"/>
        <s v="EE_.PX.WYC._.009.WY"/>
        <s v="EE_.PX.WYC._.010.WY"/>
        <s v="EE_.PX.WYC._.011.WY"/>
        <s v="EE_.PX.WYC._.012.WY"/>
        <s v="EE_.PX.WYC._.013.WY"/>
        <s v="EE_.PX.WYC._.014.WY"/>
        <s v="EE_.PX.WYC._.015.WY"/>
        <s v="EE_.PX.WYC._.016.WY"/>
        <s v="EE_.PX.WYC._.017.WY"/>
        <s v="EE_.PX.WYC._.018.WY"/>
        <s v="EE_.PX.WYC._.019.WY"/>
        <s v="EE_.PX.WYC._.020.WY"/>
        <s v="EE_.PX.WYC._.021.WY"/>
        <s v="EE_.PX.WYC._.022.WY"/>
        <s v="EE_.PX.WYC._.023.WY"/>
        <s v="EE_.PX.WYC._.024.WY"/>
        <s v="EE_.PX.WYC._.025.WY"/>
        <s v="EE_.PX.WYC._.026.WY"/>
        <s v="EE_.PX.WYC._.027.WY"/>
        <s v="EE_.PX.YAK._.001.WA"/>
        <s v="EE_.PX.YAK._.002.WA"/>
        <s v="EE_.PX.YAK._.003.WA"/>
        <s v="EE_.PX.YAK._.004.WA"/>
        <s v="EE_.PX.YAK._.005.WA"/>
        <s v="EE_.PX.YAK._.006.WA"/>
        <s v="EE_.PX.YAK._.007.WA"/>
        <s v="EE_.PX.YAK._.008.WA"/>
        <s v="EE_.PX.YAK._.009.WA"/>
        <s v="EE_.PX.YAK._.010.WA"/>
        <s v="EE_.PX.YAK._.011.WA"/>
        <s v="EE_.PX.YAK._.012.WA"/>
        <s v="EE_.PX.YAK._.013.WA"/>
        <s v="EE_.PX.YAK._.014.WA"/>
        <s v="EE_.PX.YAK._.015.WA"/>
        <s v="EE_.PX.YAK._.016.WA"/>
        <s v="EE_.PX.YAK._.017.WA"/>
        <s v="EE_.PX.YAK._.018.WA"/>
        <s v="EE_.PX.YAK._.019.WA"/>
        <s v="EE_.PX.YAK._.020.WA"/>
        <s v="EE_.PX.YAK._.021.WA"/>
        <s v="EE_.PX.YAK._.022.WA"/>
        <s v="EE_.PX.YAK._.023.WA"/>
        <s v="EE_.PX.YAK._.024.WA"/>
        <s v="EE_.PX.YAK._.025.WA"/>
        <s v="EE_.PX.YAK._.026.WA"/>
        <s v="EE_.PX.YAK._.027.WA"/>
        <s v="GEO.PX.COR._.PTC.NF-EGS"/>
        <s v="GEO.PX.UTS._.PTC.NF-EGS"/>
        <s v="PV_.PX.BDG._.PTC.Small_Scale"/>
        <s v="PV_.PX.BDG._.PTC.Utility_Scale"/>
        <s v="PV_.PX.BOR._.PTC.Small_Scale"/>
        <s v="PV_.PX.CLV._.PTC.Small_Scale"/>
        <s v="PV_.PX.COR._.PTC.Small_Scale"/>
        <s v="PV_.PX.COR._.PTC.Utility_Scale"/>
        <s v="PV_.PX.DJW._.PTC.Utility_Scale"/>
        <s v="PV_.PX.HTG._.PTC.Utility_Scale"/>
        <s v="PV_.PX.NTN._.PTC.Utility_Scale"/>
        <s v="PV_.PX.NUT._.PTC.Small_Scale"/>
        <s v="PV_.PX.SOR._.PTC.Small_Scale"/>
        <s v="PV_.PX.SUM._.PTC.Small_Scale"/>
        <s v="PV_.PX.UTS._.PTC.Small_Scale"/>
        <s v="PV_.PX.UTS._.PTC.Utility_Scale"/>
        <s v="PV_.PX.WMV._.PTC.Small_Scale"/>
        <s v="PV_.PX.WMV._.PTC.Utility_Scale"/>
        <s v="PV_.PX.WSF._.PTC.Small_Scale"/>
        <s v="PV_.PX.WWA._.PTC.Small_Scale"/>
        <s v="PV_.PX.WYC._.PTC.Small_Scale"/>
        <s v="PV_.PX.WYE._.PTC.Small_Scale"/>
        <s v="PV_.PX.WYN._.PTC.Small_Scale"/>
        <s v="PV_.PX.YAK._.PTC.Small_Scale"/>
        <s v="PV_.PX.YAK._.PTC.Utility_Scale"/>
        <s v="WD_.PX.BDG._.PTC.Small_Scale"/>
        <s v="WD_.PX.BDG._.PTC.Utility_Scale"/>
        <s v="WD_.PX.BOR._.PTC.Small_Scale"/>
        <s v="WD_.PX.DJW._.PTC.Utility_Scale"/>
        <s v="WD_.PX.GOE._.PTC.Small_Scale"/>
        <s v="WD_.PX.WWA._.PTC.Small_Scale"/>
        <s v="WD_.PX.WYC._.PTC.Small_Scale"/>
        <s v="WD_.PX.WYE._.PTC.Small_Scale"/>
        <s v="WD_.PX.WYN._.PTC.Small_Scale"/>
        <s v="WD_.PX.YAK._.PTC.Small_Scale"/>
        <s v="WD_.PX.YAK._.PTC.Utility_Scale"/>
        <s v="GCV.EX.WYE._._29.DaveJohnston 1"/>
        <s v="GCV.EX.WYE._._29.DaveJohnston 2"/>
        <s v="PV_.PX.SUM._.PTC.Utility_Scale"/>
        <s v="PV_.PX.WWA._.PTC.Utility_Scale"/>
        <s v="WD_.PX.NTN._.PTC.Utility_Scale"/>
        <s v="WD_.PX.WWA._.PTC.Utility_Scale"/>
        <s v="GCV.EX.WYE._._29.DaveJohnston 1 OR"/>
        <s v="GCV.EX.WYE._._29.DaveJohnston 2 OR"/>
        <s v="GCC.PX.BDG._.DF_.H_1x1"/>
        <s v="GCC.PX.BDG._.DF_.H_2x1"/>
        <s v="GCC.PX.DJW._.DF_.H_1x1"/>
        <s v="GCC.PX.DJW._.DF_.H_2x1"/>
        <s v="GCC.PX.HTG._.DF_.H_1x1"/>
        <s v="GCC.PX.HTG._.DF_.H_2x1"/>
        <s v="GCC.PX.NTN._.DF_.H_1x1"/>
        <s v="GCC.PX.NTN._.DF_.H_2x1"/>
        <s v="GCC.PX.NUT._.DF_.H_1x1"/>
        <s v="GCC.PX.NUT._.DF_.H_2x1"/>
        <s v="GCC.PX.UTS._.DF_.H_1x1"/>
        <s v="GCC.PX.UTS._.DF_.H_2x1"/>
        <s v="GSC.PX.BDG._.___.Frame"/>
        <s v="GSC.PX.DJW._.___.Frame"/>
        <s v="GSC.PX.HTG._.___.Frame"/>
        <s v="GSC.PX.NTN._.___.Frame"/>
        <s v="GSC.PX.NUT._.___.Frame"/>
        <s v="GSC.PX.UTS._.___.Frame"/>
        <s v="PV_.PX.GOE._.PTC.Small_Scale"/>
        <s v="PV_.PX.GOE._.PTC.Utility_Scale"/>
        <s v="PV_.PX.NUT._.PTC.Utility_Scale"/>
        <s v="WD_.PX.GOE._.PTC.Utility_Scale"/>
        <s v="WD_.PX.HTG._.PTC.Utility_Scale"/>
        <s v="WD_.PX.WMV._.PTC.Small_Scale"/>
        <s v="WD_.PX.WMV._.PTC.Utility_Scale"/>
        <s v="WD_.PX.WSF._.PTC.Small_Scale"/>
        <s v="CLC.EX.BDG._._30.JimBridger 3 CCUS"/>
        <s v="CLC.EX.BDG._._30.JimBridger 4 CCUS"/>
        <s v="GCV.EX.BDG._._30.JimBridger 3"/>
        <s v="GCV.EX.BDG._._30.JimBridger 4"/>
        <s v="GCV.EX.UTS._._30.Hunter 1"/>
        <s v="GCV.EX.UTS._._30.Hunter 2"/>
        <s v="GCV.EX.UTS._._30.Hunter 3"/>
        <s v="GCV.EX.UTS._._30.Huntington 1"/>
        <s v="GCV.EX.UTS._._30.Huntington 2"/>
        <s v="GCV.EX.WYE._._30.DaveJohnston 4"/>
        <s v="GCC.PX.GOE._.DF_.H_1x1"/>
        <s v="GCC.PX.GOE._.DF_.H_2x1"/>
        <s v="GSC.PX.GOE._.___.Frame"/>
        <s v="HYS.PX.GOE._.ITC.Pmp_Storage"/>
        <s v="HYS.PX.PNC._.ITC.Pmp_Storage"/>
        <s v="HYS.PX.UTS._.ITC.Pmp_Storage"/>
        <s v="NUC.PX.NTN._.PTC.Adv_Reactor"/>
        <s v="WD_.PX.CLV._.PTC.Small_Scale"/>
        <s v="WD_.PX.COR._.PTC.Small_Scale"/>
        <s v="WD_.PX.COR._.PTC.Utility_Scale"/>
        <s v="WD_.PX.NUT._.PTC.Small_Scale"/>
        <s v="WD_.PX.NUT._.PTC.Utility_Scale"/>
        <s v="WD_.PX.SOR._.PTC.Small_Scale"/>
        <s v="WD_.PX.SUM._.PTC.Small_Scale"/>
        <s v="WD_.PX.SUM._.PTC.Utility_Scale"/>
        <s v="WD_.PX.UTS._.PTC.Small_Scale"/>
        <s v="WD_.PX.UTS._.PTC.Utility_Scale"/>
        <s v="HYS.PX.SOR._.ITC.Pmp_Storage"/>
        <s v="PV_.PX.SOR._.PTC.Utility_Scale"/>
        <s v="WD_.PX.SOR._.PTC.Offshore"/>
        <s v="WD_.PX.SOR._.PTC.Utility_Scale"/>
        <s v="CLC.EX.UTS._._32.Hunter 1 CCUS"/>
        <s v="CLC.EX.UTS._._32.Hunter 2 CCUS"/>
        <s v="CLC.EX.UTS._._32.Hunter 3 CCUS"/>
        <s v="CLC.EX.UTS._._32.Huntington 1 CCUS"/>
        <s v="CLC.EX.UTS._._32.Huntington 2 CCUS"/>
        <s v="CLC.EX.WYE._._32.Wyodak CCUS"/>
        <s v="GCC.PX.WYE._.DF_.H_1x1"/>
        <s v="GCC.PX.WYE._.DF_.H_2x1"/>
        <s v="GSC.PX.WYE._.___.Frame"/>
        <s v="HYS.PX.WYE._.ITC.Pmp_Storage"/>
        <s v="PV_.PX.WYE._.PTC.Utility_Scale"/>
        <s v="WD_.PX.WYE._.PTC.Utility_Scale"/>
        <s v="HY_.QF.COR._.SML.TSID Watson-Mcr2"/>
        <s v="NUC.PX.BDG._.PTC.Adv_Reactor"/>
        <s v="NUC.PX.DJW._.PTC.Adv_Reactor"/>
        <s v="NUC.PX.GOE._.PTC.Adv_Reactor"/>
        <s v="NUC.PX.HTG._.PTC.Adv_Reactor"/>
        <s v="NUC.PX.NUT._.PTC.Adv_Reactor"/>
        <s v="NUC.PX.UTS._.PTC.Adv_Reactor"/>
        <s v="NUC.PX.WYE._.PTC.Adv_Reactor"/>
        <s v="GCC.PX.BOR._.DF_.H_1x1"/>
        <s v="GCC.PX.BOR._.DF_.H_2x1"/>
        <s v="GSC.PX.BOR._.___.Frame"/>
        <s v="GEO.PX.COR._.NTC.NF-EGS"/>
        <s v="GEO.PX.UTS._.NTC.NF-EGS"/>
        <s v="NUC.PX.BOR._.PTC.Adv_Reactor"/>
        <s v="PV_.PX.BDG._.NTC.Small_Scale"/>
        <s v="PV_.PX.BDG._.NTC.Utility_Scale"/>
        <s v="PV_.PX.BOR._.NTC.Small_Scale"/>
        <s v="PV_.PX.BOR._.NTC.Utility_Scale"/>
        <s v="PV_.PX.BOR._.PTC.Utility_Scale"/>
        <s v="PV_.PX.CLV._.NTC.Small_Scale"/>
        <s v="PV_.PX.COR._.NTC.Small_Scale"/>
        <s v="PV_.PX.COR._.NTC.Utility_Scale"/>
        <s v="PV_.PX.DJW._.NTC.Utility_Scale"/>
        <s v="PV_.PX.HTG._.NTC.Utility_Scale"/>
        <s v="PV_.PX.NTN._.NTC.Utility_Scale"/>
        <s v="PV_.PX.NUT._.NTC.Small_Scale"/>
        <s v="PV_.PX.NUT._.NTC.Utility_Scale"/>
        <s v="PV_.PX.SOR._.NTC.Small_Scale"/>
        <s v="PV_.PX.SOR._.NTC.Utility_Scale"/>
        <s v="PV_.PX.SUM._.NTC.Small_Scale"/>
        <s v="PV_.PX.UTS._.NTC.Small_Scale"/>
        <s v="PV_.PX.UTS._.NTC.Utility_Scale"/>
        <s v="PV_.PX.WMV._.NTC.Small_Scale"/>
        <s v="PV_.PX.WMV._.NTC.Utility_Scale"/>
        <s v="PV_.PX.WSF._.NTC.Small_Scale"/>
        <s v="PV_.PX.WWA._.NTC.Small_Scale"/>
        <s v="PV_.PX.WWA._.NTC.Utility_Scale"/>
        <s v="PV_.PX.WYC._.NTC.Small_Scale"/>
        <s v="PV_.PX.WYE._.NTC.Small_Scale"/>
        <s v="PV_.PX.WYE._.NTC.Utility_Scale"/>
        <s v="PV_.PX.WYN._.NTC.Small_Scale"/>
        <s v="PV_.PX.YAK._.NTC.Small_Scale"/>
        <s v="PV_.PX.YAK._.NTC.Utility_Scale"/>
        <s v="WD_.PX.BDG._.NTC.Small_Scale"/>
        <s v="WD_.PX.BDG._.NTC.Utility_Scale"/>
        <s v="WD_.PX.BOR._.NTC.Small_Scale"/>
        <s v="WD_.PX.BOR._.NTC.Utility_Scale"/>
        <s v="WD_.PX.BOR._.PTC.Utility_Scale"/>
        <s v="WD_.PX.DJW._.NTC.Utility_Scale"/>
        <s v="WD_.PX.GOE._.NTC.Small_Scale"/>
        <s v="WD_.PX.GOE._.NTC.Utility_Scale"/>
        <s v="WD_.PX.WWA._.NTC.Small_Scale"/>
        <s v="WD_.PX.WWA._.NTC.Utility_Scale"/>
        <s v="WD_.PX.WYC._.NTC.Small_Scale"/>
        <s v="WD_.PX.WYE._.NTC.Small_Scale"/>
        <s v="WD_.PX.WYE._.NTC.Utility_Scale"/>
        <s v="WD_.PX.WYN._.NTC.Small_Scale"/>
        <s v="WD_.PX.YAK._.NTC.Small_Scale"/>
        <s v="WD_.PX.YAK._.NTC.Utility_Scale"/>
        <s v="PV_.PX.SUM._.NTC.Utility_Scale"/>
        <s v="WD_.PX.NTN._.NTC.Utility_Scale"/>
        <s v="PV_.PX.GOE._.NTC.Small_Scale"/>
        <s v="PV_.PX.GOE._.NTC.Utility_Scale"/>
        <s v="WD_.PX.HTG._.NTC.Utility_Scale"/>
        <s v="WD_.PX.WMV._.NTC.Small_Scale"/>
        <s v="WD_.PX.WMV._.NTC.Utility_Scale"/>
        <s v="WD_.PX.WSF._.NTC.Small_Scale"/>
        <s v="NUC.PX.NTN._.NTC.Adv_Reactor"/>
        <s v="WD_.PX.CLV._.NTC.Small_Scale"/>
        <s v="WD_.PX.COR._.NTC.Small_Scale"/>
        <s v="WD_.PX.COR._.NTC.Utility_Scale"/>
        <s v="WD_.PX.NUT._.NTC.Small_Scale"/>
        <s v="WD_.PX.NUT._.NTC.Utility_Scale"/>
        <s v="WD_.PX.SOR._.NTC.Offshore"/>
        <s v="WD_.PX.SOR._.NTC.Small_Scale"/>
        <s v="WD_.PX.SOR._.NTC.Utility_Scale"/>
        <s v="WD_.PX.SUM._.NTC.Small_Scale"/>
        <s v="WD_.PX.SUM._.NTC.Utility_Scale"/>
        <s v="WD_.PX.UTS._.NTC.Small_Scale"/>
        <s v="WD_.PX.UTS._.NTC.Utility_Scale"/>
        <s v="NUC.PX.BDG._.NTC.Adv_Reactor"/>
        <s v="NUC.PX.BOR._.NTC.Adv_Reactor"/>
        <s v="NUC.PX.DJW._.NTC.Adv_Reactor"/>
        <s v="NUC.PX.GOE._.NTC.Adv_Reactor"/>
        <s v="NUC.PX.HTG._.NTC.Adv_Reactor"/>
        <s v="NUC.PX.NUT._.NTC.Adv_Reactor"/>
        <s v="NUC.PX.UTS._.NTC.Adv_Reactor"/>
        <s v="NUC.PX.WYE._.NTC.Adv_Reactor"/>
      </sharedItems>
    </cacheField>
    <cacheField name="sample_name" numFmtId="0">
      <sharedItems/>
    </cacheField>
    <cacheField name="_date" numFmtId="164">
      <sharedItems containsSemiMixedTypes="0" containsNonDate="0" containsDate="1" containsString="0" minDate="2025-12-31T00:00:00" maxDate="2046-01-01T00:00:00"/>
    </cacheField>
    <cacheField name="Generation (GWh)" numFmtId="0">
      <sharedItems containsSemiMixedTypes="0" containsString="0" containsNumber="1" minValue="0" maxValue="7260.5446052398947"/>
    </cacheField>
    <cacheField name="Capacity Factor (%)" numFmtId="0">
      <sharedItems containsSemiMixedTypes="0" containsString="0" containsNumber="1" minValue="0" maxValue="100.00000083333207"/>
    </cacheField>
    <cacheField name="Fuel Offtake (BBtu)" numFmtId="0">
      <sharedItems containsSemiMixedTypes="0" containsString="0" containsNumber="1" minValue="0" maxValue="33048.820158474329"/>
    </cacheField>
    <cacheField name="Start Fuel Offtake (BBtu)" numFmtId="0">
      <sharedItems containsSemiMixedTypes="0" containsString="0" containsNumber="1" minValue="0" maxValue="375.36036634000089"/>
    </cacheField>
    <cacheField name="Fuel Cost ($000)" numFmtId="0">
      <sharedItems containsSemiMixedTypes="0" containsString="0" containsNumber="1" minValue="0" maxValue="117731.75960921923"/>
    </cacheField>
    <cacheField name="VO&amp;M Cost ($000)" numFmtId="0">
      <sharedItems containsSemiMixedTypes="0" containsString="0" containsNumber="1" minValue="-459569.41578680504" maxValue="45968.201155238487"/>
    </cacheField>
    <cacheField name="FO&amp;M Cost ($000)" numFmtId="0">
      <sharedItems containsSemiMixedTypes="0" containsString="0" containsNumber="1" minValue="0" maxValue="142567.54393286144"/>
    </cacheField>
    <cacheField name="UoS Cost ($000)" numFmtId="0">
      <sharedItems containsSemiMixedTypes="0" containsString="0" containsNumber="1" minValue="-324.95149080836984" maxValue="0"/>
    </cacheField>
    <cacheField name="Reserves Cost ($000)" numFmtId="0">
      <sharedItems containsSemiMixedTypes="0" containsString="0" containsNumber="1" containsInteger="1" minValue="0" maxValue="0"/>
    </cacheField>
    <cacheField name="Generation Cost ($000)" numFmtId="0">
      <sharedItems containsSemiMixedTypes="0" containsString="0" containsNumber="1" minValue="-459569.41578698176" maxValue="141381.47558071438"/>
    </cacheField>
    <cacheField name="Start &amp; Shutdown Cost ($000)" numFmtId="0">
      <sharedItems containsSemiMixedTypes="0" containsString="0" containsNumber="1" minValue="0" maxValue="4186.6663948000005"/>
    </cacheField>
    <cacheField name="Start Fuel Cost ($000)" numFmtId="0">
      <sharedItems containsSemiMixedTypes="0" containsString="0" containsNumber="1" minValue="0" maxValue="4186.6663948000005"/>
    </cacheField>
    <cacheField name="Emissions Cost ($000)" numFmtId="0">
      <sharedItems containsSemiMixedTypes="0" containsString="0" containsNumber="1" minValue="-427769.25274937204" maxValue="19739.623686070259"/>
    </cacheField>
    <cacheField name="Total Generation Cost ($000)" numFmtId="0">
      <sharedItems containsSemiMixedTypes="0" containsString="0" containsNumber="1" minValue="-459605.30206916801" maxValue="127997.96992033377"/>
    </cacheField>
    <cacheField name="Total System Cost ($000)" numFmtId="0">
      <sharedItems containsSemiMixedTypes="0" containsString="0" containsNumber="1" minValue="-459605.30206916801" maxValue="127997.96992033377"/>
    </cacheField>
    <cacheField name="Equity Cost ($000)" numFmtId="0">
      <sharedItems containsSemiMixedTypes="0" containsString="0" containsNumber="1" containsInteger="1" minValue="0" maxValue="0"/>
    </cacheField>
    <cacheField name="Debt Cost ($000)" numFmtId="0">
      <sharedItems containsSemiMixedTypes="0" containsString="0" containsNumber="1" containsInteger="1" minValue="0" maxValue="0"/>
    </cacheField>
    <cacheField name="Fixed Costs ($000)" numFmtId="0">
      <sharedItems containsSemiMixedTypes="0" containsString="0" containsNumber="1" minValue="0" maxValue="142567.54393286144"/>
    </cacheField>
    <cacheField name="Pool Revenue ($000)" numFmtId="0">
      <sharedItems containsSemiMixedTypes="0" containsString="0" containsNumber="1" minValue="-44374.548745259184" maxValue="251557.38114800051"/>
    </cacheField>
    <cacheField name="Reserves Revenue ($000)" numFmtId="0">
      <sharedItems containsSemiMixedTypes="0" containsString="0" containsNumber="1" minValue="0" maxValue="82835.961243312791"/>
    </cacheField>
    <cacheField name="Net Reserves Revenue ($000)" numFmtId="0">
      <sharedItems containsSemiMixedTypes="0" containsString="0" containsNumber="1" minValue="0" maxValue="82835.961243312791"/>
    </cacheField>
    <cacheField name="Net Revenue ($000)" numFmtId="0">
      <sharedItems containsSemiMixedTypes="0" containsString="0" containsNumber="1" minValue="-40901.196959917477" maxValue="581117.34665746544"/>
    </cacheField>
    <cacheField name="Net Profit ($000)" numFmtId="0">
      <sharedItems containsSemiMixedTypes="0" containsString="0" containsNumber="1" minValue="-128276.25018741879" maxValue="482325.93521043379"/>
    </cacheField>
    <cacheField name="Installed Capacity (MW)" numFmtId="0">
      <sharedItems containsSemiMixedTypes="0" containsString="0" containsNumber="1" minValue="0" maxValue="1993.2968632"/>
    </cacheField>
    <cacheField name="Year" numFmtId="0">
      <sharedItems containsSemiMixedTypes="0" containsString="0" containsNumber="1" containsInteger="1" minValue="2025" maxValue="2045" count="21"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</sharedItems>
    </cacheField>
    <cacheField name="DSM State" numFmtId="0">
      <sharedItems count="7">
        <s v=""/>
        <s v="ID"/>
        <s v="CA"/>
        <s v="OR"/>
        <s v="UT"/>
        <s v="WY"/>
        <s v="WA"/>
      </sharedItems>
    </cacheField>
    <cacheField name="DR Summer/Winter" numFmtId="0">
      <sharedItems/>
    </cacheField>
    <cacheField name="Generation (MWh)" numFmtId="0" formula="'Generation (GWh)'* 10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77CD4E-0500-4F7A-9B7D-D620D7CFAA09}" name="PivotTable5" cacheId="357" applyNumberFormats="0" applyBorderFormats="0" applyFontFormats="0" applyPatternFormats="0" applyAlignmentFormats="0" applyWidthHeightFormats="1" dataCaption="Values" updatedVersion="8" minRefreshableVersion="3" enableDrill="0" useAutoFormatting="1" itemPrintTitles="1" createdVersion="8" indent="0" outline="1" outlineData="1" multipleFieldFilters="0">
  <location ref="B42:X51" firstHeaderRow="1" firstDataRow="2" firstDataCol="1" rowPageCount="1" colPageCount="1"/>
  <pivotFields count="33">
    <pivotField axis="axisRow" showAll="0">
      <items count="3">
        <item m="1" x="1"/>
        <item x="0"/>
        <item t="default"/>
      </items>
    </pivotField>
    <pivotField axis="axisPage" multipleItemSelectionAllowed="1" showAll="0">
      <items count="29">
        <item h="1" x="1"/>
        <item h="1" x="0"/>
        <item h="1" x="2"/>
        <item h="1" x="3"/>
        <item h="1" x="13"/>
        <item h="1" x="12"/>
        <item h="1" x="14"/>
        <item h="1" x="16"/>
        <item h="1" x="4"/>
        <item h="1" x="8"/>
        <item h="1" x="5"/>
        <item h="1" x="18"/>
        <item x="17"/>
        <item h="1" x="25"/>
        <item h="1" x="22"/>
        <item h="1" x="26"/>
        <item h="1" x="27"/>
        <item h="1" x="19"/>
        <item h="1" x="23"/>
        <item h="1" x="24"/>
        <item h="1" x="21"/>
        <item h="1" x="10"/>
        <item h="1" x="9"/>
        <item h="1" x="11"/>
        <item h="1" x="6"/>
        <item h="1" x="7"/>
        <item x="15"/>
        <item h="1" x="20"/>
        <item t="default"/>
      </items>
    </pivotField>
    <pivotField axis="axisRow" showAll="0">
      <items count="913">
        <item x="239"/>
        <item x="240"/>
        <item x="241"/>
        <item x="242"/>
        <item x="24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781"/>
        <item h="1" x="782"/>
        <item h="1" x="812"/>
        <item h="1" x="813"/>
        <item h="1" x="814"/>
        <item h="1" x="815"/>
        <item h="1" x="816"/>
        <item h="1" x="35"/>
        <item h="1" x="817"/>
        <item h="1" x="346"/>
        <item h="1" x="347"/>
        <item h="1" x="348"/>
        <item h="1" x="349"/>
        <item h="1" x="350"/>
        <item h="1" x="351"/>
        <item h="1" x="352"/>
        <item h="1" x="357"/>
        <item h="1" x="358"/>
        <item h="1" x="359"/>
        <item h="1" x="360"/>
        <item h="1" x="361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h="1" x="362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h="1" x="363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h="1" x="365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h="1" x="366"/>
        <item h="1" x="52"/>
        <item h="1" x="54"/>
        <item h="1" x="56"/>
        <item h="1" x="58"/>
        <item h="1" x="60"/>
        <item x="755"/>
        <item x="756"/>
        <item x="832"/>
        <item x="833"/>
        <item x="757"/>
        <item x="758"/>
        <item x="791"/>
        <item x="792"/>
        <item x="759"/>
        <item x="760"/>
        <item x="761"/>
        <item x="762"/>
        <item x="763"/>
        <item x="764"/>
        <item x="765"/>
        <item x="766"/>
        <item x="818"/>
        <item x="819"/>
        <item h="1" x="36"/>
        <item h="1" x="38"/>
        <item h="1" x="783"/>
        <item h="1" x="784"/>
        <item h="1" x="40"/>
        <item h="1" x="42"/>
        <item h="1" x="44"/>
        <item h="1" x="46"/>
        <item h="1" x="48"/>
        <item h="1" x="50"/>
        <item h="1" x="785"/>
        <item h="1" x="786"/>
        <item h="1" x="787"/>
        <item h="1" x="788"/>
        <item h="1" x="789"/>
        <item h="1" x="747"/>
        <item h="1" x="748"/>
        <item h="1" x="790"/>
        <item h="1" x="162"/>
        <item h="1" x="163"/>
        <item x="164"/>
        <item x="835"/>
        <item x="711"/>
        <item x="836"/>
        <item x="712"/>
        <item x="244"/>
        <item x="245"/>
        <item x="246"/>
        <item h="1" x="62"/>
        <item h="1" x="64"/>
        <item h="1" x="66"/>
        <item x="767"/>
        <item x="834"/>
        <item x="768"/>
        <item x="793"/>
        <item x="769"/>
        <item x="770"/>
        <item x="771"/>
        <item x="772"/>
        <item x="820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x="105"/>
        <item x="247"/>
        <item x="248"/>
        <item x="249"/>
        <item x="250"/>
        <item x="251"/>
        <item x="252"/>
        <item x="253"/>
        <item x="254"/>
        <item x="255"/>
        <item x="824"/>
        <item x="256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794"/>
        <item x="795"/>
        <item x="808"/>
        <item x="796"/>
        <item x="821"/>
        <item h="1" x="324"/>
        <item h="1" x="325"/>
        <item h="1" x="326"/>
        <item x="323"/>
        <item x="327"/>
        <item x="904"/>
        <item x="825"/>
        <item x="905"/>
        <item x="837"/>
        <item x="906"/>
        <item x="826"/>
        <item x="907"/>
        <item x="827"/>
        <item x="908"/>
        <item x="828"/>
        <item x="891"/>
        <item x="797"/>
        <item x="909"/>
        <item x="829"/>
        <item x="910"/>
        <item x="830"/>
        <item x="911"/>
        <item x="831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838"/>
        <item x="839"/>
        <item x="713"/>
        <item x="714"/>
        <item x="840"/>
        <item x="841"/>
        <item x="715"/>
        <item x="842"/>
        <item x="843"/>
        <item x="716"/>
        <item x="844"/>
        <item x="845"/>
        <item x="717"/>
        <item x="718"/>
        <item x="846"/>
        <item x="719"/>
        <item x="885"/>
        <item x="886"/>
        <item x="773"/>
        <item x="774"/>
        <item x="847"/>
        <item x="720"/>
        <item x="848"/>
        <item x="721"/>
        <item x="849"/>
        <item x="850"/>
        <item x="722"/>
        <item x="775"/>
        <item x="851"/>
        <item x="852"/>
        <item x="723"/>
        <item x="809"/>
        <item x="853"/>
        <item x="883"/>
        <item x="724"/>
        <item x="749"/>
        <item x="854"/>
        <item x="855"/>
        <item x="725"/>
        <item x="726"/>
        <item x="856"/>
        <item x="857"/>
        <item x="727"/>
        <item x="728"/>
        <item x="858"/>
        <item x="729"/>
        <item x="859"/>
        <item x="860"/>
        <item x="730"/>
        <item x="750"/>
        <item x="861"/>
        <item x="731"/>
        <item x="862"/>
        <item x="863"/>
        <item x="732"/>
        <item x="822"/>
        <item x="864"/>
        <item x="733"/>
        <item x="865"/>
        <item x="866"/>
        <item x="734"/>
        <item x="735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128"/>
        <item x="549"/>
        <item x="548"/>
        <item h="1" x="545"/>
        <item x="288"/>
        <item x="289"/>
        <item x="290"/>
        <item x="291"/>
        <item x="292"/>
        <item x="293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x="153"/>
        <item x="154"/>
        <item x="155"/>
        <item x="156"/>
        <item x="157"/>
        <item x="158"/>
        <item x="159"/>
        <item x="160"/>
        <item x="161"/>
        <item x="867"/>
        <item x="868"/>
        <item x="736"/>
        <item x="737"/>
        <item x="869"/>
        <item x="870"/>
        <item x="738"/>
        <item x="871"/>
        <item x="892"/>
        <item x="798"/>
        <item x="893"/>
        <item x="894"/>
        <item x="799"/>
        <item x="800"/>
        <item x="872"/>
        <item x="739"/>
        <item x="873"/>
        <item x="874"/>
        <item x="740"/>
        <item x="776"/>
        <item x="887"/>
        <item x="777"/>
        <item x="884"/>
        <item x="751"/>
        <item x="895"/>
        <item x="896"/>
        <item x="801"/>
        <item x="802"/>
        <item x="897"/>
        <item x="898"/>
        <item x="899"/>
        <item x="810"/>
        <item x="803"/>
        <item x="811"/>
        <item x="900"/>
        <item x="901"/>
        <item x="804"/>
        <item x="805"/>
        <item x="902"/>
        <item x="903"/>
        <item x="806"/>
        <item x="807"/>
        <item x="888"/>
        <item x="889"/>
        <item x="778"/>
        <item x="779"/>
        <item x="890"/>
        <item x="780"/>
        <item x="875"/>
        <item x="876"/>
        <item x="741"/>
        <item x="752"/>
        <item x="877"/>
        <item x="742"/>
        <item x="878"/>
        <item x="879"/>
        <item x="743"/>
        <item x="823"/>
        <item x="880"/>
        <item x="744"/>
        <item x="881"/>
        <item x="882"/>
        <item x="745"/>
        <item x="746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h="1" x="17"/>
        <item h="1" x="18"/>
        <item x="334"/>
        <item x="335"/>
        <item x="336"/>
        <item x="337"/>
        <item x="338"/>
        <item x="339"/>
        <item x="342"/>
        <item x="343"/>
        <item x="344"/>
        <item x="345"/>
        <item h="1" x="0"/>
        <item h="1" x="1"/>
        <item h="1" x="2"/>
        <item h="1" x="3"/>
        <item h="1" x="4"/>
        <item h="1" x="37"/>
        <item h="1" x="39"/>
        <item h="1" x="41"/>
        <item h="1" x="43"/>
        <item h="1" x="45"/>
        <item h="1" x="47"/>
        <item h="1" x="49"/>
        <item h="1" x="51"/>
        <item h="1" x="753"/>
        <item h="1" x="754"/>
        <item h="1" x="53"/>
        <item h="1" x="55"/>
        <item h="1" x="57"/>
        <item h="1" x="59"/>
        <item h="1" x="61"/>
        <item h="1" x="63"/>
        <item h="1" x="65"/>
        <item h="1" x="67"/>
        <item x="265"/>
        <item h="1" x="328"/>
        <item h="1" x="329"/>
        <item h="1" x="330"/>
        <item h="1" x="331"/>
        <item h="1" x="332"/>
        <item h="1" x="333"/>
        <item x="340"/>
        <item x="341"/>
        <item h="1" x="353"/>
        <item h="1" x="354"/>
        <item h="1" x="355"/>
        <item h="1" x="356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h="1" x="364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41"/>
        <item x="542"/>
        <item x="543"/>
        <item x="544"/>
        <item h="1" x="546"/>
        <item h="1" x="547"/>
        <item t="default"/>
      </items>
    </pivotField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8">
        <item h="1" sd="0" x="0"/>
        <item sd="0" x="2"/>
        <item sd="0" x="1"/>
        <item sd="0" x="3"/>
        <item sd="0" x="4"/>
        <item sd="0" x="6"/>
        <item sd="0" x="5"/>
        <item t="default" sd="0"/>
      </items>
    </pivotField>
    <pivotField showAll="0"/>
    <pivotField dataField="1" dragToRow="0" dragToCol="0" dragToPage="0" showAll="0" defaultSubtotal="0"/>
  </pivotFields>
  <rowFields count="3">
    <field x="0"/>
    <field x="30"/>
    <field x="2"/>
  </rowFields>
  <rowItems count="8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9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1">
    <pageField fld="1" hier="-1"/>
  </pageFields>
  <dataFields count="1">
    <dataField name="Sum of Generation (MWh)" fld="32" baseField="0" baseItem="0" numFmtId="165"/>
  </dataFields>
  <formats count="34">
    <format dxfId="116">
      <pivotArea outline="0" collapsedLevelsAreSubtotals="1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29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dataOnly="0" labelOnly="1" fieldPosition="0">
        <references count="1">
          <reference field="0" count="0"/>
        </references>
      </pivotArea>
    </format>
    <format dxfId="108">
      <pivotArea dataOnly="0" labelOnly="1" grandRow="1" outline="0" fieldPosition="0"/>
    </format>
    <format dxfId="107">
      <pivotArea dataOnly="0" labelOnly="1" fieldPosition="0">
        <references count="2">
          <reference field="0" count="0" selected="0"/>
          <reference field="30" count="0"/>
        </references>
      </pivotArea>
    </format>
    <format dxfId="106">
      <pivotArea dataOnly="0" labelOnly="1" fieldPosition="0">
        <references count="1">
          <reference field="29" count="0"/>
        </references>
      </pivotArea>
    </format>
    <format dxfId="105">
      <pivotArea dataOnly="0" labelOnly="1" grandCol="1" outline="0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29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0" type="button" dataOnly="0" labelOnly="1" outline="0" axis="axisRow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grandRow="1" outline="0" fieldPosition="0"/>
    </format>
    <format dxfId="96">
      <pivotArea dataOnly="0" labelOnly="1" fieldPosition="0">
        <references count="2">
          <reference field="0" count="0" selected="0"/>
          <reference field="30" count="0"/>
        </references>
      </pivotArea>
    </format>
    <format dxfId="95">
      <pivotArea dataOnly="0" labelOnly="1" fieldPosition="0">
        <references count="1">
          <reference field="29" count="0"/>
        </references>
      </pivotArea>
    </format>
    <format dxfId="94">
      <pivotArea dataOnly="0" labelOnly="1" grandCol="1" outline="0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29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dataOnly="0" labelOnly="1" fieldPosition="0">
        <references count="2">
          <reference field="0" count="0" selected="0"/>
          <reference field="30" count="0"/>
        </references>
      </pivotArea>
    </format>
    <format dxfId="84">
      <pivotArea dataOnly="0" labelOnly="1" fieldPosition="0">
        <references count="1">
          <reference field="29" count="0"/>
        </references>
      </pivotArea>
    </format>
    <format dxfId="8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5993F6-0CDF-4EDF-A507-F73A7C9A4F58}" name="PivotTable5" cacheId="358" applyNumberFormats="0" applyBorderFormats="0" applyFontFormats="0" applyPatternFormats="0" applyAlignmentFormats="0" applyWidthHeightFormats="1" dataCaption="Values" updatedVersion="8" minRefreshableVersion="3" enableDrill="0" useAutoFormatting="1" itemPrintTitles="1" createdVersion="8" indent="0" outline="1" outlineData="1" multipleFieldFilters="0">
  <location ref="B42:X51" firstHeaderRow="1" firstDataRow="2" firstDataCol="1" rowPageCount="1" colPageCount="1"/>
  <pivotFields count="28">
    <pivotField axis="axisRow" showAll="0">
      <items count="6">
        <item m="1" x="2"/>
        <item m="1" x="3"/>
        <item m="1" x="4"/>
        <item x="1"/>
        <item x="0"/>
        <item t="default"/>
      </items>
    </pivotField>
    <pivotField showAll="0"/>
    <pivotField showAll="0"/>
    <pivotField axis="axisPage" multipleItemSelectionAllowed="1" showAll="0">
      <items count="31">
        <item h="1" x="1"/>
        <item h="1" x="0"/>
        <item h="1" x="2"/>
        <item h="1" x="3"/>
        <item h="1" x="13"/>
        <item h="1" x="12"/>
        <item h="1" x="14"/>
        <item h="1" x="16"/>
        <item h="1" x="4"/>
        <item h="1" x="8"/>
        <item h="1" x="5"/>
        <item h="1" x="18"/>
        <item x="17"/>
        <item h="1" x="19"/>
        <item h="1" x="20"/>
        <item h="1" x="21"/>
        <item h="1" x="23"/>
        <item h="1" x="22"/>
        <item h="1" x="24"/>
        <item h="1" x="25"/>
        <item h="1" m="1" x="29"/>
        <item h="1" x="27"/>
        <item h="1" x="10"/>
        <item h="1" x="9"/>
        <item h="1" x="11"/>
        <item h="1" x="6"/>
        <item h="1" x="7"/>
        <item x="15"/>
        <item h="1" x="28"/>
        <item h="1" x="26"/>
        <item t="default"/>
      </items>
    </pivotField>
    <pivotField axis="axisRow" showAll="0">
      <items count="1049">
        <item m="1" x="1007"/>
        <item m="1" x="1008"/>
        <item m="1" x="1009"/>
        <item m="1" x="1010"/>
        <item m="1" x="1011"/>
        <item x="267"/>
        <item x="268"/>
        <item x="269"/>
        <item x="270"/>
        <item x="271"/>
        <item m="1" x="926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m="1" x="927"/>
        <item h="1" x="375"/>
        <item h="1" x="376"/>
        <item h="1" x="377"/>
        <item h="1" x="378"/>
        <item h="1" x="379"/>
        <item h="1" x="380"/>
        <item h="1" x="381"/>
        <item h="1" m="1" x="933"/>
        <item h="1" m="1" x="934"/>
        <item h="1" m="1" x="935"/>
        <item h="1" m="1" x="936"/>
        <item h="1" x="386"/>
        <item h="1" x="387"/>
        <item h="1" x="388"/>
        <item h="1" x="389"/>
        <item h="1" x="390"/>
        <item x="391"/>
        <item m="1" x="937"/>
        <item x="393"/>
        <item x="394"/>
        <item x="395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h="1"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h="1"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h="1" m="1" x="964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h="1"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h="1" x="562"/>
        <item h="1" x="79"/>
        <item h="1" x="81"/>
        <item h="1" x="83"/>
        <item h="1" x="85"/>
        <item h="1" x="87"/>
        <item x="737"/>
        <item x="738"/>
        <item x="739"/>
        <item x="740"/>
        <item m="1" x="994"/>
        <item m="1" x="995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m="1" x="996"/>
        <item m="1" x="997"/>
        <item m="1" x="998"/>
        <item m="1" x="999"/>
        <item x="753"/>
        <item x="754"/>
        <item m="1" x="1000"/>
        <item m="1" x="1001"/>
        <item h="1" x="51"/>
        <item h="1" x="53"/>
        <item h="1" x="55"/>
        <item h="1" x="56"/>
        <item h="1" x="57"/>
        <item h="1" x="59"/>
        <item h="1" x="61"/>
        <item h="1" x="63"/>
        <item h="1" x="65"/>
        <item h="1" x="67"/>
        <item h="1" x="69"/>
        <item h="1" x="70"/>
        <item h="1" x="71"/>
        <item h="1" x="72"/>
        <item h="1" x="73"/>
        <item h="1" x="74"/>
        <item h="1" x="76"/>
        <item h="1" x="78"/>
        <item h="1" x="190"/>
        <item h="1" x="191"/>
        <item x="192"/>
        <item x="764"/>
        <item x="765"/>
        <item x="766"/>
        <item x="767"/>
        <item x="272"/>
        <item x="273"/>
        <item x="274"/>
        <item h="1" x="89"/>
        <item h="1" x="91"/>
        <item h="1" x="93"/>
        <item x="755"/>
        <item x="756"/>
        <item m="1" x="1002"/>
        <item x="757"/>
        <item x="758"/>
        <item x="759"/>
        <item x="760"/>
        <item x="761"/>
        <item x="762"/>
        <item m="1" x="1003"/>
        <item m="1" x="1004"/>
        <item x="763"/>
        <item m="1" x="1005"/>
        <item m="1" x="928"/>
        <item m="1" x="929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x="132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768"/>
        <item x="769"/>
        <item x="770"/>
        <item x="771"/>
        <item m="1" x="1006"/>
        <item x="772"/>
        <item h="1" x="353"/>
        <item h="1" x="354"/>
        <item h="1" x="355"/>
        <item x="352"/>
        <item x="356"/>
        <item m="1" x="930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m="1" x="1012"/>
        <item m="1" x="1013"/>
        <item m="1" x="1014"/>
        <item m="1" x="1015"/>
        <item x="793"/>
        <item x="794"/>
        <item m="1" x="1016"/>
        <item m="1" x="1017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795"/>
        <item x="796"/>
        <item x="797"/>
        <item x="798"/>
        <item x="799"/>
        <item x="800"/>
        <item x="801"/>
        <item x="802"/>
        <item x="803"/>
        <item m="1" x="1018"/>
        <item x="804"/>
        <item m="1" x="1019"/>
        <item x="805"/>
        <item x="806"/>
        <item x="807"/>
        <item x="808"/>
        <item m="1" x="1020"/>
        <item x="809"/>
        <item m="1" x="1021"/>
        <item x="810"/>
        <item x="811"/>
        <item x="812"/>
        <item x="813"/>
        <item x="814"/>
        <item m="1" x="1022"/>
        <item x="815"/>
        <item m="1" x="1023"/>
        <item x="816"/>
        <item m="1" x="1024"/>
        <item x="817"/>
        <item m="1" x="1025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m="1" x="1026"/>
        <item x="840"/>
        <item m="1" x="1027"/>
        <item x="841"/>
        <item x="842"/>
        <item x="843"/>
        <item x="844"/>
        <item x="845"/>
        <item m="1" x="1028"/>
        <item x="846"/>
        <item m="1" x="1029"/>
        <item x="847"/>
        <item x="848"/>
        <item x="849"/>
        <item x="850"/>
        <item x="851"/>
        <item m="1" x="1030"/>
        <item x="852"/>
        <item m="1" x="1031"/>
        <item x="853"/>
        <item x="854"/>
        <item x="855"/>
        <item x="856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155"/>
        <item x="156"/>
        <item x="924"/>
        <item h="1" x="921"/>
        <item h="1" m="1" x="1046"/>
        <item h="1" m="1" x="1047"/>
        <item x="317"/>
        <item x="318"/>
        <item x="319"/>
        <item x="320"/>
        <item x="321"/>
        <item x="322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x="181"/>
        <item x="182"/>
        <item x="183"/>
        <item x="184"/>
        <item x="185"/>
        <item x="186"/>
        <item x="187"/>
        <item x="188"/>
        <item x="189"/>
        <item x="857"/>
        <item x="858"/>
        <item x="859"/>
        <item x="860"/>
        <item x="861"/>
        <item x="862"/>
        <item x="863"/>
        <item x="864"/>
        <item x="865"/>
        <item m="1" x="1032"/>
        <item x="866"/>
        <item m="1" x="1033"/>
        <item x="867"/>
        <item x="868"/>
        <item x="869"/>
        <item x="870"/>
        <item m="1" x="1034"/>
        <item x="871"/>
        <item m="1" x="1035"/>
        <item x="872"/>
        <item x="873"/>
        <item x="874"/>
        <item x="875"/>
        <item x="876"/>
        <item m="1" x="1036"/>
        <item x="877"/>
        <item m="1" x="1037"/>
        <item x="878"/>
        <item m="1" x="1038"/>
        <item x="879"/>
        <item m="1" x="103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m="1" x="1040"/>
        <item x="904"/>
        <item m="1" x="1041"/>
        <item x="905"/>
        <item x="906"/>
        <item x="907"/>
        <item x="908"/>
        <item x="909"/>
        <item m="1" x="1042"/>
        <item x="910"/>
        <item m="1" x="1043"/>
        <item x="911"/>
        <item x="912"/>
        <item x="913"/>
        <item x="914"/>
        <item x="915"/>
        <item m="1" x="1044"/>
        <item x="916"/>
        <item m="1" x="1045"/>
        <item x="917"/>
        <item x="918"/>
        <item x="919"/>
        <item x="920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h="1" x="17"/>
        <item h="1" x="18"/>
        <item x="363"/>
        <item x="364"/>
        <item x="365"/>
        <item x="366"/>
        <item x="367"/>
        <item x="368"/>
        <item m="1" x="931"/>
        <item m="1" x="932"/>
        <item x="371"/>
        <item x="372"/>
        <item x="373"/>
        <item x="374"/>
        <item x="925"/>
        <item h="1" x="0"/>
        <item h="1" x="1"/>
        <item h="1" x="2"/>
        <item h="1" x="3"/>
        <item h="1" x="4"/>
        <item h="1" x="52"/>
        <item h="1" x="54"/>
        <item h="1" x="58"/>
        <item h="1" x="60"/>
        <item h="1" x="62"/>
        <item h="1" x="64"/>
        <item h="1" x="66"/>
        <item h="1" x="68"/>
        <item h="1" x="75"/>
        <item h="1" x="77"/>
        <item h="1" x="80"/>
        <item h="1" x="82"/>
        <item h="1" x="84"/>
        <item h="1" x="86"/>
        <item h="1" x="88"/>
        <item h="1" x="90"/>
        <item h="1" x="92"/>
        <item h="1" x="94"/>
        <item x="294"/>
        <item h="1" x="357"/>
        <item h="1" x="358"/>
        <item h="1" x="359"/>
        <item h="1" x="360"/>
        <item h="1" x="361"/>
        <item h="1" x="362"/>
        <item x="369"/>
        <item x="370"/>
        <item h="1" x="382"/>
        <item h="1" x="383"/>
        <item h="1" x="384"/>
        <item h="1" x="385"/>
        <item x="392"/>
        <item x="436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h="1" x="506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73"/>
        <item x="774"/>
        <item x="775"/>
        <item x="776"/>
        <item h="1" x="922"/>
        <item h="1" x="923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9">
        <item h="1" sd="0" x="0"/>
        <item sd="0" x="2"/>
        <item sd="0" x="1"/>
        <item sd="0" x="3"/>
        <item sd="0" x="4"/>
        <item sd="0" x="6"/>
        <item sd="0" x="5"/>
        <item h="1" x="7"/>
        <item t="default" sd="0"/>
      </items>
    </pivotField>
    <pivotField showAll="0"/>
    <pivotField dataField="1" dragToRow="0" dragToCol="0" dragToPage="0" showAll="0" defaultSubtotal="0"/>
  </pivotFields>
  <rowFields count="3">
    <field x="0"/>
    <field x="25"/>
    <field x="4"/>
  </rowFields>
  <rowItems count="8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4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1">
    <pageField fld="3" hier="-1"/>
  </pageFields>
  <dataFields count="1">
    <dataField name="Sum of Generation (MWh)" fld="27" baseField="0" baseItem="0" numFmtId="165"/>
  </dataFields>
  <formats count="34"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24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1">
            <x v="4"/>
          </reference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2">
          <reference field="0" count="1" selected="0">
            <x v="4"/>
          </reference>
          <reference field="25" count="0"/>
        </references>
      </pivotArea>
    </format>
    <format dxfId="72">
      <pivotArea dataOnly="0" labelOnly="1" fieldPosition="0">
        <references count="1">
          <reference field="2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1">
      <pivotArea dataOnly="0" labelOnly="1" grandCol="1" outline="0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24" type="button" dataOnly="0" labelOnly="1" outline="0" axis="axisCol" fieldPosition="0"/>
    </format>
    <format dxfId="66">
      <pivotArea type="topRight" dataOnly="0" labelOnly="1" outline="0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1">
            <x v="4"/>
          </reference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2">
          <reference field="0" count="1" selected="0">
            <x v="4"/>
          </reference>
          <reference field="25" count="0"/>
        </references>
      </pivotArea>
    </format>
    <format dxfId="61">
      <pivotArea dataOnly="0" labelOnly="1" fieldPosition="0">
        <references count="1">
          <reference field="2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60">
      <pivotArea dataOnly="0" labelOnly="1" grandCol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24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0" type="button" dataOnly="0" labelOnly="1" outline="0" axis="axisRow" fieldPosition="0"/>
    </format>
    <format dxfId="53">
      <pivotArea dataOnly="0" labelOnly="1" fieldPosition="0">
        <references count="1">
          <reference field="0" count="1">
            <x v="4"/>
          </reference>
        </references>
      </pivotArea>
    </format>
    <format dxfId="52">
      <pivotArea dataOnly="0" labelOnly="1" grandRow="1" outline="0" fieldPosition="0"/>
    </format>
    <format dxfId="51">
      <pivotArea dataOnly="0" labelOnly="1" fieldPosition="0">
        <references count="2">
          <reference field="0" count="1" selected="0">
            <x v="4"/>
          </reference>
          <reference field="25" count="0"/>
        </references>
      </pivotArea>
    </format>
    <format dxfId="50">
      <pivotArea dataOnly="0" labelOnly="1" fieldPosition="0">
        <references count="1">
          <reference field="2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4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C33D2-A203-468B-BFED-372144F2DCA6}" name="PivotTable6" cacheId="359" applyNumberFormats="0" applyBorderFormats="0" applyFontFormats="0" applyPatternFormats="0" applyAlignmentFormats="0" applyWidthHeightFormats="1" dataCaption="Values" updatedVersion="8" minRefreshableVersion="3" enableDrill="0" useAutoFormatting="1" itemPrintTitles="1" createdVersion="8" indent="0" outline="1" outlineData="1" multipleFieldFilters="0">
  <location ref="B55:X75" firstHeaderRow="1" firstDataRow="2" firstDataCol="1" rowPageCount="1" colPageCount="1"/>
  <pivotFields count="27">
    <pivotField showAll="0"/>
    <pivotField showAll="0"/>
    <pivotField showAll="0"/>
    <pivotField axis="axisPage" multipleItemSelectionAllowed="1" showAll="0">
      <items count="29">
        <item h="1" x="1"/>
        <item h="1" x="0"/>
        <item h="1" x="2"/>
        <item h="1" x="3"/>
        <item h="1" x="13"/>
        <item h="1" x="12"/>
        <item h="1" x="14"/>
        <item x="16"/>
        <item h="1" x="15"/>
        <item h="1" x="4"/>
        <item h="1" x="8"/>
        <item h="1" x="5"/>
        <item x="18"/>
        <item h="1" x="17"/>
        <item h="1" x="19"/>
        <item h="1" x="20"/>
        <item h="1" x="21"/>
        <item h="1" x="23"/>
        <item h="1" x="22"/>
        <item h="1" x="24"/>
        <item h="1" x="25"/>
        <item h="1" x="26"/>
        <item h="1" x="27"/>
        <item h="1" x="10"/>
        <item h="1" x="9"/>
        <item h="1" x="11"/>
        <item h="1" x="6"/>
        <item h="1" x="7"/>
        <item t="default"/>
      </items>
    </pivotField>
    <pivotField axis="axisRow" showAll="0">
      <items count="926">
        <item x="773"/>
        <item x="774"/>
        <item x="775"/>
        <item x="776"/>
        <item x="267"/>
        <item x="268"/>
        <item x="269"/>
        <item x="270"/>
        <item x="271"/>
        <item h="1" x="0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"/>
        <item h="1" x="17"/>
        <item h="1" x="18"/>
        <item h="1" x="2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3"/>
        <item h="1" x="28"/>
        <item h="1" x="29"/>
        <item h="1" x="30"/>
        <item h="1" x="31"/>
        <item h="1" x="32"/>
        <item h="1" x="33"/>
        <item h="1" x="4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x="391"/>
        <item x="392"/>
        <item x="393"/>
        <item x="394"/>
        <item x="395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h="1" x="357"/>
        <item h="1" x="358"/>
        <item h="1" x="359"/>
        <item h="1" x="360"/>
        <item h="1" x="361"/>
        <item h="1"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190"/>
        <item h="1" x="191"/>
        <item x="192"/>
        <item x="764"/>
        <item x="765"/>
        <item x="766"/>
        <item x="767"/>
        <item x="272"/>
        <item x="273"/>
        <item x="274"/>
        <item h="1" x="89"/>
        <item h="1" x="90"/>
        <item h="1" x="91"/>
        <item h="1" x="92"/>
        <item h="1" x="93"/>
        <item h="1" x="94"/>
        <item x="755"/>
        <item x="756"/>
        <item x="757"/>
        <item x="758"/>
        <item x="759"/>
        <item x="760"/>
        <item x="761"/>
        <item x="762"/>
        <item x="763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x="132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768"/>
        <item x="769"/>
        <item x="770"/>
        <item x="771"/>
        <item x="772"/>
        <item h="1" x="353"/>
        <item h="1" x="354"/>
        <item h="1" x="355"/>
        <item x="352"/>
        <item x="35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155"/>
        <item x="156"/>
        <item x="924"/>
        <item h="1" x="921"/>
        <item h="1" x="922"/>
        <item h="1" x="923"/>
        <item x="317"/>
        <item x="318"/>
        <item x="319"/>
        <item x="320"/>
        <item x="321"/>
        <item x="322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x="181"/>
        <item x="182"/>
        <item x="183"/>
        <item x="184"/>
        <item x="185"/>
        <item x="186"/>
        <item x="187"/>
        <item x="188"/>
        <item x="189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t="default"/>
      </items>
    </pivotField>
    <pivotField numFmtId="23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8">
        <item x="0"/>
        <item x="2"/>
        <item x="1"/>
        <item x="3"/>
        <item x="4"/>
        <item x="6"/>
        <item x="5"/>
        <item t="default"/>
      </items>
    </pivotField>
    <pivotField axis="axisRow" showAll="0">
      <items count="4">
        <item sd="0" x="0"/>
        <item sd="0" x="1"/>
        <item sd="0" x="2"/>
        <item t="default" sd="0"/>
      </items>
    </pivotField>
  </pivotFields>
  <rowFields count="3">
    <field x="25"/>
    <field x="26"/>
    <field x="4"/>
  </rowFields>
  <rowItems count="19">
    <i>
      <x v="1"/>
    </i>
    <i r="1">
      <x v="1"/>
    </i>
    <i r="1">
      <x v="2"/>
    </i>
    <i>
      <x v="2"/>
    </i>
    <i r="1">
      <x v="1"/>
    </i>
    <i r="1">
      <x v="2"/>
    </i>
    <i>
      <x v="3"/>
    </i>
    <i r="1">
      <x v="1"/>
    </i>
    <i r="1">
      <x v="2"/>
    </i>
    <i>
      <x v="4"/>
    </i>
    <i r="1">
      <x v="1"/>
    </i>
    <i r="1">
      <x v="2"/>
    </i>
    <i>
      <x v="5"/>
    </i>
    <i r="1">
      <x v="1"/>
    </i>
    <i r="1">
      <x v="2"/>
    </i>
    <i>
      <x v="6"/>
    </i>
    <i r="1">
      <x v="1"/>
    </i>
    <i r="1">
      <x v="2"/>
    </i>
    <i t="grand">
      <x/>
    </i>
  </rowItems>
  <colFields count="1">
    <field x="24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1">
    <pageField fld="3" hier="-1"/>
  </pageFields>
  <dataFields count="1">
    <dataField name="Sum of Installed Capacity (MW)" fld="15" baseField="0" baseItem="0" numFmtId="1"/>
  </dataFields>
  <formats count="49"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24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25" type="button" dataOnly="0" labelOnly="1" outline="0" axis="axisRow" fieldPosition="0"/>
    </format>
    <format dxfId="41">
      <pivotArea dataOnly="0" labelOnly="1" fieldPosition="0">
        <references count="1">
          <reference field="25" count="6">
            <x v="1"/>
            <x v="2"/>
            <x v="3"/>
            <x v="4"/>
            <x v="5"/>
            <x v="6"/>
          </reference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2">
          <reference field="25" count="1" selected="0">
            <x v="1"/>
          </reference>
          <reference field="26" count="2">
            <x v="1"/>
            <x v="2"/>
          </reference>
        </references>
      </pivotArea>
    </format>
    <format dxfId="38">
      <pivotArea dataOnly="0" labelOnly="1" fieldPosition="0">
        <references count="2">
          <reference field="25" count="1" selected="0">
            <x v="2"/>
          </reference>
          <reference field="26" count="2">
            <x v="1"/>
            <x v="2"/>
          </reference>
        </references>
      </pivotArea>
    </format>
    <format dxfId="37">
      <pivotArea dataOnly="0" labelOnly="1" fieldPosition="0">
        <references count="2">
          <reference field="25" count="1" selected="0">
            <x v="3"/>
          </reference>
          <reference field="26" count="2">
            <x v="1"/>
            <x v="2"/>
          </reference>
        </references>
      </pivotArea>
    </format>
    <format dxfId="36">
      <pivotArea dataOnly="0" labelOnly="1" fieldPosition="0">
        <references count="2">
          <reference field="25" count="1" selected="0">
            <x v="4"/>
          </reference>
          <reference field="26" count="2">
            <x v="1"/>
            <x v="2"/>
          </reference>
        </references>
      </pivotArea>
    </format>
    <format dxfId="35">
      <pivotArea dataOnly="0" labelOnly="1" fieldPosition="0">
        <references count="2">
          <reference field="25" count="1" selected="0">
            <x v="5"/>
          </reference>
          <reference field="26" count="2">
            <x v="1"/>
            <x v="2"/>
          </reference>
        </references>
      </pivotArea>
    </format>
    <format dxfId="34">
      <pivotArea dataOnly="0" labelOnly="1" fieldPosition="0">
        <references count="2">
          <reference field="25" count="1" selected="0">
            <x v="6"/>
          </reference>
          <reference field="26" count="2">
            <x v="1"/>
            <x v="2"/>
          </reference>
        </references>
      </pivotArea>
    </format>
    <format dxfId="33">
      <pivotArea dataOnly="0" labelOnly="1" fieldPosition="0">
        <references count="1">
          <reference field="24" count="0"/>
        </references>
      </pivotArea>
    </format>
    <format dxfId="32">
      <pivotArea dataOnly="0" labelOnly="1" grandCol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24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25" type="button" dataOnly="0" labelOnly="1" outline="0" axis="axisRow" fieldPosition="0"/>
    </format>
    <format dxfId="25">
      <pivotArea dataOnly="0" labelOnly="1" fieldPosition="0">
        <references count="1">
          <reference field="25" count="6">
            <x v="1"/>
            <x v="2"/>
            <x v="3"/>
            <x v="4"/>
            <x v="5"/>
            <x v="6"/>
          </reference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25" count="1" selected="0">
            <x v="1"/>
          </reference>
          <reference field="26" count="2">
            <x v="1"/>
            <x v="2"/>
          </reference>
        </references>
      </pivotArea>
    </format>
    <format dxfId="22">
      <pivotArea dataOnly="0" labelOnly="1" fieldPosition="0">
        <references count="2">
          <reference field="25" count="1" selected="0">
            <x v="2"/>
          </reference>
          <reference field="26" count="2">
            <x v="1"/>
            <x v="2"/>
          </reference>
        </references>
      </pivotArea>
    </format>
    <format dxfId="21">
      <pivotArea dataOnly="0" labelOnly="1" fieldPosition="0">
        <references count="2">
          <reference field="25" count="1" selected="0">
            <x v="3"/>
          </reference>
          <reference field="26" count="2">
            <x v="1"/>
            <x v="2"/>
          </reference>
        </references>
      </pivotArea>
    </format>
    <format dxfId="20">
      <pivotArea dataOnly="0" labelOnly="1" fieldPosition="0">
        <references count="2">
          <reference field="25" count="1" selected="0">
            <x v="4"/>
          </reference>
          <reference field="26" count="2">
            <x v="1"/>
            <x v="2"/>
          </reference>
        </references>
      </pivotArea>
    </format>
    <format dxfId="19">
      <pivotArea dataOnly="0" labelOnly="1" fieldPosition="0">
        <references count="2">
          <reference field="25" count="1" selected="0">
            <x v="5"/>
          </reference>
          <reference field="26" count="2">
            <x v="1"/>
            <x v="2"/>
          </reference>
        </references>
      </pivotArea>
    </format>
    <format dxfId="18">
      <pivotArea dataOnly="0" labelOnly="1" fieldPosition="0">
        <references count="2">
          <reference field="25" count="1" selected="0">
            <x v="6"/>
          </reference>
          <reference field="26" count="2">
            <x v="1"/>
            <x v="2"/>
          </reference>
        </references>
      </pivotArea>
    </format>
    <format dxfId="17">
      <pivotArea dataOnly="0" labelOnly="1" fieldPosition="0">
        <references count="1">
          <reference field="24" count="0"/>
        </references>
      </pivotArea>
    </format>
    <format dxfId="16">
      <pivotArea dataOnly="0" labelOnly="1" grandCol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24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25" type="button" dataOnly="0" labelOnly="1" outline="0" axis="axisRow" fieldPosition="0"/>
    </format>
    <format dxfId="9">
      <pivotArea dataOnly="0" labelOnly="1" fieldPosition="0">
        <references count="1">
          <reference field="25" count="6">
            <x v="1"/>
            <x v="2"/>
            <x v="3"/>
            <x v="4"/>
            <x v="5"/>
            <x v="6"/>
          </reference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25" count="1" selected="0">
            <x v="1"/>
          </reference>
          <reference field="26" count="2">
            <x v="1"/>
            <x v="2"/>
          </reference>
        </references>
      </pivotArea>
    </format>
    <format dxfId="6">
      <pivotArea dataOnly="0" labelOnly="1" fieldPosition="0">
        <references count="2">
          <reference field="25" count="1" selected="0">
            <x v="2"/>
          </reference>
          <reference field="26" count="2">
            <x v="1"/>
            <x v="2"/>
          </reference>
        </references>
      </pivotArea>
    </format>
    <format dxfId="5">
      <pivotArea dataOnly="0" labelOnly="1" fieldPosition="0">
        <references count="2">
          <reference field="25" count="1" selected="0">
            <x v="3"/>
          </reference>
          <reference field="26" count="2">
            <x v="1"/>
            <x v="2"/>
          </reference>
        </references>
      </pivotArea>
    </format>
    <format dxfId="4">
      <pivotArea dataOnly="0" labelOnly="1" fieldPosition="0">
        <references count="2">
          <reference field="25" count="1" selected="0">
            <x v="4"/>
          </reference>
          <reference field="26" count="2">
            <x v="1"/>
            <x v="2"/>
          </reference>
        </references>
      </pivotArea>
    </format>
    <format dxfId="3">
      <pivotArea dataOnly="0" labelOnly="1" fieldPosition="0">
        <references count="2">
          <reference field="25" count="1" selected="0">
            <x v="5"/>
          </reference>
          <reference field="26" count="2">
            <x v="1"/>
            <x v="2"/>
          </reference>
        </references>
      </pivotArea>
    </format>
    <format dxfId="2">
      <pivotArea dataOnly="0" labelOnly="1" fieldPosition="0">
        <references count="2">
          <reference field="25" count="1" selected="0">
            <x v="6"/>
          </reference>
          <reference field="26" count="2">
            <x v="1"/>
            <x v="2"/>
          </reference>
        </references>
      </pivotArea>
    </format>
    <format dxfId="1">
      <pivotArea dataOnly="0" labelOnly="1" fieldPosition="0">
        <references count="1">
          <reference field="2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7D10-C270-46BD-86DA-B940CE0791D9}">
  <sheetPr codeName="Sheet8"/>
  <dimension ref="A1:A5"/>
  <sheetViews>
    <sheetView tabSelected="1" zoomScaleNormal="100" workbookViewId="0">
      <selection activeCell="A9" sqref="A9"/>
    </sheetView>
  </sheetViews>
  <sheetFormatPr defaultRowHeight="14"/>
  <cols>
    <col min="1" max="16384" width="8.7265625" style="2"/>
  </cols>
  <sheetData>
    <row r="1" spans="1:1">
      <c r="A1" s="1" t="s">
        <v>54</v>
      </c>
    </row>
    <row r="2" spans="1:1">
      <c r="A2" s="1" t="s">
        <v>55</v>
      </c>
    </row>
    <row r="3" spans="1:1">
      <c r="A3" s="1" t="s">
        <v>56</v>
      </c>
    </row>
    <row r="4" spans="1:1">
      <c r="A4" s="1" t="s">
        <v>57</v>
      </c>
    </row>
    <row r="5" spans="1:1">
      <c r="A5" s="1" t="s">
        <v>58</v>
      </c>
    </row>
  </sheetData>
  <hyperlinks>
    <hyperlink ref="A1" location="'EE Selections (based on ST)'!A1" display="EE Selections (based on ST)" xr:uid="{30D6B379-687B-4639-8B76-D51E2E2B3634}"/>
    <hyperlink ref="A2" location="'EE Selections (based on LT)'!A1" display="EE Selections (based on LT)" xr:uid="{9BB50C04-38A5-4281-9345-F1283952E88E}"/>
    <hyperlink ref="A3" location="'DR Selections'!A1" display="DR Selections" xr:uid="{FDF0EC5D-154A-49D3-865E-8AC8607E30B4}"/>
    <hyperlink ref="A4" location="'Lookup'!A1" display="Lookup" xr:uid="{F1FAC2EF-219C-4A81-8941-455EF22F7952}"/>
    <hyperlink ref="A5" location="'23 IRP Data'!A1" display="23 IRP Data" xr:uid="{47234BC8-53A8-4276-A380-7FE7792E0F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AE7D-0E73-4C10-B107-B088FAA50FBA}">
  <sheetPr codeName="Sheet1"/>
  <dimension ref="B2:XFD51"/>
  <sheetViews>
    <sheetView showGridLines="0" zoomScaleNormal="100" workbookViewId="0">
      <selection activeCell="B4" sqref="B4"/>
    </sheetView>
  </sheetViews>
  <sheetFormatPr defaultColWidth="8.7265625" defaultRowHeight="14"/>
  <cols>
    <col min="1" max="1" width="8.7265625" style="2"/>
    <col min="2" max="2" width="47.36328125" style="2" bestFit="1" customWidth="1"/>
    <col min="3" max="3" width="16.26953125" style="2" bestFit="1" customWidth="1"/>
    <col min="4" max="5" width="10.1796875" style="2" bestFit="1" customWidth="1"/>
    <col min="6" max="13" width="11" style="2" bestFit="1" customWidth="1"/>
    <col min="14" max="15" width="10.1796875" style="2" bestFit="1" customWidth="1"/>
    <col min="16" max="23" width="11.1796875" style="2" bestFit="1" customWidth="1"/>
    <col min="24" max="24" width="12.1796875" style="2" bestFit="1" customWidth="1"/>
    <col min="25" max="26" width="8.7265625" style="2"/>
    <col min="27" max="33" width="8.81640625" style="2" bestFit="1" customWidth="1"/>
    <col min="34" max="47" width="10.1796875" style="2" customWidth="1"/>
    <col min="48" max="16384" width="8.7265625" style="2"/>
  </cols>
  <sheetData>
    <row r="2" spans="2:13" ht="16" customHeight="1">
      <c r="B2" s="3" t="s">
        <v>44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6" customHeight="1">
      <c r="B3" s="5" t="s">
        <v>29</v>
      </c>
      <c r="C3" s="5">
        <v>2025</v>
      </c>
      <c r="D3" s="5">
        <v>2026</v>
      </c>
      <c r="E3" s="5">
        <v>2027</v>
      </c>
      <c r="F3" s="5">
        <v>2028</v>
      </c>
      <c r="G3" s="5">
        <v>2029</v>
      </c>
      <c r="H3" s="5">
        <v>2030</v>
      </c>
      <c r="I3" s="5">
        <v>2031</v>
      </c>
      <c r="J3" s="5">
        <v>2032</v>
      </c>
      <c r="K3" s="5">
        <v>2033</v>
      </c>
      <c r="L3" s="5">
        <v>2034</v>
      </c>
      <c r="M3" s="5">
        <v>2035</v>
      </c>
    </row>
    <row r="4" spans="2:13" ht="16" customHeight="1">
      <c r="B4" s="5" t="s">
        <v>2</v>
      </c>
      <c r="C4" s="6" cm="1">
        <f t="array" ref="C4:M9">C29:M34</f>
        <v>3307.9294512199995</v>
      </c>
      <c r="D4" s="6">
        <v>7186.3705679899986</v>
      </c>
      <c r="E4" s="6">
        <v>13831.861586840003</v>
      </c>
      <c r="F4" s="6">
        <v>20186.163161390006</v>
      </c>
      <c r="G4" s="6">
        <v>26823.23795979995</v>
      </c>
      <c r="H4" s="6">
        <v>33469.059074509991</v>
      </c>
      <c r="I4" s="6">
        <v>39967.037159380052</v>
      </c>
      <c r="J4" s="6">
        <v>46864.028165160082</v>
      </c>
      <c r="K4" s="6">
        <v>53355.905430279985</v>
      </c>
      <c r="L4" s="6">
        <v>59295.861000709891</v>
      </c>
      <c r="M4" s="6">
        <v>64726.56028068997</v>
      </c>
    </row>
    <row r="5" spans="2:13" ht="16" customHeight="1">
      <c r="B5" s="5" t="s">
        <v>9</v>
      </c>
      <c r="C5" s="6">
        <v>17543.738481140015</v>
      </c>
      <c r="D5" s="6">
        <v>42511.748999989992</v>
      </c>
      <c r="E5" s="6">
        <v>63201.444881739961</v>
      </c>
      <c r="F5" s="6">
        <v>85808.881379380022</v>
      </c>
      <c r="G5" s="6">
        <v>109760.11055582998</v>
      </c>
      <c r="H5" s="6">
        <v>134567.26648022985</v>
      </c>
      <c r="I5" s="6">
        <v>155256.53375446997</v>
      </c>
      <c r="J5" s="6">
        <v>185724.78529214009</v>
      </c>
      <c r="K5" s="6">
        <v>216662.82231590958</v>
      </c>
      <c r="L5" s="6">
        <v>246825.99400884978</v>
      </c>
      <c r="M5" s="6">
        <v>274450.96088974987</v>
      </c>
    </row>
    <row r="6" spans="2:13" ht="16" customHeight="1">
      <c r="B6" s="5" t="s">
        <v>4</v>
      </c>
      <c r="C6" s="6">
        <v>191833.57096928911</v>
      </c>
      <c r="D6" s="6">
        <v>360053.57406564918</v>
      </c>
      <c r="E6" s="6">
        <v>544970.7825207893</v>
      </c>
      <c r="F6" s="6">
        <v>732678.14480358956</v>
      </c>
      <c r="G6" s="6">
        <v>926394.92990299815</v>
      </c>
      <c r="H6" s="6">
        <v>1120867.21075831</v>
      </c>
      <c r="I6" s="6">
        <v>1304184.8897245005</v>
      </c>
      <c r="J6" s="6">
        <v>1502298.7917642903</v>
      </c>
      <c r="K6" s="6">
        <v>1698056.2889806798</v>
      </c>
      <c r="L6" s="6">
        <v>1866326.0448793585</v>
      </c>
      <c r="M6" s="6">
        <v>2035085.8057343995</v>
      </c>
    </row>
    <row r="7" spans="2:13" ht="16" customHeight="1">
      <c r="B7" s="5" t="s">
        <v>6</v>
      </c>
      <c r="C7" s="6">
        <v>272934.10727458983</v>
      </c>
      <c r="D7" s="6">
        <v>573160.5715528297</v>
      </c>
      <c r="E7" s="6">
        <v>973115.37896902976</v>
      </c>
      <c r="F7" s="6">
        <v>1465931.3978922099</v>
      </c>
      <c r="G7" s="6">
        <v>1942258.511467099</v>
      </c>
      <c r="H7" s="6">
        <v>2401552.9198387023</v>
      </c>
      <c r="I7" s="6">
        <v>2811535.6427163593</v>
      </c>
      <c r="J7" s="6">
        <v>3374021.4808182493</v>
      </c>
      <c r="K7" s="6">
        <v>3939352.7217580192</v>
      </c>
      <c r="L7" s="6">
        <v>4456818.4992016191</v>
      </c>
      <c r="M7" s="6">
        <v>4945653.1990280282</v>
      </c>
    </row>
    <row r="8" spans="2:13" ht="16" customHeight="1">
      <c r="B8" s="5" t="s">
        <v>7</v>
      </c>
      <c r="C8" s="6">
        <v>46965.498813159997</v>
      </c>
      <c r="D8" s="6">
        <v>80142.564535929982</v>
      </c>
      <c r="E8" s="6">
        <v>119026.15532497998</v>
      </c>
      <c r="F8" s="6">
        <v>163690.67615471006</v>
      </c>
      <c r="G8" s="6">
        <v>208892.25595421001</v>
      </c>
      <c r="H8" s="6">
        <v>257563.10302199007</v>
      </c>
      <c r="I8" s="6">
        <v>310527.34830071009</v>
      </c>
      <c r="J8" s="6">
        <v>365528.48414445989</v>
      </c>
      <c r="K8" s="6">
        <v>421559.95496265986</v>
      </c>
      <c r="L8" s="6">
        <v>474884.0612117399</v>
      </c>
      <c r="M8" s="6">
        <v>526589.15306624002</v>
      </c>
    </row>
    <row r="9" spans="2:13" ht="16" customHeight="1">
      <c r="B9" s="5" t="s">
        <v>11</v>
      </c>
      <c r="C9" s="6">
        <v>41383.982071819999</v>
      </c>
      <c r="D9" s="6">
        <v>83765.177097690001</v>
      </c>
      <c r="E9" s="6">
        <v>158485.95242352999</v>
      </c>
      <c r="F9" s="6">
        <v>241607.36693972006</v>
      </c>
      <c r="G9" s="6">
        <v>322779.20694454073</v>
      </c>
      <c r="H9" s="6">
        <v>405630.15248704021</v>
      </c>
      <c r="I9" s="6">
        <v>475624.48840988014</v>
      </c>
      <c r="J9" s="6">
        <v>570993.37376516021</v>
      </c>
      <c r="K9" s="6">
        <v>668426.29827685037</v>
      </c>
      <c r="L9" s="6">
        <v>760808.84917631024</v>
      </c>
      <c r="M9" s="6">
        <v>845820.80676032987</v>
      </c>
    </row>
    <row r="10" spans="2:13" ht="16" customHeight="1"/>
    <row r="11" spans="2:13" ht="16" customHeight="1">
      <c r="B11" s="5" t="s">
        <v>30</v>
      </c>
      <c r="C11" s="6">
        <f>SUM(C4:C9)</f>
        <v>573968.82706121891</v>
      </c>
      <c r="D11" s="6">
        <f t="shared" ref="D11:M11" si="0">SUM(D4:D9)</f>
        <v>1146820.0068200789</v>
      </c>
      <c r="E11" s="6">
        <f t="shared" si="0"/>
        <v>1872631.5757069089</v>
      </c>
      <c r="F11" s="6">
        <f t="shared" si="0"/>
        <v>2709902.6303309994</v>
      </c>
      <c r="G11" s="6">
        <f t="shared" si="0"/>
        <v>3536908.2527844775</v>
      </c>
      <c r="H11" s="6">
        <f t="shared" si="0"/>
        <v>4353649.7116607828</v>
      </c>
      <c r="I11" s="6">
        <f t="shared" si="0"/>
        <v>5097095.940065301</v>
      </c>
      <c r="J11" s="6">
        <f t="shared" si="0"/>
        <v>6045430.9439494591</v>
      </c>
      <c r="K11" s="6">
        <f t="shared" si="0"/>
        <v>6997413.991724398</v>
      </c>
      <c r="L11" s="6">
        <f t="shared" si="0"/>
        <v>7864959.3094785875</v>
      </c>
      <c r="M11" s="6">
        <f t="shared" si="0"/>
        <v>8692326.4857594371</v>
      </c>
    </row>
    <row r="12" spans="2:13" ht="16" customHeight="1"/>
    <row r="13" spans="2:13" ht="16" customHeight="1">
      <c r="B13" s="3" t="s">
        <v>44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ht="16" customHeight="1">
      <c r="B14" s="7" t="s">
        <v>29</v>
      </c>
      <c r="C14" s="8"/>
      <c r="D14" s="5">
        <f>M3+1</f>
        <v>2036</v>
      </c>
      <c r="E14" s="5">
        <f t="shared" ref="E14:M14" si="1">D14+1</f>
        <v>2037</v>
      </c>
      <c r="F14" s="5">
        <f t="shared" si="1"/>
        <v>2038</v>
      </c>
      <c r="G14" s="5">
        <f t="shared" si="1"/>
        <v>2039</v>
      </c>
      <c r="H14" s="5">
        <f t="shared" si="1"/>
        <v>2040</v>
      </c>
      <c r="I14" s="5">
        <f t="shared" si="1"/>
        <v>2041</v>
      </c>
      <c r="J14" s="5">
        <f t="shared" si="1"/>
        <v>2042</v>
      </c>
      <c r="K14" s="5">
        <f t="shared" si="1"/>
        <v>2043</v>
      </c>
      <c r="L14" s="5">
        <f t="shared" si="1"/>
        <v>2044</v>
      </c>
      <c r="M14" s="5">
        <f t="shared" si="1"/>
        <v>2045</v>
      </c>
    </row>
    <row r="15" spans="2:13" ht="16" customHeight="1">
      <c r="B15" s="7" t="s">
        <v>2</v>
      </c>
      <c r="C15" s="8"/>
      <c r="D15" s="6" cm="1">
        <f t="array" ref="D15:M20">N29:W34</f>
        <v>70046.545354259928</v>
      </c>
      <c r="E15" s="6">
        <v>73914.005529760005</v>
      </c>
      <c r="F15" s="6">
        <v>77870.817145570181</v>
      </c>
      <c r="G15" s="6">
        <v>81595.224555000095</v>
      </c>
      <c r="H15" s="6">
        <v>84557.938030860052</v>
      </c>
      <c r="I15" s="6">
        <v>87533.08280202013</v>
      </c>
      <c r="J15" s="6">
        <v>89500.08003492016</v>
      </c>
      <c r="K15" s="6">
        <v>92087.493351979865</v>
      </c>
      <c r="L15" s="6">
        <v>94082.241970189862</v>
      </c>
      <c r="M15" s="6">
        <v>95443.882088900195</v>
      </c>
    </row>
    <row r="16" spans="2:13" ht="16" customHeight="1">
      <c r="B16" s="7" t="s">
        <v>9</v>
      </c>
      <c r="C16" s="8"/>
      <c r="D16" s="6">
        <v>300294.65071616991</v>
      </c>
      <c r="E16" s="6">
        <v>314332.39935999992</v>
      </c>
      <c r="F16" s="6">
        <v>338172.00492154033</v>
      </c>
      <c r="G16" s="6">
        <v>361106.20999275998</v>
      </c>
      <c r="H16" s="6">
        <v>379983.53244958026</v>
      </c>
      <c r="I16" s="6">
        <v>399349.78359705972</v>
      </c>
      <c r="J16" s="6">
        <v>399519.41946183011</v>
      </c>
      <c r="K16" s="6">
        <v>417792.2014749198</v>
      </c>
      <c r="L16" s="6">
        <v>434115.94572518056</v>
      </c>
      <c r="M16" s="6">
        <v>443344.33005180059</v>
      </c>
    </row>
    <row r="17" spans="2:16384" ht="16" customHeight="1">
      <c r="B17" s="7" t="s">
        <v>4</v>
      </c>
      <c r="C17" s="8"/>
      <c r="D17" s="6">
        <v>2183429.8206321443</v>
      </c>
      <c r="E17" s="6">
        <v>2306242.0542850327</v>
      </c>
      <c r="F17" s="6">
        <v>2453147.8507648353</v>
      </c>
      <c r="G17" s="6">
        <v>2592106.7660565507</v>
      </c>
      <c r="H17" s="6">
        <v>2736232.8839528514</v>
      </c>
      <c r="I17" s="6">
        <v>2867687.6880032914</v>
      </c>
      <c r="J17" s="6">
        <v>2959240.7435117983</v>
      </c>
      <c r="K17" s="6">
        <v>2777170.1067641089</v>
      </c>
      <c r="L17" s="6">
        <v>2893594.0836638198</v>
      </c>
      <c r="M17" s="6">
        <v>3028080.5933468281</v>
      </c>
    </row>
    <row r="18" spans="2:16384" ht="16" customHeight="1">
      <c r="B18" s="7" t="s">
        <v>6</v>
      </c>
      <c r="C18" s="8"/>
      <c r="D18" s="6">
        <v>5204248.6639854414</v>
      </c>
      <c r="E18" s="6">
        <v>5562189.2389009725</v>
      </c>
      <c r="F18" s="6">
        <v>5964199.8329475801</v>
      </c>
      <c r="G18" s="6">
        <v>6351161.1984225502</v>
      </c>
      <c r="H18" s="6">
        <v>6691431.038734844</v>
      </c>
      <c r="I18" s="6">
        <v>7035184.1768179201</v>
      </c>
      <c r="J18" s="6">
        <v>6929215.9515280724</v>
      </c>
      <c r="K18" s="6">
        <v>7234120.4302612618</v>
      </c>
      <c r="L18" s="6">
        <v>7480153.4512960939</v>
      </c>
      <c r="M18" s="6">
        <v>7696113.6494552577</v>
      </c>
    </row>
    <row r="19" spans="2:16384" ht="16" customHeight="1">
      <c r="B19" s="7" t="s">
        <v>7</v>
      </c>
      <c r="C19" s="8"/>
      <c r="D19" s="6">
        <v>572971.88395318016</v>
      </c>
      <c r="E19" s="6">
        <v>617391.68870067946</v>
      </c>
      <c r="F19" s="6">
        <v>656778.07562918926</v>
      </c>
      <c r="G19" s="6">
        <v>693585.63652870967</v>
      </c>
      <c r="H19" s="6">
        <v>724168.96367032023</v>
      </c>
      <c r="I19" s="6">
        <v>755015.83868718951</v>
      </c>
      <c r="J19" s="6">
        <v>779461.02661483956</v>
      </c>
      <c r="K19" s="6">
        <v>807176.19670709944</v>
      </c>
      <c r="L19" s="6">
        <v>830083.44664575905</v>
      </c>
      <c r="M19" s="6">
        <v>848577.53239144979</v>
      </c>
    </row>
    <row r="20" spans="2:16384" ht="16" customHeight="1">
      <c r="B20" s="7" t="s">
        <v>11</v>
      </c>
      <c r="C20" s="8"/>
      <c r="D20" s="6">
        <v>917119.13373618817</v>
      </c>
      <c r="E20" s="6">
        <v>958608.27282130998</v>
      </c>
      <c r="F20" s="6">
        <v>1018962.98455307</v>
      </c>
      <c r="G20" s="6">
        <v>1075939.8316268988</v>
      </c>
      <c r="H20" s="6">
        <v>1124892.6902351703</v>
      </c>
      <c r="I20" s="6">
        <v>1177654.99776464</v>
      </c>
      <c r="J20" s="6">
        <v>1196770.0791216688</v>
      </c>
      <c r="K20" s="6">
        <v>1244308.2388696009</v>
      </c>
      <c r="L20" s="6">
        <v>1283917.7784343092</v>
      </c>
      <c r="M20" s="6">
        <v>1322305.5694227982</v>
      </c>
    </row>
    <row r="21" spans="2:16384" ht="16" customHeight="1"/>
    <row r="22" spans="2:16384" ht="16" customHeight="1">
      <c r="B22" s="7" t="s">
        <v>30</v>
      </c>
      <c r="C22" s="8"/>
      <c r="D22" s="6">
        <f t="shared" ref="D22:M22" si="2">SUM(D15:D20)</f>
        <v>9248110.6983773839</v>
      </c>
      <c r="E22" s="6">
        <f t="shared" si="2"/>
        <v>9832677.6595977545</v>
      </c>
      <c r="F22" s="6">
        <f t="shared" si="2"/>
        <v>10509131.565961786</v>
      </c>
      <c r="G22" s="6">
        <f t="shared" si="2"/>
        <v>11155494.867182471</v>
      </c>
      <c r="H22" s="6">
        <f t="shared" si="2"/>
        <v>11741267.047073627</v>
      </c>
      <c r="I22" s="6">
        <f t="shared" si="2"/>
        <v>12322425.56767212</v>
      </c>
      <c r="J22" s="6">
        <f t="shared" si="2"/>
        <v>12353707.300273128</v>
      </c>
      <c r="K22" s="6">
        <f t="shared" si="2"/>
        <v>12572654.66742897</v>
      </c>
      <c r="L22" s="6">
        <f t="shared" si="2"/>
        <v>13015946.947735354</v>
      </c>
      <c r="M22" s="6">
        <f t="shared" si="2"/>
        <v>13433865.556757035</v>
      </c>
    </row>
    <row r="25" spans="2:16384">
      <c r="C25" s="2" t="s">
        <v>28</v>
      </c>
    </row>
    <row r="26" spans="2:16384" ht="17.5">
      <c r="AA26" s="9" t="s">
        <v>52</v>
      </c>
    </row>
    <row r="27" spans="2:16384" ht="15">
      <c r="B27" s="10" t="s">
        <v>27</v>
      </c>
    </row>
    <row r="28" spans="2:16384" ht="15">
      <c r="B28" s="5" t="s">
        <v>29</v>
      </c>
      <c r="C28" s="5">
        <f>C43</f>
        <v>2025</v>
      </c>
      <c r="D28" s="5">
        <f t="shared" ref="D28:W28" si="3">D43</f>
        <v>2026</v>
      </c>
      <c r="E28" s="5">
        <f t="shared" si="3"/>
        <v>2027</v>
      </c>
      <c r="F28" s="5">
        <f t="shared" si="3"/>
        <v>2028</v>
      </c>
      <c r="G28" s="5">
        <f t="shared" si="3"/>
        <v>2029</v>
      </c>
      <c r="H28" s="5">
        <f t="shared" si="3"/>
        <v>2030</v>
      </c>
      <c r="I28" s="5">
        <f t="shared" si="3"/>
        <v>2031</v>
      </c>
      <c r="J28" s="5">
        <f t="shared" si="3"/>
        <v>2032</v>
      </c>
      <c r="K28" s="5">
        <f t="shared" si="3"/>
        <v>2033</v>
      </c>
      <c r="L28" s="5">
        <f t="shared" si="3"/>
        <v>2034</v>
      </c>
      <c r="M28" s="5">
        <f t="shared" si="3"/>
        <v>2035</v>
      </c>
      <c r="N28" s="5">
        <f t="shared" si="3"/>
        <v>2036</v>
      </c>
      <c r="O28" s="5">
        <f t="shared" si="3"/>
        <v>2037</v>
      </c>
      <c r="P28" s="5">
        <f t="shared" si="3"/>
        <v>2038</v>
      </c>
      <c r="Q28" s="5">
        <f t="shared" si="3"/>
        <v>2039</v>
      </c>
      <c r="R28" s="5">
        <f t="shared" si="3"/>
        <v>2040</v>
      </c>
      <c r="S28" s="5">
        <f t="shared" si="3"/>
        <v>2041</v>
      </c>
      <c r="T28" s="5">
        <f t="shared" si="3"/>
        <v>2042</v>
      </c>
      <c r="U28" s="5">
        <f t="shared" si="3"/>
        <v>2043</v>
      </c>
      <c r="V28" s="5">
        <f t="shared" si="3"/>
        <v>2044</v>
      </c>
      <c r="W28" s="5">
        <f t="shared" si="3"/>
        <v>2045</v>
      </c>
      <c r="AA28" s="2" cm="1">
        <f t="array" ref="AA28:AU28">C28:W28</f>
        <v>2025</v>
      </c>
      <c r="AB28" s="2">
        <v>2026</v>
      </c>
      <c r="AC28" s="2">
        <v>2027</v>
      </c>
      <c r="AD28" s="2">
        <v>2028</v>
      </c>
      <c r="AE28" s="2">
        <v>2029</v>
      </c>
      <c r="AF28" s="2">
        <v>2030</v>
      </c>
      <c r="AG28" s="2">
        <v>2031</v>
      </c>
      <c r="AH28" s="2">
        <v>2032</v>
      </c>
      <c r="AI28" s="2">
        <v>2033</v>
      </c>
      <c r="AJ28" s="2">
        <v>2034</v>
      </c>
      <c r="AK28" s="2">
        <v>2035</v>
      </c>
      <c r="AL28" s="2">
        <v>2036</v>
      </c>
      <c r="AM28" s="2">
        <v>2037</v>
      </c>
      <c r="AN28" s="2">
        <v>2038</v>
      </c>
      <c r="AO28" s="2">
        <v>2039</v>
      </c>
      <c r="AP28" s="2">
        <v>2040</v>
      </c>
      <c r="AQ28" s="2">
        <v>2041</v>
      </c>
      <c r="AR28" s="2">
        <v>2042</v>
      </c>
      <c r="AS28" s="2">
        <v>2043</v>
      </c>
      <c r="AT28" s="2">
        <v>2044</v>
      </c>
      <c r="AU28" s="2">
        <v>2045</v>
      </c>
    </row>
    <row r="29" spans="2:16384" s="6" customFormat="1" ht="15">
      <c r="B29" s="5" t="str">
        <f>B45</f>
        <v>CA</v>
      </c>
      <c r="C29" s="6" cm="1">
        <f t="array" ref="C29:W34">C45:W50</f>
        <v>3307.9294512199995</v>
      </c>
      <c r="D29" s="6">
        <v>7186.3705679899986</v>
      </c>
      <c r="E29" s="6">
        <v>13831.861586840003</v>
      </c>
      <c r="F29" s="6">
        <v>20186.163161390006</v>
      </c>
      <c r="G29" s="6">
        <v>26823.23795979995</v>
      </c>
      <c r="H29" s="6">
        <v>33469.059074509991</v>
      </c>
      <c r="I29" s="6">
        <v>39967.037159380052</v>
      </c>
      <c r="J29" s="6">
        <v>46864.028165160082</v>
      </c>
      <c r="K29" s="6">
        <v>53355.905430279985</v>
      </c>
      <c r="L29" s="6">
        <v>59295.861000709891</v>
      </c>
      <c r="M29" s="6">
        <v>64726.56028068997</v>
      </c>
      <c r="N29" s="6">
        <v>70046.545354259928</v>
      </c>
      <c r="O29" s="6">
        <v>73914.005529760005</v>
      </c>
      <c r="P29" s="6">
        <v>77870.817145570181</v>
      </c>
      <c r="Q29" s="6">
        <v>81595.224555000095</v>
      </c>
      <c r="R29" s="6">
        <v>84557.938030860052</v>
      </c>
      <c r="S29" s="6">
        <v>87533.08280202013</v>
      </c>
      <c r="T29" s="6">
        <v>89500.08003492016</v>
      </c>
      <c r="U29" s="6">
        <v>92087.493351979865</v>
      </c>
      <c r="V29" s="6">
        <v>94082.241970189862</v>
      </c>
      <c r="W29" s="6">
        <v>95443.882088900195</v>
      </c>
      <c r="X29" s="2"/>
      <c r="Y29" s="2"/>
      <c r="Z29" s="2"/>
      <c r="AA29" s="11">
        <f>C29-'EE Selections (based on LT)'!C29</f>
        <v>-8.0705481900022278</v>
      </c>
      <c r="AB29" s="11">
        <f>D29-'EE Selections (based on LT)'!D29</f>
        <v>-17.629429510000591</v>
      </c>
      <c r="AC29" s="11">
        <f>E29-'EE Selections (based on LT)'!E29</f>
        <v>-39.282473739996931</v>
      </c>
      <c r="AD29" s="11">
        <f>F29-'EE Selections (based on LT)'!F29</f>
        <v>-115.03998436999609</v>
      </c>
      <c r="AE29" s="11">
        <f>G29-'EE Selections (based on LT)'!G29</f>
        <v>-79.101150020051136</v>
      </c>
      <c r="AF29" s="11">
        <f>H29-'EE Selections (based on LT)'!H29</f>
        <v>-94.038211690021853</v>
      </c>
      <c r="AG29" s="11">
        <f>I29-'EE Selections (based on LT)'!I29</f>
        <v>-108.73113228994771</v>
      </c>
      <c r="AH29" s="11">
        <f>J29-'EE Selections (based on LT)'!J29</f>
        <v>-281.81873064995307</v>
      </c>
      <c r="AI29" s="11">
        <f>K29-'EE Selections (based on LT)'!K29</f>
        <v>-162.82074946004286</v>
      </c>
      <c r="AJ29" s="11">
        <f>L29-'EE Selections (based on LT)'!L29</f>
        <v>-154.52963558014017</v>
      </c>
      <c r="AK29" s="11">
        <f>M29-'EE Selections (based on LT)'!M29</f>
        <v>-202.40871275002428</v>
      </c>
      <c r="AL29" s="11">
        <f>N29-'EE Selections (based on LT)'!N29</f>
        <v>-421.58838293010194</v>
      </c>
      <c r="AM29" s="11">
        <f>O29-'EE Selections (based on LT)'!O29</f>
        <v>-214.84103407003568</v>
      </c>
      <c r="AN29" s="11">
        <f>P29-'EE Selections (based on LT)'!P29</f>
        <v>-255.90300574980211</v>
      </c>
      <c r="AO29" s="11">
        <f>Q29-'EE Selections (based on LT)'!Q29</f>
        <v>-254.85035087983124</v>
      </c>
      <c r="AP29" s="11">
        <f>R29-'EE Selections (based on LT)'!R29</f>
        <v>-492.0600789799355</v>
      </c>
      <c r="AQ29" s="11">
        <f>S29-'EE Selections (based on LT)'!S29</f>
        <v>-259.69027547985024</v>
      </c>
      <c r="AR29" s="11">
        <f>T29-'EE Selections (based on LT)'!T29</f>
        <v>-254.80126898984599</v>
      </c>
      <c r="AS29" s="11">
        <f>U29-'EE Selections (based on LT)'!U29</f>
        <v>-271.52570149009989</v>
      </c>
      <c r="AT29" s="11">
        <f>V29-'EE Selections (based on LT)'!V29</f>
        <v>-604.0274670800718</v>
      </c>
      <c r="AU29" s="11">
        <f>W29-'EE Selections (based on LT)'!W29</f>
        <v>-255.21039634975023</v>
      </c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  <c r="XFD29" s="2"/>
    </row>
    <row r="30" spans="2:16384" ht="15">
      <c r="B30" s="5" t="str">
        <f t="shared" ref="B30:B33" si="4">B46</f>
        <v>ID</v>
      </c>
      <c r="C30" s="6">
        <v>17543.738481140015</v>
      </c>
      <c r="D30" s="6">
        <v>42511.748999989992</v>
      </c>
      <c r="E30" s="6">
        <v>63201.444881739961</v>
      </c>
      <c r="F30" s="6">
        <v>85808.881379380022</v>
      </c>
      <c r="G30" s="6">
        <v>109760.11055582998</v>
      </c>
      <c r="H30" s="6">
        <v>134567.26648022985</v>
      </c>
      <c r="I30" s="6">
        <v>155256.53375446997</v>
      </c>
      <c r="J30" s="6">
        <v>185724.78529214009</v>
      </c>
      <c r="K30" s="6">
        <v>216662.82231590958</v>
      </c>
      <c r="L30" s="6">
        <v>246825.99400884978</v>
      </c>
      <c r="M30" s="6">
        <v>274450.96088974987</v>
      </c>
      <c r="N30" s="6">
        <v>300294.65071616991</v>
      </c>
      <c r="O30" s="6">
        <v>314332.39935999992</v>
      </c>
      <c r="P30" s="6">
        <v>338172.00492154033</v>
      </c>
      <c r="Q30" s="6">
        <v>361106.20999275998</v>
      </c>
      <c r="R30" s="6">
        <v>379983.53244958026</v>
      </c>
      <c r="S30" s="6">
        <v>399349.78359705972</v>
      </c>
      <c r="T30" s="6">
        <v>399519.41946183011</v>
      </c>
      <c r="U30" s="6">
        <v>417792.2014749198</v>
      </c>
      <c r="V30" s="6">
        <v>434115.94572518056</v>
      </c>
      <c r="W30" s="6">
        <v>443344.33005180059</v>
      </c>
      <c r="AA30" s="11">
        <f>C30-'EE Selections (based on LT)'!C30</f>
        <v>-29.261520289986947</v>
      </c>
      <c r="AB30" s="11">
        <f>D30-'EE Selections (based on LT)'!D30</f>
        <v>-72.251003230005153</v>
      </c>
      <c r="AC30" s="11">
        <f>E30-'EE Selections (based on LT)'!E30</f>
        <v>-114.39545349006221</v>
      </c>
      <c r="AD30" s="11">
        <f>F30-'EE Selections (based on LT)'!F30</f>
        <v>-325.23348168999655</v>
      </c>
      <c r="AE30" s="11">
        <f>G30-'EE Selections (based on LT)'!G30</f>
        <v>-205.88753195006575</v>
      </c>
      <c r="AF30" s="11">
        <f>H30-'EE Selections (based on LT)'!H30</f>
        <v>-256.40083350011264</v>
      </c>
      <c r="AG30" s="11">
        <f>I30-'EE Selections (based on LT)'!I30</f>
        <v>-293.20935241997358</v>
      </c>
      <c r="AH30" s="11">
        <f>J30-'EE Selections (based on LT)'!J30</f>
        <v>-752.97561604986549</v>
      </c>
      <c r="AI30" s="11">
        <f>K30-'EE Selections (based on LT)'!K30</f>
        <v>-468.70411373054958</v>
      </c>
      <c r="AJ30" s="11">
        <f>L30-'EE Selections (based on LT)'!L30</f>
        <v>-529.33395653025946</v>
      </c>
      <c r="AK30" s="11">
        <f>M30-'EE Selections (based on LT)'!M30</f>
        <v>-582.12632583989762</v>
      </c>
      <c r="AL30" s="11">
        <f>N30-'EE Selections (based on LT)'!N30</f>
        <v>-1289.4256625702255</v>
      </c>
      <c r="AM30" s="11">
        <f>O30-'EE Selections (based on LT)'!O30</f>
        <v>-678.36597816005815</v>
      </c>
      <c r="AN30" s="11">
        <f>P30-'EE Selections (based on LT)'!P30</f>
        <v>-761.96965742949396</v>
      </c>
      <c r="AO30" s="11">
        <f>Q30-'EE Selections (based on LT)'!Q30</f>
        <v>-840.1850008299225</v>
      </c>
      <c r="AP30" s="11">
        <f>R30-'EE Selections (based on LT)'!R30</f>
        <v>-1744.720200579497</v>
      </c>
      <c r="AQ30" s="11">
        <f>S30-'EE Selections (based on LT)'!S30</f>
        <v>-881.43054686015239</v>
      </c>
      <c r="AR30" s="11">
        <f>T30-'EE Selections (based on LT)'!T30</f>
        <v>-853.20147177024046</v>
      </c>
      <c r="AS30" s="11">
        <f>U30-'EE Selections (based on LT)'!U30</f>
        <v>-926.59805790998507</v>
      </c>
      <c r="AT30" s="11">
        <f>V30-'EE Selections (based on LT)'!V30</f>
        <v>-2006.0869560993742</v>
      </c>
      <c r="AU30" s="11">
        <f>W30-'EE Selections (based on LT)'!W30</f>
        <v>-1002.5492612991948</v>
      </c>
    </row>
    <row r="31" spans="2:16384" ht="15">
      <c r="B31" s="5" t="str">
        <f t="shared" si="4"/>
        <v>OR</v>
      </c>
      <c r="C31" s="6">
        <v>191833.57096928911</v>
      </c>
      <c r="D31" s="6">
        <v>360053.57406564918</v>
      </c>
      <c r="E31" s="6">
        <v>544970.7825207893</v>
      </c>
      <c r="F31" s="6">
        <v>732678.14480358956</v>
      </c>
      <c r="G31" s="6">
        <v>926394.92990299815</v>
      </c>
      <c r="H31" s="6">
        <v>1120867.21075831</v>
      </c>
      <c r="I31" s="6">
        <v>1304184.8897245005</v>
      </c>
      <c r="J31" s="6">
        <v>1502298.7917642903</v>
      </c>
      <c r="K31" s="6">
        <v>1698056.2889806798</v>
      </c>
      <c r="L31" s="6">
        <v>1866326.0448793585</v>
      </c>
      <c r="M31" s="6">
        <v>2035085.8057343995</v>
      </c>
      <c r="N31" s="6">
        <v>2183429.8206321443</v>
      </c>
      <c r="O31" s="6">
        <v>2306242.0542850327</v>
      </c>
      <c r="P31" s="6">
        <v>2453147.8507648353</v>
      </c>
      <c r="Q31" s="6">
        <v>2592106.7660565507</v>
      </c>
      <c r="R31" s="6">
        <v>2736232.8839528514</v>
      </c>
      <c r="S31" s="6">
        <v>2867687.6880032914</v>
      </c>
      <c r="T31" s="6">
        <v>2959240.7435117983</v>
      </c>
      <c r="U31" s="6">
        <v>2777170.1067641089</v>
      </c>
      <c r="V31" s="6">
        <v>2893594.0836638198</v>
      </c>
      <c r="W31" s="6">
        <v>3028080.5933468281</v>
      </c>
      <c r="AA31" s="11">
        <f>C31-'EE Selections (based on LT)'!C31</f>
        <v>-488.42903607094195</v>
      </c>
      <c r="AB31" s="11">
        <f>D31-'EE Selections (based on LT)'!D31</f>
        <v>-915.42594815109624</v>
      </c>
      <c r="AC31" s="11">
        <f>E31-'EE Selections (based on LT)'!E31</f>
        <v>-1723.3512796001742</v>
      </c>
      <c r="AD31" s="11">
        <f>F31-'EE Selections (based on LT)'!F31</f>
        <v>-4823.3718911203323</v>
      </c>
      <c r="AE31" s="11">
        <f>G31-'EE Selections (based on LT)'!G31</f>
        <v>-3303.8801582914311</v>
      </c>
      <c r="AF31" s="11">
        <f>H31-'EE Selections (based on LT)'!H31</f>
        <v>-4105.9861966406461</v>
      </c>
      <c r="AG31" s="11">
        <f>I31-'EE Selections (based on LT)'!I31</f>
        <v>-5036.6842293196823</v>
      </c>
      <c r="AH31" s="11">
        <f>J31-'EE Selections (based on LT)'!J31</f>
        <v>-12459.255994189996</v>
      </c>
      <c r="AI31" s="11">
        <f>K31-'EE Selections (based on LT)'!K31</f>
        <v>-6644.8264068805147</v>
      </c>
      <c r="AJ31" s="11">
        <f>L31-'EE Selections (based on LT)'!L31</f>
        <v>-6735.1375025114976</v>
      </c>
      <c r="AK31" s="11">
        <f>M31-'EE Selections (based on LT)'!M31</f>
        <v>-8223.8449965117034</v>
      </c>
      <c r="AL31" s="11">
        <f>N31-'EE Selections (based on LT)'!N31</f>
        <v>-17814.986052695662</v>
      </c>
      <c r="AM31" s="11">
        <f>O31-'EE Selections (based on LT)'!O31</f>
        <v>-10439.132450908422</v>
      </c>
      <c r="AN31" s="11">
        <f>P31-'EE Selections (based on LT)'!P31</f>
        <v>-10646.799389445223</v>
      </c>
      <c r="AO31" s="11">
        <f>Q31-'EE Selections (based on LT)'!Q31</f>
        <v>-10621.538932419848</v>
      </c>
      <c r="AP31" s="11">
        <f>R31-'EE Selections (based on LT)'!R31</f>
        <v>-20540.908899109345</v>
      </c>
      <c r="AQ31" s="11">
        <f>S31-'EE Selections (based on LT)'!S31</f>
        <v>-11758.547667698469</v>
      </c>
      <c r="AR31" s="11">
        <f>T31-'EE Selections (based on LT)'!T31</f>
        <v>-12689.128096254077</v>
      </c>
      <c r="AS31" s="11">
        <f>U31-'EE Selections (based on LT)'!U31</f>
        <v>-11388.595705199987</v>
      </c>
      <c r="AT31" s="11">
        <f>V31-'EE Selections (based on LT)'!V31</f>
        <v>-22351.217478870414</v>
      </c>
      <c r="AU31" s="11">
        <f>W31-'EE Selections (based on LT)'!W31</f>
        <v>-10487.990093770903</v>
      </c>
    </row>
    <row r="32" spans="2:16384" ht="15">
      <c r="B32" s="5" t="str">
        <f t="shared" si="4"/>
        <v>UT</v>
      </c>
      <c r="C32" s="6">
        <v>272934.10727458983</v>
      </c>
      <c r="D32" s="6">
        <v>573160.5715528297</v>
      </c>
      <c r="E32" s="6">
        <v>973115.37896902976</v>
      </c>
      <c r="F32" s="6">
        <v>1465931.3978922099</v>
      </c>
      <c r="G32" s="6">
        <v>1942258.511467099</v>
      </c>
      <c r="H32" s="6">
        <v>2401552.9198387023</v>
      </c>
      <c r="I32" s="6">
        <v>2811535.6427163593</v>
      </c>
      <c r="J32" s="6">
        <v>3374021.4808182493</v>
      </c>
      <c r="K32" s="6">
        <v>3939352.7217580192</v>
      </c>
      <c r="L32" s="6">
        <v>4456818.4992016191</v>
      </c>
      <c r="M32" s="6">
        <v>4945653.1990280282</v>
      </c>
      <c r="N32" s="6">
        <v>5204248.6639854414</v>
      </c>
      <c r="O32" s="6">
        <v>5562189.2389009725</v>
      </c>
      <c r="P32" s="6">
        <v>5964199.8329475801</v>
      </c>
      <c r="Q32" s="6">
        <v>6351161.1984225502</v>
      </c>
      <c r="R32" s="6">
        <v>6691431.038734844</v>
      </c>
      <c r="S32" s="6">
        <v>7035184.1768179201</v>
      </c>
      <c r="T32" s="6">
        <v>6929215.9515280724</v>
      </c>
      <c r="U32" s="6">
        <v>7234120.4302612618</v>
      </c>
      <c r="V32" s="6">
        <v>7480153.4512960939</v>
      </c>
      <c r="W32" s="6">
        <v>7696113.6494552577</v>
      </c>
      <c r="AA32" s="11">
        <f>C32-'EE Selections (based on LT)'!C32</f>
        <v>-629.89269427018007</v>
      </c>
      <c r="AB32" s="11">
        <f>D32-'EE Selections (based on LT)'!D32</f>
        <v>-1323.4284157501534</v>
      </c>
      <c r="AC32" s="11">
        <f>E32-'EE Selections (based on LT)'!E32</f>
        <v>-2381.6324438704178</v>
      </c>
      <c r="AD32" s="11">
        <f>F32-'EE Selections (based on LT)'!F32</f>
        <v>-7601.5049405193422</v>
      </c>
      <c r="AE32" s="11">
        <f>G32-'EE Selections (based on LT)'!G32</f>
        <v>-4874.7192773523275</v>
      </c>
      <c r="AF32" s="11">
        <f>H32-'EE Selections (based on LT)'!H32</f>
        <v>-6171.821855657734</v>
      </c>
      <c r="AG32" s="11">
        <f>I32-'EE Selections (based on LT)'!I32</f>
        <v>-6684.0164294703864</v>
      </c>
      <c r="AH32" s="11">
        <f>J32-'EE Selections (based on LT)'!J32</f>
        <v>-17197.422444022261</v>
      </c>
      <c r="AI32" s="11">
        <f>K32-'EE Selections (based on LT)'!K32</f>
        <v>-11405.163736142218</v>
      </c>
      <c r="AJ32" s="11">
        <f>L32-'EE Selections (based on LT)'!L32</f>
        <v>-12226.636471549049</v>
      </c>
      <c r="AK32" s="11">
        <f>M32-'EE Selections (based on LT)'!M32</f>
        <v>-13522.181463843212</v>
      </c>
      <c r="AL32" s="11">
        <f>N32-'EE Selections (based on LT)'!N32</f>
        <v>-28539.383566657081</v>
      </c>
      <c r="AM32" s="11">
        <f>O32-'EE Selections (based on LT)'!O32</f>
        <v>-14343.732113579288</v>
      </c>
      <c r="AN32" s="11">
        <f>P32-'EE Selections (based on LT)'!P32</f>
        <v>-17026.170937580988</v>
      </c>
      <c r="AO32" s="11">
        <f>Q32-'EE Selections (based on LT)'!Q32</f>
        <v>-19875.166583339684</v>
      </c>
      <c r="AP32" s="11">
        <f>R32-'EE Selections (based on LT)'!R32</f>
        <v>-39863.340610851534</v>
      </c>
      <c r="AQ32" s="11">
        <f>S32-'EE Selections (based on LT)'!S32</f>
        <v>-20540.257307202555</v>
      </c>
      <c r="AR32" s="11">
        <f>T32-'EE Selections (based on LT)'!T32</f>
        <v>-17796.996026527137</v>
      </c>
      <c r="AS32" s="11">
        <f>U32-'EE Selections (based on LT)'!U32</f>
        <v>-19239.473940194584</v>
      </c>
      <c r="AT32" s="11">
        <f>V32-'EE Selections (based on LT)'!V32</f>
        <v>-45236.289077199064</v>
      </c>
      <c r="AU32" s="11">
        <f>W32-'EE Selections (based on LT)'!W32</f>
        <v>-22340.436704897322</v>
      </c>
    </row>
    <row r="33" spans="2:47" ht="15">
      <c r="B33" s="5" t="str">
        <f t="shared" si="4"/>
        <v>WA</v>
      </c>
      <c r="C33" s="6">
        <v>46965.498813159997</v>
      </c>
      <c r="D33" s="6">
        <v>80142.564535929982</v>
      </c>
      <c r="E33" s="6">
        <v>119026.15532497998</v>
      </c>
      <c r="F33" s="6">
        <v>163690.67615471006</v>
      </c>
      <c r="G33" s="6">
        <v>208892.25595421001</v>
      </c>
      <c r="H33" s="6">
        <v>257563.10302199007</v>
      </c>
      <c r="I33" s="6">
        <v>310527.34830071009</v>
      </c>
      <c r="J33" s="6">
        <v>365528.48414445989</v>
      </c>
      <c r="K33" s="6">
        <v>421559.95496265986</v>
      </c>
      <c r="L33" s="6">
        <v>474884.0612117399</v>
      </c>
      <c r="M33" s="6">
        <v>526589.15306624002</v>
      </c>
      <c r="N33" s="6">
        <v>572971.88395318016</v>
      </c>
      <c r="O33" s="6">
        <v>617391.68870067946</v>
      </c>
      <c r="P33" s="6">
        <v>656778.07562918926</v>
      </c>
      <c r="Q33" s="6">
        <v>693585.63652870967</v>
      </c>
      <c r="R33" s="6">
        <v>724168.96367032023</v>
      </c>
      <c r="S33" s="6">
        <v>755015.83868718951</v>
      </c>
      <c r="T33" s="6">
        <v>779461.02661483956</v>
      </c>
      <c r="U33" s="6">
        <v>807176.19670709944</v>
      </c>
      <c r="V33" s="6">
        <v>830083.44664575905</v>
      </c>
      <c r="W33" s="6">
        <v>848577.53239144979</v>
      </c>
      <c r="AA33" s="11">
        <f>C33-'EE Selections (based on LT)'!C33</f>
        <v>-106.50118886998825</v>
      </c>
      <c r="AB33" s="11">
        <f>D33-'EE Selections (based on LT)'!D33</f>
        <v>-182.43546485998377</v>
      </c>
      <c r="AC33" s="11">
        <f>E33-'EE Selections (based on LT)'!E33</f>
        <v>-284.97698607009079</v>
      </c>
      <c r="AD33" s="11">
        <f>F33-'EE Selections (based on LT)'!F33</f>
        <v>-800.20646950005903</v>
      </c>
      <c r="AE33" s="11">
        <f>G33-'EE Selections (based on LT)'!G33</f>
        <v>-526.13880190002965</v>
      </c>
      <c r="AF33" s="11">
        <f>H33-'EE Selections (based on LT)'!H33</f>
        <v>-649.21450794991688</v>
      </c>
      <c r="AG33" s="11">
        <f>I33-'EE Selections (based on LT)'!I33</f>
        <v>-772.5451892997371</v>
      </c>
      <c r="AH33" s="11">
        <f>J33-'EE Selections (based on LT)'!J33</f>
        <v>-1857.2756124600419</v>
      </c>
      <c r="AI33" s="11">
        <f>K33-'EE Selections (based on LT)'!K33</f>
        <v>-1107.2231885500369</v>
      </c>
      <c r="AJ33" s="11">
        <f>L33-'EE Selections (based on LT)'!L33</f>
        <v>-1245.3035589102656</v>
      </c>
      <c r="AK33" s="11">
        <f>M33-'EE Selections (based on LT)'!M33</f>
        <v>-1403.6873926399276</v>
      </c>
      <c r="AL33" s="11">
        <f>N33-'EE Selections (based on LT)'!N33</f>
        <v>-3065.1493038203334</v>
      </c>
      <c r="AM33" s="11">
        <f>O33-'EE Selections (based on LT)'!O33</f>
        <v>-1585.3252155007794</v>
      </c>
      <c r="AN33" s="11">
        <f>P33-'EE Selections (based on LT)'!P33</f>
        <v>-1760.007865301217</v>
      </c>
      <c r="AO33" s="11">
        <f>Q33-'EE Selections (based on LT)'!Q33</f>
        <v>-1891.7939291007351</v>
      </c>
      <c r="AP33" s="11">
        <f>R33-'EE Selections (based on LT)'!R33</f>
        <v>-3848.6711849799613</v>
      </c>
      <c r="AQ33" s="11">
        <f>S33-'EE Selections (based on LT)'!S33</f>
        <v>-2040.575032040826</v>
      </c>
      <c r="AR33" s="11">
        <f>T33-'EE Selections (based on LT)'!T33</f>
        <v>-2050.7413240196183</v>
      </c>
      <c r="AS33" s="11">
        <f>U33-'EE Selections (based on LT)'!U33</f>
        <v>-2118.1232108700788</v>
      </c>
      <c r="AT33" s="11">
        <f>V33-'EE Selections (based on LT)'!V33</f>
        <v>-4564.032895780867</v>
      </c>
      <c r="AU33" s="11">
        <f>W33-'EE Selections (based on LT)'!W33</f>
        <v>-2319.3038054708159</v>
      </c>
    </row>
    <row r="34" spans="2:47" ht="15">
      <c r="B34" s="5" t="str">
        <f>B50</f>
        <v>WY</v>
      </c>
      <c r="C34" s="6">
        <v>41383.982071819999</v>
      </c>
      <c r="D34" s="6">
        <v>83765.177097690001</v>
      </c>
      <c r="E34" s="6">
        <v>158485.95242352999</v>
      </c>
      <c r="F34" s="6">
        <v>241607.36693972006</v>
      </c>
      <c r="G34" s="6">
        <v>322779.20694454073</v>
      </c>
      <c r="H34" s="6">
        <v>405630.15248704021</v>
      </c>
      <c r="I34" s="6">
        <v>475624.48840988014</v>
      </c>
      <c r="J34" s="6">
        <v>570993.37376516021</v>
      </c>
      <c r="K34" s="6">
        <v>668426.29827685037</v>
      </c>
      <c r="L34" s="6">
        <v>760808.84917631024</v>
      </c>
      <c r="M34" s="6">
        <v>845820.80676032987</v>
      </c>
      <c r="N34" s="6">
        <v>917119.13373618817</v>
      </c>
      <c r="O34" s="6">
        <v>958608.27282130998</v>
      </c>
      <c r="P34" s="6">
        <v>1018962.98455307</v>
      </c>
      <c r="Q34" s="6">
        <v>1075939.8316268988</v>
      </c>
      <c r="R34" s="6">
        <v>1124892.6902351703</v>
      </c>
      <c r="S34" s="6">
        <v>1177654.99776464</v>
      </c>
      <c r="T34" s="6">
        <v>1196770.0791216688</v>
      </c>
      <c r="U34" s="6">
        <v>1244308.2388696009</v>
      </c>
      <c r="V34" s="6">
        <v>1283917.7784343092</v>
      </c>
      <c r="W34" s="6">
        <v>1322305.5694227982</v>
      </c>
      <c r="AA34" s="11">
        <f>C34-'EE Selections (based on LT)'!C34</f>
        <v>-116.01792694001051</v>
      </c>
      <c r="AB34" s="11">
        <f>D34-'EE Selections (based on LT)'!D34</f>
        <v>-234.82290298004227</v>
      </c>
      <c r="AC34" s="11">
        <f>E34-'EE Selections (based on LT)'!E34</f>
        <v>-445.86607611004729</v>
      </c>
      <c r="AD34" s="11">
        <f>F34-'EE Selections (based on LT)'!F34</f>
        <v>-1386.8005860699632</v>
      </c>
      <c r="AE34" s="11">
        <f>G34-'EE Selections (based on LT)'!G34</f>
        <v>-889.20198989927303</v>
      </c>
      <c r="AF34" s="11">
        <f>H34-'EE Selections (based on LT)'!H34</f>
        <v>-1101.1692052197177</v>
      </c>
      <c r="AG34" s="11">
        <f>I34-'EE Selections (based on LT)'!I34</f>
        <v>-1300.7683515499812</v>
      </c>
      <c r="AH34" s="11">
        <f>J34-'EE Selections (based on LT)'!J34</f>
        <v>-3225.135469699977</v>
      </c>
      <c r="AI34" s="11">
        <f>K34-'EE Selections (based on LT)'!K34</f>
        <v>-1945.4024918696377</v>
      </c>
      <c r="AJ34" s="11">
        <f>L34-'EE Selections (based on LT)'!L34</f>
        <v>-2145.1404968397692</v>
      </c>
      <c r="AK34" s="11">
        <f>M34-'EE Selections (based on LT)'!M34</f>
        <v>-2361.3095746206818</v>
      </c>
      <c r="AL34" s="11">
        <f>N34-'EE Selections (based on LT)'!N34</f>
        <v>-5098.2592508426169</v>
      </c>
      <c r="AM34" s="11">
        <f>O34-'EE Selections (based on LT)'!O34</f>
        <v>-2704.5638826905051</v>
      </c>
      <c r="AN34" s="11">
        <f>P34-'EE Selections (based on LT)'!P34</f>
        <v>-2943.8483417293755</v>
      </c>
      <c r="AO34" s="11">
        <f>Q34-'EE Selections (based on LT)'!Q34</f>
        <v>-3173.1225440616254</v>
      </c>
      <c r="AP34" s="11">
        <f>R34-'EE Selections (based on LT)'!R34</f>
        <v>-6595.1640842494089</v>
      </c>
      <c r="AQ34" s="11">
        <f>S34-'EE Selections (based on LT)'!S34</f>
        <v>-3263.3966614692472</v>
      </c>
      <c r="AR34" s="11">
        <f>T34-'EE Selections (based on LT)'!T34</f>
        <v>-3317.8919855109416</v>
      </c>
      <c r="AS34" s="11">
        <f>U34-'EE Selections (based on LT)'!U34</f>
        <v>-3534.5085347595159</v>
      </c>
      <c r="AT34" s="11">
        <f>V34-'EE Selections (based on LT)'!V34</f>
        <v>-7513.7780496997293</v>
      </c>
      <c r="AU34" s="11">
        <f>W34-'EE Selections (based on LT)'!W34</f>
        <v>-3778.5349149408285</v>
      </c>
    </row>
    <row r="36" spans="2:47" ht="15">
      <c r="B36" s="5" t="s">
        <v>30</v>
      </c>
      <c r="C36" s="6">
        <f>SUM(C29:C34)</f>
        <v>573968.82706121891</v>
      </c>
      <c r="D36" s="6">
        <f t="shared" ref="D36:W36" si="5">SUM(D29:D34)</f>
        <v>1146820.0068200789</v>
      </c>
      <c r="E36" s="6">
        <f t="shared" si="5"/>
        <v>1872631.5757069089</v>
      </c>
      <c r="F36" s="6">
        <f t="shared" si="5"/>
        <v>2709902.6303309994</v>
      </c>
      <c r="G36" s="6">
        <f t="shared" si="5"/>
        <v>3536908.2527844775</v>
      </c>
      <c r="H36" s="6">
        <f t="shared" si="5"/>
        <v>4353649.7116607828</v>
      </c>
      <c r="I36" s="6">
        <f t="shared" si="5"/>
        <v>5097095.940065301</v>
      </c>
      <c r="J36" s="6">
        <f t="shared" si="5"/>
        <v>6045430.9439494591</v>
      </c>
      <c r="K36" s="6">
        <f t="shared" si="5"/>
        <v>6997413.991724398</v>
      </c>
      <c r="L36" s="6">
        <f t="shared" si="5"/>
        <v>7864959.3094785875</v>
      </c>
      <c r="M36" s="6">
        <f t="shared" si="5"/>
        <v>8692326.4857594371</v>
      </c>
      <c r="N36" s="6">
        <f t="shared" si="5"/>
        <v>9248110.6983773839</v>
      </c>
      <c r="O36" s="6">
        <f t="shared" si="5"/>
        <v>9832677.6595977545</v>
      </c>
      <c r="P36" s="6">
        <f t="shared" si="5"/>
        <v>10509131.565961786</v>
      </c>
      <c r="Q36" s="6">
        <f t="shared" si="5"/>
        <v>11155494.867182471</v>
      </c>
      <c r="R36" s="6">
        <f t="shared" si="5"/>
        <v>11741267.047073627</v>
      </c>
      <c r="S36" s="6">
        <f t="shared" si="5"/>
        <v>12322425.56767212</v>
      </c>
      <c r="T36" s="6">
        <f t="shared" si="5"/>
        <v>12353707.300273128</v>
      </c>
      <c r="U36" s="6">
        <f t="shared" si="5"/>
        <v>12572654.66742897</v>
      </c>
      <c r="V36" s="6">
        <f t="shared" si="5"/>
        <v>13015946.947735354</v>
      </c>
      <c r="W36" s="6">
        <f t="shared" si="5"/>
        <v>13433865.556757035</v>
      </c>
    </row>
    <row r="40" spans="2:47">
      <c r="B40" s="33" t="s">
        <v>0</v>
      </c>
      <c r="C40" s="33" t="s">
        <v>17</v>
      </c>
      <c r="E40" s="31" t="s">
        <v>51</v>
      </c>
      <c r="F40" s="31"/>
      <c r="G40" s="31"/>
      <c r="H40" s="31"/>
    </row>
    <row r="42" spans="2:47">
      <c r="B42" s="33" t="s">
        <v>16</v>
      </c>
      <c r="C42" s="33" t="s">
        <v>13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2:47">
      <c r="B43" s="33" t="s">
        <v>15</v>
      </c>
      <c r="C43" s="33">
        <v>2025</v>
      </c>
      <c r="D43" s="33">
        <v>2026</v>
      </c>
      <c r="E43" s="33">
        <v>2027</v>
      </c>
      <c r="F43" s="33">
        <v>2028</v>
      </c>
      <c r="G43" s="33">
        <v>2029</v>
      </c>
      <c r="H43" s="33">
        <v>2030</v>
      </c>
      <c r="I43" s="33">
        <v>2031</v>
      </c>
      <c r="J43" s="33">
        <v>2032</v>
      </c>
      <c r="K43" s="33">
        <v>2033</v>
      </c>
      <c r="L43" s="33">
        <v>2034</v>
      </c>
      <c r="M43" s="33">
        <v>2035</v>
      </c>
      <c r="N43" s="33">
        <v>2036</v>
      </c>
      <c r="O43" s="33">
        <v>2037</v>
      </c>
      <c r="P43" s="33">
        <v>2038</v>
      </c>
      <c r="Q43" s="33">
        <v>2039</v>
      </c>
      <c r="R43" s="33">
        <v>2040</v>
      </c>
      <c r="S43" s="33">
        <v>2041</v>
      </c>
      <c r="T43" s="33">
        <v>2042</v>
      </c>
      <c r="U43" s="33">
        <v>2043</v>
      </c>
      <c r="V43" s="33">
        <v>2044</v>
      </c>
      <c r="W43" s="33">
        <v>2045</v>
      </c>
      <c r="X43" s="33" t="s">
        <v>14</v>
      </c>
    </row>
    <row r="44" spans="2:47">
      <c r="B44" s="34" t="s">
        <v>53</v>
      </c>
      <c r="C44" s="35">
        <v>573968.82706121902</v>
      </c>
      <c r="D44" s="35">
        <v>1146820.0068200787</v>
      </c>
      <c r="E44" s="35">
        <v>1872631.5757069094</v>
      </c>
      <c r="F44" s="35">
        <v>2709902.6303309994</v>
      </c>
      <c r="G44" s="35">
        <v>3536908.2527844785</v>
      </c>
      <c r="H44" s="35">
        <v>4353649.7116607847</v>
      </c>
      <c r="I44" s="35">
        <v>5097095.9400652973</v>
      </c>
      <c r="J44" s="35">
        <v>6045430.9439494656</v>
      </c>
      <c r="K44" s="35">
        <v>6997413.9917243989</v>
      </c>
      <c r="L44" s="35">
        <v>7864959.3094785847</v>
      </c>
      <c r="M44" s="35">
        <v>8692326.4857594427</v>
      </c>
      <c r="N44" s="35">
        <v>9248110.6983773783</v>
      </c>
      <c r="O44" s="35">
        <v>9832677.6595977545</v>
      </c>
      <c r="P44" s="35">
        <v>10509131.565961789</v>
      </c>
      <c r="Q44" s="35">
        <v>11155494.867182467</v>
      </c>
      <c r="R44" s="35">
        <v>11741267.047073627</v>
      </c>
      <c r="S44" s="35">
        <v>12322425.567672122</v>
      </c>
      <c r="T44" s="35">
        <v>12353707.30027313</v>
      </c>
      <c r="U44" s="35">
        <v>12572654.667428967</v>
      </c>
      <c r="V44" s="35">
        <v>13015946.947735354</v>
      </c>
      <c r="W44" s="35">
        <v>13433865.556757037</v>
      </c>
      <c r="X44" s="35">
        <v>165076389.55340114</v>
      </c>
    </row>
    <row r="45" spans="2:47">
      <c r="B45" s="36" t="s">
        <v>2</v>
      </c>
      <c r="C45" s="35">
        <v>3307.9294512199995</v>
      </c>
      <c r="D45" s="35">
        <v>7186.3705679899986</v>
      </c>
      <c r="E45" s="35">
        <v>13831.861586840003</v>
      </c>
      <c r="F45" s="35">
        <v>20186.163161390006</v>
      </c>
      <c r="G45" s="35">
        <v>26823.23795979995</v>
      </c>
      <c r="H45" s="35">
        <v>33469.059074509991</v>
      </c>
      <c r="I45" s="35">
        <v>39967.037159380052</v>
      </c>
      <c r="J45" s="35">
        <v>46864.028165160082</v>
      </c>
      <c r="K45" s="35">
        <v>53355.905430279985</v>
      </c>
      <c r="L45" s="35">
        <v>59295.861000709891</v>
      </c>
      <c r="M45" s="35">
        <v>64726.56028068997</v>
      </c>
      <c r="N45" s="35">
        <v>70046.545354259928</v>
      </c>
      <c r="O45" s="35">
        <v>73914.005529760005</v>
      </c>
      <c r="P45" s="35">
        <v>77870.817145570181</v>
      </c>
      <c r="Q45" s="35">
        <v>81595.224555000095</v>
      </c>
      <c r="R45" s="35">
        <v>84557.938030860052</v>
      </c>
      <c r="S45" s="35">
        <v>87533.08280202013</v>
      </c>
      <c r="T45" s="35">
        <v>89500.08003492016</v>
      </c>
      <c r="U45" s="35">
        <v>92087.493351979865</v>
      </c>
      <c r="V45" s="35">
        <v>94082.241970189862</v>
      </c>
      <c r="W45" s="35">
        <v>95443.882088900195</v>
      </c>
      <c r="X45" s="35">
        <v>1215645.3247014298</v>
      </c>
    </row>
    <row r="46" spans="2:47">
      <c r="B46" s="36" t="s">
        <v>9</v>
      </c>
      <c r="C46" s="35">
        <v>17543.738481140015</v>
      </c>
      <c r="D46" s="35">
        <v>42511.748999989992</v>
      </c>
      <c r="E46" s="35">
        <v>63201.444881739961</v>
      </c>
      <c r="F46" s="35">
        <v>85808.881379380022</v>
      </c>
      <c r="G46" s="35">
        <v>109760.11055582998</v>
      </c>
      <c r="H46" s="35">
        <v>134567.26648022985</v>
      </c>
      <c r="I46" s="35">
        <v>155256.53375446997</v>
      </c>
      <c r="J46" s="35">
        <v>185724.78529214009</v>
      </c>
      <c r="K46" s="35">
        <v>216662.82231590958</v>
      </c>
      <c r="L46" s="35">
        <v>246825.99400884978</v>
      </c>
      <c r="M46" s="35">
        <v>274450.96088974987</v>
      </c>
      <c r="N46" s="35">
        <v>300294.65071616991</v>
      </c>
      <c r="O46" s="35">
        <v>314332.39935999992</v>
      </c>
      <c r="P46" s="35">
        <v>338172.00492154033</v>
      </c>
      <c r="Q46" s="35">
        <v>361106.20999275998</v>
      </c>
      <c r="R46" s="35">
        <v>379983.53244958026</v>
      </c>
      <c r="S46" s="35">
        <v>399349.78359705972</v>
      </c>
      <c r="T46" s="35">
        <v>399519.41946183011</v>
      </c>
      <c r="U46" s="35">
        <v>417792.2014749198</v>
      </c>
      <c r="V46" s="35">
        <v>434115.94572518056</v>
      </c>
      <c r="W46" s="35">
        <v>443344.33005180059</v>
      </c>
      <c r="X46" s="35">
        <v>5320324.7647902658</v>
      </c>
    </row>
    <row r="47" spans="2:47">
      <c r="B47" s="36" t="s">
        <v>4</v>
      </c>
      <c r="C47" s="35">
        <v>191833.57096928911</v>
      </c>
      <c r="D47" s="35">
        <v>360053.57406564918</v>
      </c>
      <c r="E47" s="35">
        <v>544970.7825207893</v>
      </c>
      <c r="F47" s="35">
        <v>732678.14480358956</v>
      </c>
      <c r="G47" s="35">
        <v>926394.92990299815</v>
      </c>
      <c r="H47" s="35">
        <v>1120867.21075831</v>
      </c>
      <c r="I47" s="35">
        <v>1304184.8897245005</v>
      </c>
      <c r="J47" s="35">
        <v>1502298.7917642903</v>
      </c>
      <c r="K47" s="35">
        <v>1698056.2889806798</v>
      </c>
      <c r="L47" s="35">
        <v>1866326.0448793585</v>
      </c>
      <c r="M47" s="35">
        <v>2035085.8057343995</v>
      </c>
      <c r="N47" s="35">
        <v>2183429.8206321443</v>
      </c>
      <c r="O47" s="35">
        <v>2306242.0542850327</v>
      </c>
      <c r="P47" s="35">
        <v>2453147.8507648353</v>
      </c>
      <c r="Q47" s="35">
        <v>2592106.7660565507</v>
      </c>
      <c r="R47" s="35">
        <v>2736232.8839528514</v>
      </c>
      <c r="S47" s="35">
        <v>2867687.6880032914</v>
      </c>
      <c r="T47" s="35">
        <v>2959240.7435117983</v>
      </c>
      <c r="U47" s="35">
        <v>2777170.1067641089</v>
      </c>
      <c r="V47" s="35">
        <v>2893594.0836638198</v>
      </c>
      <c r="W47" s="35">
        <v>3028080.5933468281</v>
      </c>
      <c r="X47" s="35">
        <v>39079682.625085123</v>
      </c>
    </row>
    <row r="48" spans="2:47">
      <c r="B48" s="36" t="s">
        <v>6</v>
      </c>
      <c r="C48" s="35">
        <v>272934.10727458983</v>
      </c>
      <c r="D48" s="35">
        <v>573160.5715528297</v>
      </c>
      <c r="E48" s="35">
        <v>973115.37896902976</v>
      </c>
      <c r="F48" s="35">
        <v>1465931.3978922099</v>
      </c>
      <c r="G48" s="35">
        <v>1942258.511467099</v>
      </c>
      <c r="H48" s="35">
        <v>2401552.9198387023</v>
      </c>
      <c r="I48" s="35">
        <v>2811535.6427163593</v>
      </c>
      <c r="J48" s="35">
        <v>3374021.4808182493</v>
      </c>
      <c r="K48" s="35">
        <v>3939352.7217580192</v>
      </c>
      <c r="L48" s="35">
        <v>4456818.4992016191</v>
      </c>
      <c r="M48" s="35">
        <v>4945653.1990280282</v>
      </c>
      <c r="N48" s="35">
        <v>5204248.6639854414</v>
      </c>
      <c r="O48" s="35">
        <v>5562189.2389009725</v>
      </c>
      <c r="P48" s="35">
        <v>5964199.8329475801</v>
      </c>
      <c r="Q48" s="35">
        <v>6351161.1984225502</v>
      </c>
      <c r="R48" s="35">
        <v>6691431.038734844</v>
      </c>
      <c r="S48" s="35">
        <v>7035184.1768179201</v>
      </c>
      <c r="T48" s="35">
        <v>6929215.9515280724</v>
      </c>
      <c r="U48" s="35">
        <v>7234120.4302612618</v>
      </c>
      <c r="V48" s="35">
        <v>7480153.4512960939</v>
      </c>
      <c r="W48" s="35">
        <v>7696113.6494552577</v>
      </c>
      <c r="X48" s="35">
        <v>93304352.062866583</v>
      </c>
    </row>
    <row r="49" spans="2:24">
      <c r="B49" s="36" t="s">
        <v>7</v>
      </c>
      <c r="C49" s="35">
        <v>46965.498813159997</v>
      </c>
      <c r="D49" s="35">
        <v>80142.564535929982</v>
      </c>
      <c r="E49" s="35">
        <v>119026.15532497998</v>
      </c>
      <c r="F49" s="35">
        <v>163690.67615471006</v>
      </c>
      <c r="G49" s="35">
        <v>208892.25595421001</v>
      </c>
      <c r="H49" s="35">
        <v>257563.10302199007</v>
      </c>
      <c r="I49" s="35">
        <v>310527.34830071009</v>
      </c>
      <c r="J49" s="35">
        <v>365528.48414445989</v>
      </c>
      <c r="K49" s="35">
        <v>421559.95496265986</v>
      </c>
      <c r="L49" s="35">
        <v>474884.0612117399</v>
      </c>
      <c r="M49" s="35">
        <v>526589.15306624002</v>
      </c>
      <c r="N49" s="35">
        <v>572971.88395318016</v>
      </c>
      <c r="O49" s="35">
        <v>617391.68870067946</v>
      </c>
      <c r="P49" s="35">
        <v>656778.07562918926</v>
      </c>
      <c r="Q49" s="35">
        <v>693585.63652870967</v>
      </c>
      <c r="R49" s="35">
        <v>724168.96367032023</v>
      </c>
      <c r="S49" s="35">
        <v>755015.83868718951</v>
      </c>
      <c r="T49" s="35">
        <v>779461.02661483956</v>
      </c>
      <c r="U49" s="35">
        <v>807176.19670709944</v>
      </c>
      <c r="V49" s="35">
        <v>830083.44664575905</v>
      </c>
      <c r="W49" s="35">
        <v>848577.53239144979</v>
      </c>
      <c r="X49" s="35">
        <v>10260579.545019208</v>
      </c>
    </row>
    <row r="50" spans="2:24">
      <c r="B50" s="36" t="s">
        <v>11</v>
      </c>
      <c r="C50" s="35">
        <v>41383.982071819999</v>
      </c>
      <c r="D50" s="35">
        <v>83765.177097690001</v>
      </c>
      <c r="E50" s="35">
        <v>158485.95242352999</v>
      </c>
      <c r="F50" s="35">
        <v>241607.36693972006</v>
      </c>
      <c r="G50" s="35">
        <v>322779.20694454073</v>
      </c>
      <c r="H50" s="35">
        <v>405630.15248704021</v>
      </c>
      <c r="I50" s="35">
        <v>475624.48840988014</v>
      </c>
      <c r="J50" s="35">
        <v>570993.37376516021</v>
      </c>
      <c r="K50" s="35">
        <v>668426.29827685037</v>
      </c>
      <c r="L50" s="35">
        <v>760808.84917631024</v>
      </c>
      <c r="M50" s="35">
        <v>845820.80676032987</v>
      </c>
      <c r="N50" s="35">
        <v>917119.13373618817</v>
      </c>
      <c r="O50" s="35">
        <v>958608.27282130998</v>
      </c>
      <c r="P50" s="35">
        <v>1018962.98455307</v>
      </c>
      <c r="Q50" s="35">
        <v>1075939.8316268988</v>
      </c>
      <c r="R50" s="35">
        <v>1124892.6902351703</v>
      </c>
      <c r="S50" s="35">
        <v>1177654.99776464</v>
      </c>
      <c r="T50" s="35">
        <v>1196770.0791216688</v>
      </c>
      <c r="U50" s="35">
        <v>1244308.2388696009</v>
      </c>
      <c r="V50" s="35">
        <v>1283917.7784343092</v>
      </c>
      <c r="W50" s="35">
        <v>1322305.5694227982</v>
      </c>
      <c r="X50" s="35">
        <v>15895805.230938528</v>
      </c>
    </row>
    <row r="51" spans="2:24">
      <c r="B51" s="34" t="s">
        <v>14</v>
      </c>
      <c r="C51" s="35">
        <v>573968.82706121902</v>
      </c>
      <c r="D51" s="35">
        <v>1146820.0068200787</v>
      </c>
      <c r="E51" s="35">
        <v>1872631.5757069094</v>
      </c>
      <c r="F51" s="35">
        <v>2709902.6303309994</v>
      </c>
      <c r="G51" s="35">
        <v>3536908.2527844785</v>
      </c>
      <c r="H51" s="35">
        <v>4353649.7116607847</v>
      </c>
      <c r="I51" s="35">
        <v>5097095.9400652973</v>
      </c>
      <c r="J51" s="35">
        <v>6045430.9439494656</v>
      </c>
      <c r="K51" s="35">
        <v>6997413.9917243989</v>
      </c>
      <c r="L51" s="35">
        <v>7864959.3094785847</v>
      </c>
      <c r="M51" s="35">
        <v>8692326.4857594427</v>
      </c>
      <c r="N51" s="35">
        <v>9248110.6983773783</v>
      </c>
      <c r="O51" s="35">
        <v>9832677.6595977545</v>
      </c>
      <c r="P51" s="35">
        <v>10509131.565961789</v>
      </c>
      <c r="Q51" s="35">
        <v>11155494.867182467</v>
      </c>
      <c r="R51" s="35">
        <v>11741267.047073627</v>
      </c>
      <c r="S51" s="35">
        <v>12322425.567672122</v>
      </c>
      <c r="T51" s="35">
        <v>12353707.30027313</v>
      </c>
      <c r="U51" s="35">
        <v>12572654.667428967</v>
      </c>
      <c r="V51" s="35">
        <v>13015946.947735354</v>
      </c>
      <c r="W51" s="35">
        <v>13433865.556757037</v>
      </c>
      <c r="X51" s="35">
        <v>165076389.55340114</v>
      </c>
    </row>
  </sheetData>
  <mergeCells count="1">
    <mergeCell ref="E40:H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4FBF-70F3-4B4C-86EF-F959A770C5AF}">
  <sheetPr codeName="Sheet2"/>
  <dimension ref="B2:XFD51"/>
  <sheetViews>
    <sheetView showGridLines="0" zoomScaleNormal="100" workbookViewId="0">
      <selection activeCell="F1" sqref="F1:M1048576"/>
    </sheetView>
  </sheetViews>
  <sheetFormatPr defaultColWidth="8.7265625" defaultRowHeight="14"/>
  <cols>
    <col min="1" max="1" width="8.7265625" style="2"/>
    <col min="2" max="2" width="49" style="2" bestFit="1" customWidth="1"/>
    <col min="3" max="3" width="16.26953125" style="2" bestFit="1" customWidth="1"/>
    <col min="4" max="5" width="10.1796875" style="2" bestFit="1" customWidth="1"/>
    <col min="6" max="13" width="11" style="2" bestFit="1" customWidth="1"/>
    <col min="14" max="15" width="10.1796875" style="2" bestFit="1" customWidth="1"/>
    <col min="16" max="23" width="11.1796875" style="2" bestFit="1" customWidth="1"/>
    <col min="24" max="24" width="12.1796875" style="2" bestFit="1" customWidth="1"/>
    <col min="25" max="16384" width="8.7265625" style="2"/>
  </cols>
  <sheetData>
    <row r="2" spans="2:13" ht="16" customHeight="1">
      <c r="B2" s="3" t="s">
        <v>44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6" customHeight="1">
      <c r="B3" s="5" t="s">
        <v>29</v>
      </c>
      <c r="C3" s="5">
        <v>2025</v>
      </c>
      <c r="D3" s="5">
        <v>2026</v>
      </c>
      <c r="E3" s="5">
        <v>2027</v>
      </c>
      <c r="F3" s="5">
        <v>2028</v>
      </c>
      <c r="G3" s="5">
        <v>2029</v>
      </c>
      <c r="H3" s="5">
        <v>2030</v>
      </c>
      <c r="I3" s="5">
        <v>2031</v>
      </c>
      <c r="J3" s="5">
        <v>2032</v>
      </c>
      <c r="K3" s="5">
        <v>2033</v>
      </c>
      <c r="L3" s="5">
        <v>2034</v>
      </c>
      <c r="M3" s="5">
        <v>2035</v>
      </c>
    </row>
    <row r="4" spans="2:13" ht="16" customHeight="1">
      <c r="B4" s="5" t="s">
        <v>2</v>
      </c>
      <c r="C4" s="6" cm="1">
        <f t="array" ref="C4:M9">C29:M34</f>
        <v>3315.9999994100017</v>
      </c>
      <c r="D4" s="6">
        <v>7203.9999974999992</v>
      </c>
      <c r="E4" s="6">
        <v>13871.14406058</v>
      </c>
      <c r="F4" s="6">
        <v>20301.203145760002</v>
      </c>
      <c r="G4" s="6">
        <v>26902.339109820001</v>
      </c>
      <c r="H4" s="6">
        <v>33563.097286200013</v>
      </c>
      <c r="I4" s="6">
        <v>40075.76829167</v>
      </c>
      <c r="J4" s="6">
        <v>47145.846895810035</v>
      </c>
      <c r="K4" s="6">
        <v>53518.726179740028</v>
      </c>
      <c r="L4" s="6">
        <v>59450.390636290031</v>
      </c>
      <c r="M4" s="6">
        <v>64928.968993439994</v>
      </c>
    </row>
    <row r="5" spans="2:13" ht="16" customHeight="1">
      <c r="B5" s="5" t="s">
        <v>9</v>
      </c>
      <c r="C5" s="6">
        <v>17573.000001430002</v>
      </c>
      <c r="D5" s="6">
        <v>42584.000003219997</v>
      </c>
      <c r="E5" s="6">
        <v>63315.840335230023</v>
      </c>
      <c r="F5" s="6">
        <v>86134.114861070018</v>
      </c>
      <c r="G5" s="6">
        <v>109965.99808778004</v>
      </c>
      <c r="H5" s="6">
        <v>134823.66731372997</v>
      </c>
      <c r="I5" s="6">
        <v>155549.74310688995</v>
      </c>
      <c r="J5" s="6">
        <v>186477.76090818996</v>
      </c>
      <c r="K5" s="6">
        <v>217131.52642964013</v>
      </c>
      <c r="L5" s="6">
        <v>247355.32796538004</v>
      </c>
      <c r="M5" s="6">
        <v>275033.08721558977</v>
      </c>
    </row>
    <row r="6" spans="2:13" ht="16" customHeight="1">
      <c r="B6" s="5" t="s">
        <v>4</v>
      </c>
      <c r="C6" s="6">
        <v>192322.00000536005</v>
      </c>
      <c r="D6" s="6">
        <v>360969.00001380028</v>
      </c>
      <c r="E6" s="6">
        <v>546694.13380038948</v>
      </c>
      <c r="F6" s="6">
        <v>737501.51669470989</v>
      </c>
      <c r="G6" s="6">
        <v>929698.81006128958</v>
      </c>
      <c r="H6" s="6">
        <v>1124973.1969549507</v>
      </c>
      <c r="I6" s="6">
        <v>1309221.5739538202</v>
      </c>
      <c r="J6" s="6">
        <v>1514758.0477584803</v>
      </c>
      <c r="K6" s="6">
        <v>1704701.1153875603</v>
      </c>
      <c r="L6" s="6">
        <v>1873061.18238187</v>
      </c>
      <c r="M6" s="6">
        <v>2043309.6507309112</v>
      </c>
    </row>
    <row r="7" spans="2:13" ht="16" customHeight="1">
      <c r="B7" s="5" t="s">
        <v>6</v>
      </c>
      <c r="C7" s="6">
        <v>273563.99996886001</v>
      </c>
      <c r="D7" s="6">
        <v>574483.99996857985</v>
      </c>
      <c r="E7" s="6">
        <v>975497.01141290017</v>
      </c>
      <c r="F7" s="6">
        <v>1473532.9028327293</v>
      </c>
      <c r="G7" s="6">
        <v>1947133.2307444513</v>
      </c>
      <c r="H7" s="6">
        <v>2407724.74169436</v>
      </c>
      <c r="I7" s="6">
        <v>2818219.6591458297</v>
      </c>
      <c r="J7" s="6">
        <v>3391218.9032622715</v>
      </c>
      <c r="K7" s="6">
        <v>3950757.8854941614</v>
      </c>
      <c r="L7" s="6">
        <v>4469045.1356731681</v>
      </c>
      <c r="M7" s="6">
        <v>4959175.3804918714</v>
      </c>
    </row>
    <row r="8" spans="2:13" ht="16" customHeight="1">
      <c r="B8" s="5" t="s">
        <v>7</v>
      </c>
      <c r="C8" s="6">
        <v>47072.000002029985</v>
      </c>
      <c r="D8" s="6">
        <v>80325.000000789965</v>
      </c>
      <c r="E8" s="6">
        <v>119311.13231105007</v>
      </c>
      <c r="F8" s="6">
        <v>164490.88262421012</v>
      </c>
      <c r="G8" s="6">
        <v>209418.39475611004</v>
      </c>
      <c r="H8" s="6">
        <v>258212.31752993999</v>
      </c>
      <c r="I8" s="6">
        <v>311299.89349000982</v>
      </c>
      <c r="J8" s="6">
        <v>367385.75975691993</v>
      </c>
      <c r="K8" s="6">
        <v>422667.1781512099</v>
      </c>
      <c r="L8" s="6">
        <v>476129.36477065017</v>
      </c>
      <c r="M8" s="6">
        <v>527992.84045887995</v>
      </c>
    </row>
    <row r="9" spans="2:13" ht="16" customHeight="1">
      <c r="B9" s="5" t="s">
        <v>11</v>
      </c>
      <c r="C9" s="6">
        <v>41499.999998760009</v>
      </c>
      <c r="D9" s="6">
        <v>84000.000000670043</v>
      </c>
      <c r="E9" s="6">
        <v>158931.81849964004</v>
      </c>
      <c r="F9" s="6">
        <v>242994.16752579002</v>
      </c>
      <c r="G9" s="6">
        <v>323668.40893444</v>
      </c>
      <c r="H9" s="6">
        <v>406731.32169225992</v>
      </c>
      <c r="I9" s="6">
        <v>476925.25676143012</v>
      </c>
      <c r="J9" s="6">
        <v>574218.50923486019</v>
      </c>
      <c r="K9" s="6">
        <v>670371.70076872001</v>
      </c>
      <c r="L9" s="6">
        <v>762953.98967315</v>
      </c>
      <c r="M9" s="6">
        <v>848182.11633495055</v>
      </c>
    </row>
    <row r="10" spans="2:13" ht="16" customHeight="1"/>
    <row r="11" spans="2:13" ht="16" customHeight="1">
      <c r="B11" s="5" t="s">
        <v>30</v>
      </c>
      <c r="C11" s="6">
        <f>SUM(C4:C9)</f>
        <v>575346.99997585011</v>
      </c>
      <c r="D11" s="6">
        <f t="shared" ref="D11:M11" si="0">SUM(D4:D9)</f>
        <v>1149565.9999845601</v>
      </c>
      <c r="E11" s="6">
        <f t="shared" si="0"/>
        <v>1877621.0804197898</v>
      </c>
      <c r="F11" s="6">
        <f t="shared" si="0"/>
        <v>2724954.7876842697</v>
      </c>
      <c r="G11" s="6">
        <f t="shared" si="0"/>
        <v>3546787.1816938911</v>
      </c>
      <c r="H11" s="6">
        <f t="shared" si="0"/>
        <v>4366028.3424714403</v>
      </c>
      <c r="I11" s="6">
        <f t="shared" si="0"/>
        <v>5111291.8947496498</v>
      </c>
      <c r="J11" s="6">
        <f t="shared" si="0"/>
        <v>6081204.827816532</v>
      </c>
      <c r="K11" s="6">
        <f t="shared" si="0"/>
        <v>7019148.132411032</v>
      </c>
      <c r="L11" s="6">
        <f t="shared" si="0"/>
        <v>7887995.3911005072</v>
      </c>
      <c r="M11" s="6">
        <f t="shared" si="0"/>
        <v>8718622.0442256443</v>
      </c>
    </row>
    <row r="12" spans="2:13" ht="16" customHeight="1"/>
    <row r="13" spans="2:13" ht="16" customHeight="1">
      <c r="B13" s="3" t="s">
        <v>44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ht="16" customHeight="1">
      <c r="B14" s="7" t="s">
        <v>29</v>
      </c>
      <c r="C14" s="8"/>
      <c r="D14" s="5">
        <f>M3+1</f>
        <v>2036</v>
      </c>
      <c r="E14" s="5">
        <f t="shared" ref="E14:M14" si="1">D14+1</f>
        <v>2037</v>
      </c>
      <c r="F14" s="5">
        <f t="shared" si="1"/>
        <v>2038</v>
      </c>
      <c r="G14" s="5">
        <f t="shared" si="1"/>
        <v>2039</v>
      </c>
      <c r="H14" s="5">
        <f t="shared" si="1"/>
        <v>2040</v>
      </c>
      <c r="I14" s="5">
        <f t="shared" si="1"/>
        <v>2041</v>
      </c>
      <c r="J14" s="5">
        <f t="shared" si="1"/>
        <v>2042</v>
      </c>
      <c r="K14" s="5">
        <f t="shared" si="1"/>
        <v>2043</v>
      </c>
      <c r="L14" s="5">
        <f t="shared" si="1"/>
        <v>2044</v>
      </c>
      <c r="M14" s="5">
        <f t="shared" si="1"/>
        <v>2045</v>
      </c>
    </row>
    <row r="15" spans="2:13" ht="16" customHeight="1">
      <c r="B15" s="7" t="s">
        <v>2</v>
      </c>
      <c r="C15" s="8"/>
      <c r="D15" s="6" cm="1">
        <f t="array" ref="D15:M20">N29:W34</f>
        <v>70468.13373719003</v>
      </c>
      <c r="E15" s="6">
        <v>74128.84656383004</v>
      </c>
      <c r="F15" s="6">
        <v>78126.720151319983</v>
      </c>
      <c r="G15" s="6">
        <v>81850.074905879927</v>
      </c>
      <c r="H15" s="6">
        <v>85049.998109839988</v>
      </c>
      <c r="I15" s="6">
        <v>87792.77307749998</v>
      </c>
      <c r="J15" s="6">
        <v>89754.881303910006</v>
      </c>
      <c r="K15" s="6">
        <v>92359.019053469965</v>
      </c>
      <c r="L15" s="6">
        <v>94686.269437269933</v>
      </c>
      <c r="M15" s="6">
        <v>95699.092485249945</v>
      </c>
    </row>
    <row r="16" spans="2:13" ht="16" customHeight="1">
      <c r="B16" s="7" t="s">
        <v>9</v>
      </c>
      <c r="C16" s="8"/>
      <c r="D16" s="6">
        <v>301584.07637874014</v>
      </c>
      <c r="E16" s="6">
        <v>315010.76533815998</v>
      </c>
      <c r="F16" s="6">
        <v>338933.97457896982</v>
      </c>
      <c r="G16" s="6">
        <v>361946.3949935899</v>
      </c>
      <c r="H16" s="6">
        <v>381728.25265015976</v>
      </c>
      <c r="I16" s="6">
        <v>400231.21414391987</v>
      </c>
      <c r="J16" s="6">
        <v>400372.62093360035</v>
      </c>
      <c r="K16" s="6">
        <v>418718.79953282978</v>
      </c>
      <c r="L16" s="6">
        <v>436122.03268127993</v>
      </c>
      <c r="M16" s="6">
        <v>444346.87931309978</v>
      </c>
    </row>
    <row r="17" spans="2:16384" ht="16" customHeight="1">
      <c r="B17" s="7" t="s">
        <v>4</v>
      </c>
      <c r="C17" s="8"/>
      <c r="D17" s="6">
        <v>2201244.80668484</v>
      </c>
      <c r="E17" s="6">
        <v>2316681.1867359411</v>
      </c>
      <c r="F17" s="6">
        <v>2463794.6501542805</v>
      </c>
      <c r="G17" s="6">
        <v>2602728.3049889705</v>
      </c>
      <c r="H17" s="6">
        <v>2756773.7928519608</v>
      </c>
      <c r="I17" s="6">
        <v>2879446.2356709898</v>
      </c>
      <c r="J17" s="6">
        <v>2971929.8716080524</v>
      </c>
      <c r="K17" s="6">
        <v>2788558.7024693089</v>
      </c>
      <c r="L17" s="6">
        <v>2915945.3011426902</v>
      </c>
      <c r="M17" s="6">
        <v>3038568.583440599</v>
      </c>
    </row>
    <row r="18" spans="2:16384" ht="16" customHeight="1">
      <c r="B18" s="7" t="s">
        <v>6</v>
      </c>
      <c r="C18" s="8"/>
      <c r="D18" s="6">
        <v>5232788.0475520985</v>
      </c>
      <c r="E18" s="6">
        <v>5576532.9710145518</v>
      </c>
      <c r="F18" s="6">
        <v>5981226.0038851611</v>
      </c>
      <c r="G18" s="6">
        <v>6371036.3650058899</v>
      </c>
      <c r="H18" s="6">
        <v>6731294.3793456955</v>
      </c>
      <c r="I18" s="6">
        <v>7055724.4341251226</v>
      </c>
      <c r="J18" s="6">
        <v>6947012.9475545995</v>
      </c>
      <c r="K18" s="6">
        <v>7253359.9042014563</v>
      </c>
      <c r="L18" s="6">
        <v>7525389.7403732929</v>
      </c>
      <c r="M18" s="6">
        <v>7718454.086160155</v>
      </c>
    </row>
    <row r="19" spans="2:16384" ht="16" customHeight="1">
      <c r="B19" s="7" t="s">
        <v>7</v>
      </c>
      <c r="C19" s="8"/>
      <c r="D19" s="6">
        <v>576037.0332570005</v>
      </c>
      <c r="E19" s="6">
        <v>618977.01391618024</v>
      </c>
      <c r="F19" s="6">
        <v>658538.08349449048</v>
      </c>
      <c r="G19" s="6">
        <v>695477.43045781041</v>
      </c>
      <c r="H19" s="6">
        <v>728017.63485530019</v>
      </c>
      <c r="I19" s="6">
        <v>757056.41371923033</v>
      </c>
      <c r="J19" s="6">
        <v>781511.76793885918</v>
      </c>
      <c r="K19" s="6">
        <v>809294.31991796952</v>
      </c>
      <c r="L19" s="6">
        <v>834647.47954153991</v>
      </c>
      <c r="M19" s="6">
        <v>850896.8361969206</v>
      </c>
    </row>
    <row r="20" spans="2:16384" ht="16" customHeight="1">
      <c r="B20" s="7" t="s">
        <v>11</v>
      </c>
      <c r="C20" s="8"/>
      <c r="D20" s="6">
        <v>922217.39298703079</v>
      </c>
      <c r="E20" s="6">
        <v>961312.83670400048</v>
      </c>
      <c r="F20" s="6">
        <v>1021906.8328947994</v>
      </c>
      <c r="G20" s="6">
        <v>1079112.9541709605</v>
      </c>
      <c r="H20" s="6">
        <v>1131487.8543194197</v>
      </c>
      <c r="I20" s="6">
        <v>1180918.3944261093</v>
      </c>
      <c r="J20" s="6">
        <v>1200087.9711071798</v>
      </c>
      <c r="K20" s="6">
        <v>1247842.7474043604</v>
      </c>
      <c r="L20" s="6">
        <v>1291431.5564840089</v>
      </c>
      <c r="M20" s="6">
        <v>1326084.1043377391</v>
      </c>
    </row>
    <row r="21" spans="2:16384" ht="16" customHeight="1"/>
    <row r="22" spans="2:16384" ht="16" customHeight="1">
      <c r="B22" s="7" t="s">
        <v>30</v>
      </c>
      <c r="C22" s="8"/>
      <c r="D22" s="6">
        <f t="shared" ref="D22:M22" si="2">SUM(D15:D20)</f>
        <v>9304339.4905968998</v>
      </c>
      <c r="E22" s="6">
        <f t="shared" si="2"/>
        <v>9862643.6202726644</v>
      </c>
      <c r="F22" s="6">
        <f t="shared" si="2"/>
        <v>10542526.265159022</v>
      </c>
      <c r="G22" s="6">
        <f t="shared" si="2"/>
        <v>11192151.524523102</v>
      </c>
      <c r="H22" s="6">
        <f t="shared" si="2"/>
        <v>11814351.912132375</v>
      </c>
      <c r="I22" s="6">
        <f t="shared" si="2"/>
        <v>12361169.465162871</v>
      </c>
      <c r="J22" s="6">
        <f t="shared" si="2"/>
        <v>12390670.060446201</v>
      </c>
      <c r="K22" s="6">
        <f t="shared" si="2"/>
        <v>12610133.492579395</v>
      </c>
      <c r="L22" s="6">
        <f t="shared" si="2"/>
        <v>13098222.379660081</v>
      </c>
      <c r="M22" s="6">
        <f t="shared" si="2"/>
        <v>13474049.581933763</v>
      </c>
    </row>
    <row r="25" spans="2:16384">
      <c r="C25" s="2" t="s">
        <v>47</v>
      </c>
    </row>
    <row r="27" spans="2:16384" ht="15">
      <c r="B27" s="10" t="s">
        <v>27</v>
      </c>
    </row>
    <row r="28" spans="2:16384" ht="15">
      <c r="B28" s="5" t="s">
        <v>29</v>
      </c>
      <c r="C28" s="5">
        <f>C43</f>
        <v>2025</v>
      </c>
      <c r="D28" s="5">
        <f t="shared" ref="D28:W28" si="3">D43</f>
        <v>2026</v>
      </c>
      <c r="E28" s="5">
        <f t="shared" si="3"/>
        <v>2027</v>
      </c>
      <c r="F28" s="5">
        <f t="shared" si="3"/>
        <v>2028</v>
      </c>
      <c r="G28" s="5">
        <f t="shared" si="3"/>
        <v>2029</v>
      </c>
      <c r="H28" s="5">
        <f t="shared" si="3"/>
        <v>2030</v>
      </c>
      <c r="I28" s="5">
        <f t="shared" si="3"/>
        <v>2031</v>
      </c>
      <c r="J28" s="5">
        <f t="shared" si="3"/>
        <v>2032</v>
      </c>
      <c r="K28" s="5">
        <f t="shared" si="3"/>
        <v>2033</v>
      </c>
      <c r="L28" s="5">
        <f t="shared" si="3"/>
        <v>2034</v>
      </c>
      <c r="M28" s="5">
        <f t="shared" si="3"/>
        <v>2035</v>
      </c>
      <c r="N28" s="5">
        <f t="shared" si="3"/>
        <v>2036</v>
      </c>
      <c r="O28" s="5">
        <f t="shared" si="3"/>
        <v>2037</v>
      </c>
      <c r="P28" s="5">
        <f t="shared" si="3"/>
        <v>2038</v>
      </c>
      <c r="Q28" s="5">
        <f t="shared" si="3"/>
        <v>2039</v>
      </c>
      <c r="R28" s="5">
        <f t="shared" si="3"/>
        <v>2040</v>
      </c>
      <c r="S28" s="5">
        <f t="shared" si="3"/>
        <v>2041</v>
      </c>
      <c r="T28" s="5">
        <f t="shared" si="3"/>
        <v>2042</v>
      </c>
      <c r="U28" s="5">
        <f t="shared" si="3"/>
        <v>2043</v>
      </c>
      <c r="V28" s="5">
        <f t="shared" si="3"/>
        <v>2044</v>
      </c>
      <c r="W28" s="5">
        <f t="shared" si="3"/>
        <v>2045</v>
      </c>
    </row>
    <row r="29" spans="2:16384" s="6" customFormat="1" ht="15">
      <c r="B29" s="5" t="str">
        <f>B45</f>
        <v>CA</v>
      </c>
      <c r="C29" s="6" cm="1">
        <f t="array" ref="C29:W34">C45:W50</f>
        <v>3315.9999994100017</v>
      </c>
      <c r="D29" s="6">
        <v>7203.9999974999992</v>
      </c>
      <c r="E29" s="6">
        <v>13871.14406058</v>
      </c>
      <c r="F29" s="6">
        <v>20301.203145760002</v>
      </c>
      <c r="G29" s="6">
        <v>26902.339109820001</v>
      </c>
      <c r="H29" s="6">
        <v>33563.097286200013</v>
      </c>
      <c r="I29" s="6">
        <v>40075.76829167</v>
      </c>
      <c r="J29" s="6">
        <v>47145.846895810035</v>
      </c>
      <c r="K29" s="6">
        <v>53518.726179740028</v>
      </c>
      <c r="L29" s="6">
        <v>59450.390636290031</v>
      </c>
      <c r="M29" s="6">
        <v>64928.968993439994</v>
      </c>
      <c r="N29" s="6">
        <v>70468.13373719003</v>
      </c>
      <c r="O29" s="6">
        <v>74128.84656383004</v>
      </c>
      <c r="P29" s="6">
        <v>78126.720151319983</v>
      </c>
      <c r="Q29" s="6">
        <v>81850.074905879927</v>
      </c>
      <c r="R29" s="6">
        <v>85049.998109839988</v>
      </c>
      <c r="S29" s="6">
        <v>87792.77307749998</v>
      </c>
      <c r="T29" s="6">
        <v>89754.881303910006</v>
      </c>
      <c r="U29" s="6">
        <v>92359.019053469965</v>
      </c>
      <c r="V29" s="6">
        <v>94686.269437269933</v>
      </c>
      <c r="W29" s="6">
        <v>95699.092485249945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  <c r="XFD29" s="2"/>
    </row>
    <row r="30" spans="2:16384" ht="15">
      <c r="B30" s="5" t="str">
        <f t="shared" ref="B30:B33" si="4">B46</f>
        <v>ID</v>
      </c>
      <c r="C30" s="6">
        <v>17573.000001430002</v>
      </c>
      <c r="D30" s="6">
        <v>42584.000003219997</v>
      </c>
      <c r="E30" s="6">
        <v>63315.840335230023</v>
      </c>
      <c r="F30" s="6">
        <v>86134.114861070018</v>
      </c>
      <c r="G30" s="6">
        <v>109965.99808778004</v>
      </c>
      <c r="H30" s="6">
        <v>134823.66731372997</v>
      </c>
      <c r="I30" s="6">
        <v>155549.74310688995</v>
      </c>
      <c r="J30" s="6">
        <v>186477.76090818996</v>
      </c>
      <c r="K30" s="6">
        <v>217131.52642964013</v>
      </c>
      <c r="L30" s="6">
        <v>247355.32796538004</v>
      </c>
      <c r="M30" s="6">
        <v>275033.08721558977</v>
      </c>
      <c r="N30" s="6">
        <v>301584.07637874014</v>
      </c>
      <c r="O30" s="6">
        <v>315010.76533815998</v>
      </c>
      <c r="P30" s="6">
        <v>338933.97457896982</v>
      </c>
      <c r="Q30" s="6">
        <v>361946.3949935899</v>
      </c>
      <c r="R30" s="6">
        <v>381728.25265015976</v>
      </c>
      <c r="S30" s="6">
        <v>400231.21414391987</v>
      </c>
      <c r="T30" s="6">
        <v>400372.62093360035</v>
      </c>
      <c r="U30" s="6">
        <v>418718.79953282978</v>
      </c>
      <c r="V30" s="6">
        <v>436122.03268127993</v>
      </c>
      <c r="W30" s="6">
        <v>444346.87931309978</v>
      </c>
    </row>
    <row r="31" spans="2:16384" ht="15">
      <c r="B31" s="5" t="str">
        <f t="shared" si="4"/>
        <v>OR</v>
      </c>
      <c r="C31" s="6">
        <v>192322.00000536005</v>
      </c>
      <c r="D31" s="6">
        <v>360969.00001380028</v>
      </c>
      <c r="E31" s="6">
        <v>546694.13380038948</v>
      </c>
      <c r="F31" s="6">
        <v>737501.51669470989</v>
      </c>
      <c r="G31" s="6">
        <v>929698.81006128958</v>
      </c>
      <c r="H31" s="6">
        <v>1124973.1969549507</v>
      </c>
      <c r="I31" s="6">
        <v>1309221.5739538202</v>
      </c>
      <c r="J31" s="6">
        <v>1514758.0477584803</v>
      </c>
      <c r="K31" s="6">
        <v>1704701.1153875603</v>
      </c>
      <c r="L31" s="6">
        <v>1873061.18238187</v>
      </c>
      <c r="M31" s="6">
        <v>2043309.6507309112</v>
      </c>
      <c r="N31" s="6">
        <v>2201244.80668484</v>
      </c>
      <c r="O31" s="6">
        <v>2316681.1867359411</v>
      </c>
      <c r="P31" s="6">
        <v>2463794.6501542805</v>
      </c>
      <c r="Q31" s="6">
        <v>2602728.3049889705</v>
      </c>
      <c r="R31" s="6">
        <v>2756773.7928519608</v>
      </c>
      <c r="S31" s="6">
        <v>2879446.2356709898</v>
      </c>
      <c r="T31" s="6">
        <v>2971929.8716080524</v>
      </c>
      <c r="U31" s="6">
        <v>2788558.7024693089</v>
      </c>
      <c r="V31" s="6">
        <v>2915945.3011426902</v>
      </c>
      <c r="W31" s="6">
        <v>3038568.583440599</v>
      </c>
    </row>
    <row r="32" spans="2:16384" ht="15">
      <c r="B32" s="5" t="str">
        <f t="shared" si="4"/>
        <v>UT</v>
      </c>
      <c r="C32" s="6">
        <v>273563.99996886001</v>
      </c>
      <c r="D32" s="6">
        <v>574483.99996857985</v>
      </c>
      <c r="E32" s="6">
        <v>975497.01141290017</v>
      </c>
      <c r="F32" s="6">
        <v>1473532.9028327293</v>
      </c>
      <c r="G32" s="6">
        <v>1947133.2307444513</v>
      </c>
      <c r="H32" s="6">
        <v>2407724.74169436</v>
      </c>
      <c r="I32" s="6">
        <v>2818219.6591458297</v>
      </c>
      <c r="J32" s="6">
        <v>3391218.9032622715</v>
      </c>
      <c r="K32" s="6">
        <v>3950757.8854941614</v>
      </c>
      <c r="L32" s="6">
        <v>4469045.1356731681</v>
      </c>
      <c r="M32" s="6">
        <v>4959175.3804918714</v>
      </c>
      <c r="N32" s="6">
        <v>5232788.0475520985</v>
      </c>
      <c r="O32" s="6">
        <v>5576532.9710145518</v>
      </c>
      <c r="P32" s="6">
        <v>5981226.0038851611</v>
      </c>
      <c r="Q32" s="6">
        <v>6371036.3650058899</v>
      </c>
      <c r="R32" s="6">
        <v>6731294.3793456955</v>
      </c>
      <c r="S32" s="6">
        <v>7055724.4341251226</v>
      </c>
      <c r="T32" s="6">
        <v>6947012.9475545995</v>
      </c>
      <c r="U32" s="6">
        <v>7253359.9042014563</v>
      </c>
      <c r="V32" s="6">
        <v>7525389.7403732929</v>
      </c>
      <c r="W32" s="6">
        <v>7718454.086160155</v>
      </c>
    </row>
    <row r="33" spans="2:24" ht="15">
      <c r="B33" s="5" t="str">
        <f t="shared" si="4"/>
        <v>WA</v>
      </c>
      <c r="C33" s="6">
        <v>47072.000002029985</v>
      </c>
      <c r="D33" s="6">
        <v>80325.000000789965</v>
      </c>
      <c r="E33" s="6">
        <v>119311.13231105007</v>
      </c>
      <c r="F33" s="6">
        <v>164490.88262421012</v>
      </c>
      <c r="G33" s="6">
        <v>209418.39475611004</v>
      </c>
      <c r="H33" s="6">
        <v>258212.31752993999</v>
      </c>
      <c r="I33" s="6">
        <v>311299.89349000982</v>
      </c>
      <c r="J33" s="6">
        <v>367385.75975691993</v>
      </c>
      <c r="K33" s="6">
        <v>422667.1781512099</v>
      </c>
      <c r="L33" s="6">
        <v>476129.36477065017</v>
      </c>
      <c r="M33" s="6">
        <v>527992.84045887995</v>
      </c>
      <c r="N33" s="6">
        <v>576037.0332570005</v>
      </c>
      <c r="O33" s="6">
        <v>618977.01391618024</v>
      </c>
      <c r="P33" s="6">
        <v>658538.08349449048</v>
      </c>
      <c r="Q33" s="6">
        <v>695477.43045781041</v>
      </c>
      <c r="R33" s="6">
        <v>728017.63485530019</v>
      </c>
      <c r="S33" s="6">
        <v>757056.41371923033</v>
      </c>
      <c r="T33" s="6">
        <v>781511.76793885918</v>
      </c>
      <c r="U33" s="6">
        <v>809294.31991796952</v>
      </c>
      <c r="V33" s="6">
        <v>834647.47954153991</v>
      </c>
      <c r="W33" s="6">
        <v>850896.8361969206</v>
      </c>
    </row>
    <row r="34" spans="2:24" ht="15">
      <c r="B34" s="5" t="str">
        <f>B50</f>
        <v>WY</v>
      </c>
      <c r="C34" s="6">
        <v>41499.999998760009</v>
      </c>
      <c r="D34" s="6">
        <v>84000.000000670043</v>
      </c>
      <c r="E34" s="6">
        <v>158931.81849964004</v>
      </c>
      <c r="F34" s="6">
        <v>242994.16752579002</v>
      </c>
      <c r="G34" s="6">
        <v>323668.40893444</v>
      </c>
      <c r="H34" s="6">
        <v>406731.32169225992</v>
      </c>
      <c r="I34" s="6">
        <v>476925.25676143012</v>
      </c>
      <c r="J34" s="6">
        <v>574218.50923486019</v>
      </c>
      <c r="K34" s="6">
        <v>670371.70076872001</v>
      </c>
      <c r="L34" s="6">
        <v>762953.98967315</v>
      </c>
      <c r="M34" s="6">
        <v>848182.11633495055</v>
      </c>
      <c r="N34" s="6">
        <v>922217.39298703079</v>
      </c>
      <c r="O34" s="6">
        <v>961312.83670400048</v>
      </c>
      <c r="P34" s="6">
        <v>1021906.8328947994</v>
      </c>
      <c r="Q34" s="6">
        <v>1079112.9541709605</v>
      </c>
      <c r="R34" s="6">
        <v>1131487.8543194197</v>
      </c>
      <c r="S34" s="6">
        <v>1180918.3944261093</v>
      </c>
      <c r="T34" s="6">
        <v>1200087.9711071798</v>
      </c>
      <c r="U34" s="6">
        <v>1247842.7474043604</v>
      </c>
      <c r="V34" s="6">
        <v>1291431.5564840089</v>
      </c>
      <c r="W34" s="6">
        <v>1326084.1043377391</v>
      </c>
    </row>
    <row r="36" spans="2:24" ht="15">
      <c r="B36" s="5" t="s">
        <v>30</v>
      </c>
      <c r="C36" s="6">
        <f>SUM(C29:C34)</f>
        <v>575346.99997585011</v>
      </c>
      <c r="D36" s="6">
        <f t="shared" ref="D36:W36" si="5">SUM(D29:D34)</f>
        <v>1149565.9999845601</v>
      </c>
      <c r="E36" s="6">
        <f t="shared" si="5"/>
        <v>1877621.0804197898</v>
      </c>
      <c r="F36" s="6">
        <f t="shared" si="5"/>
        <v>2724954.7876842697</v>
      </c>
      <c r="G36" s="6">
        <f t="shared" si="5"/>
        <v>3546787.1816938911</v>
      </c>
      <c r="H36" s="6">
        <f t="shared" si="5"/>
        <v>4366028.3424714403</v>
      </c>
      <c r="I36" s="6">
        <f t="shared" si="5"/>
        <v>5111291.8947496498</v>
      </c>
      <c r="J36" s="6">
        <f t="shared" si="5"/>
        <v>6081204.827816532</v>
      </c>
      <c r="K36" s="6">
        <f t="shared" si="5"/>
        <v>7019148.132411032</v>
      </c>
      <c r="L36" s="6">
        <f t="shared" si="5"/>
        <v>7887995.3911005072</v>
      </c>
      <c r="M36" s="6">
        <f t="shared" si="5"/>
        <v>8718622.0442256443</v>
      </c>
      <c r="N36" s="6">
        <f t="shared" si="5"/>
        <v>9304339.4905968998</v>
      </c>
      <c r="O36" s="6">
        <f t="shared" si="5"/>
        <v>9862643.6202726644</v>
      </c>
      <c r="P36" s="6">
        <f t="shared" si="5"/>
        <v>10542526.265159022</v>
      </c>
      <c r="Q36" s="6">
        <f t="shared" si="5"/>
        <v>11192151.524523102</v>
      </c>
      <c r="R36" s="6">
        <f t="shared" si="5"/>
        <v>11814351.912132375</v>
      </c>
      <c r="S36" s="6">
        <f t="shared" si="5"/>
        <v>12361169.465162871</v>
      </c>
      <c r="T36" s="6">
        <f t="shared" si="5"/>
        <v>12390670.060446201</v>
      </c>
      <c r="U36" s="6">
        <f t="shared" si="5"/>
        <v>12610133.492579395</v>
      </c>
      <c r="V36" s="6">
        <f t="shared" si="5"/>
        <v>13098222.379660081</v>
      </c>
      <c r="W36" s="6">
        <f t="shared" si="5"/>
        <v>13474049.581933763</v>
      </c>
    </row>
    <row r="40" spans="2:24">
      <c r="B40" s="33" t="s">
        <v>0</v>
      </c>
      <c r="C40" s="33" t="s">
        <v>17</v>
      </c>
      <c r="E40" s="31" t="s">
        <v>51</v>
      </c>
      <c r="F40" s="31"/>
      <c r="G40" s="31"/>
      <c r="H40" s="31"/>
    </row>
    <row r="42" spans="2:24">
      <c r="B42" s="33" t="s">
        <v>16</v>
      </c>
      <c r="C42" s="33" t="s">
        <v>13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2:24">
      <c r="B43" s="33" t="s">
        <v>15</v>
      </c>
      <c r="C43" s="33">
        <v>2025</v>
      </c>
      <c r="D43" s="33">
        <v>2026</v>
      </c>
      <c r="E43" s="33">
        <v>2027</v>
      </c>
      <c r="F43" s="33">
        <v>2028</v>
      </c>
      <c r="G43" s="33">
        <v>2029</v>
      </c>
      <c r="H43" s="33">
        <v>2030</v>
      </c>
      <c r="I43" s="33">
        <v>2031</v>
      </c>
      <c r="J43" s="33">
        <v>2032</v>
      </c>
      <c r="K43" s="33">
        <v>2033</v>
      </c>
      <c r="L43" s="33">
        <v>2034</v>
      </c>
      <c r="M43" s="33">
        <v>2035</v>
      </c>
      <c r="N43" s="33">
        <v>2036</v>
      </c>
      <c r="O43" s="33">
        <v>2037</v>
      </c>
      <c r="P43" s="33">
        <v>2038</v>
      </c>
      <c r="Q43" s="33">
        <v>2039</v>
      </c>
      <c r="R43" s="33">
        <v>2040</v>
      </c>
      <c r="S43" s="33">
        <v>2041</v>
      </c>
      <c r="T43" s="33">
        <v>2042</v>
      </c>
      <c r="U43" s="33">
        <v>2043</v>
      </c>
      <c r="V43" s="33">
        <v>2044</v>
      </c>
      <c r="W43" s="33">
        <v>2045</v>
      </c>
      <c r="X43" s="33" t="s">
        <v>14</v>
      </c>
    </row>
    <row r="44" spans="2:24">
      <c r="B44" s="34" t="s">
        <v>50</v>
      </c>
      <c r="C44" s="35">
        <v>575346.99997585011</v>
      </c>
      <c r="D44" s="35">
        <v>1149565.9999845603</v>
      </c>
      <c r="E44" s="35">
        <v>1877621.0804197893</v>
      </c>
      <c r="F44" s="35">
        <v>2724954.7876842679</v>
      </c>
      <c r="G44" s="35">
        <v>3546787.1816938915</v>
      </c>
      <c r="H44" s="35">
        <v>4366028.3424714403</v>
      </c>
      <c r="I44" s="35">
        <v>5111291.8947496479</v>
      </c>
      <c r="J44" s="35">
        <v>6081204.8278165292</v>
      </c>
      <c r="K44" s="35">
        <v>7019148.132411032</v>
      </c>
      <c r="L44" s="35">
        <v>7887995.3911005137</v>
      </c>
      <c r="M44" s="35">
        <v>8718622.0442256443</v>
      </c>
      <c r="N44" s="35">
        <v>9304339.4905969016</v>
      </c>
      <c r="O44" s="35">
        <v>9862643.6202726625</v>
      </c>
      <c r="P44" s="35">
        <v>10542526.265159022</v>
      </c>
      <c r="Q44" s="35">
        <v>11192151.5245231</v>
      </c>
      <c r="R44" s="35">
        <v>11814351.912132377</v>
      </c>
      <c r="S44" s="35">
        <v>12361169.465162868</v>
      </c>
      <c r="T44" s="35">
        <v>12390670.060446184</v>
      </c>
      <c r="U44" s="35">
        <v>12610133.492579389</v>
      </c>
      <c r="V44" s="35">
        <v>13098222.379660079</v>
      </c>
      <c r="W44" s="35">
        <v>13474049.581933761</v>
      </c>
      <c r="X44" s="35">
        <v>165708824.47499946</v>
      </c>
    </row>
    <row r="45" spans="2:24">
      <c r="B45" s="36" t="s">
        <v>2</v>
      </c>
      <c r="C45" s="35">
        <v>3315.9999994100017</v>
      </c>
      <c r="D45" s="35">
        <v>7203.9999974999992</v>
      </c>
      <c r="E45" s="35">
        <v>13871.14406058</v>
      </c>
      <c r="F45" s="35">
        <v>20301.203145760002</v>
      </c>
      <c r="G45" s="35">
        <v>26902.339109820001</v>
      </c>
      <c r="H45" s="35">
        <v>33563.097286200013</v>
      </c>
      <c r="I45" s="35">
        <v>40075.76829167</v>
      </c>
      <c r="J45" s="35">
        <v>47145.846895810035</v>
      </c>
      <c r="K45" s="35">
        <v>53518.726179740028</v>
      </c>
      <c r="L45" s="35">
        <v>59450.390636290031</v>
      </c>
      <c r="M45" s="35">
        <v>64928.968993439994</v>
      </c>
      <c r="N45" s="35">
        <v>70468.13373719003</v>
      </c>
      <c r="O45" s="35">
        <v>74128.84656383004</v>
      </c>
      <c r="P45" s="35">
        <v>78126.720151319983</v>
      </c>
      <c r="Q45" s="35">
        <v>81850.074905879927</v>
      </c>
      <c r="R45" s="35">
        <v>85049.998109839988</v>
      </c>
      <c r="S45" s="35">
        <v>87792.77307749998</v>
      </c>
      <c r="T45" s="35">
        <v>89754.881303910006</v>
      </c>
      <c r="U45" s="35">
        <v>92359.019053469965</v>
      </c>
      <c r="V45" s="35">
        <v>94686.269437269933</v>
      </c>
      <c r="W45" s="35">
        <v>95699.092485249945</v>
      </c>
      <c r="X45" s="35">
        <v>1220193.2934216792</v>
      </c>
    </row>
    <row r="46" spans="2:24">
      <c r="B46" s="36" t="s">
        <v>9</v>
      </c>
      <c r="C46" s="35">
        <v>17573.000001430002</v>
      </c>
      <c r="D46" s="35">
        <v>42584.000003219997</v>
      </c>
      <c r="E46" s="35">
        <v>63315.840335230023</v>
      </c>
      <c r="F46" s="35">
        <v>86134.114861070018</v>
      </c>
      <c r="G46" s="35">
        <v>109965.99808778004</v>
      </c>
      <c r="H46" s="35">
        <v>134823.66731372997</v>
      </c>
      <c r="I46" s="35">
        <v>155549.74310688995</v>
      </c>
      <c r="J46" s="35">
        <v>186477.76090818996</v>
      </c>
      <c r="K46" s="35">
        <v>217131.52642964013</v>
      </c>
      <c r="L46" s="35">
        <v>247355.32796538004</v>
      </c>
      <c r="M46" s="35">
        <v>275033.08721558977</v>
      </c>
      <c r="N46" s="35">
        <v>301584.07637874014</v>
      </c>
      <c r="O46" s="35">
        <v>315010.76533815998</v>
      </c>
      <c r="P46" s="35">
        <v>338933.97457896982</v>
      </c>
      <c r="Q46" s="35">
        <v>361946.3949935899</v>
      </c>
      <c r="R46" s="35">
        <v>381728.25265015976</v>
      </c>
      <c r="S46" s="35">
        <v>400231.21414391987</v>
      </c>
      <c r="T46" s="35">
        <v>400372.62093360035</v>
      </c>
      <c r="U46" s="35">
        <v>418718.79953282978</v>
      </c>
      <c r="V46" s="35">
        <v>436122.03268127993</v>
      </c>
      <c r="W46" s="35">
        <v>444346.87931309978</v>
      </c>
      <c r="X46" s="35">
        <v>5334939.0767725008</v>
      </c>
    </row>
    <row r="47" spans="2:24">
      <c r="B47" s="36" t="s">
        <v>4</v>
      </c>
      <c r="C47" s="35">
        <v>192322.00000536005</v>
      </c>
      <c r="D47" s="35">
        <v>360969.00001380028</v>
      </c>
      <c r="E47" s="35">
        <v>546694.13380038948</v>
      </c>
      <c r="F47" s="35">
        <v>737501.51669470989</v>
      </c>
      <c r="G47" s="35">
        <v>929698.81006128958</v>
      </c>
      <c r="H47" s="35">
        <v>1124973.1969549507</v>
      </c>
      <c r="I47" s="35">
        <v>1309221.5739538202</v>
      </c>
      <c r="J47" s="35">
        <v>1514758.0477584803</v>
      </c>
      <c r="K47" s="35">
        <v>1704701.1153875603</v>
      </c>
      <c r="L47" s="35">
        <v>1873061.18238187</v>
      </c>
      <c r="M47" s="35">
        <v>2043309.6507309112</v>
      </c>
      <c r="N47" s="35">
        <v>2201244.80668484</v>
      </c>
      <c r="O47" s="35">
        <v>2316681.1867359411</v>
      </c>
      <c r="P47" s="35">
        <v>2463794.6501542805</v>
      </c>
      <c r="Q47" s="35">
        <v>2602728.3049889705</v>
      </c>
      <c r="R47" s="35">
        <v>2756773.7928519608</v>
      </c>
      <c r="S47" s="35">
        <v>2879446.2356709898</v>
      </c>
      <c r="T47" s="35">
        <v>2971929.8716080524</v>
      </c>
      <c r="U47" s="35">
        <v>2788558.7024693089</v>
      </c>
      <c r="V47" s="35">
        <v>2915945.3011426902</v>
      </c>
      <c r="W47" s="35">
        <v>3038568.583440599</v>
      </c>
      <c r="X47" s="35">
        <v>39272881.663490802</v>
      </c>
    </row>
    <row r="48" spans="2:24">
      <c r="B48" s="36" t="s">
        <v>6</v>
      </c>
      <c r="C48" s="35">
        <v>273563.99996886001</v>
      </c>
      <c r="D48" s="35">
        <v>574483.99996857985</v>
      </c>
      <c r="E48" s="35">
        <v>975497.01141290017</v>
      </c>
      <c r="F48" s="35">
        <v>1473532.9028327293</v>
      </c>
      <c r="G48" s="35">
        <v>1947133.2307444513</v>
      </c>
      <c r="H48" s="35">
        <v>2407724.74169436</v>
      </c>
      <c r="I48" s="35">
        <v>2818219.6591458297</v>
      </c>
      <c r="J48" s="35">
        <v>3391218.9032622715</v>
      </c>
      <c r="K48" s="35">
        <v>3950757.8854941614</v>
      </c>
      <c r="L48" s="35">
        <v>4469045.1356731681</v>
      </c>
      <c r="M48" s="35">
        <v>4959175.3804918714</v>
      </c>
      <c r="N48" s="35">
        <v>5232788.0475520985</v>
      </c>
      <c r="O48" s="35">
        <v>5576532.9710145518</v>
      </c>
      <c r="P48" s="35">
        <v>5981226.0038851611</v>
      </c>
      <c r="Q48" s="35">
        <v>6371036.3650058899</v>
      </c>
      <c r="R48" s="35">
        <v>6731294.3793456955</v>
      </c>
      <c r="S48" s="35">
        <v>7055724.4341251226</v>
      </c>
      <c r="T48" s="35">
        <v>6947012.9475545995</v>
      </c>
      <c r="U48" s="35">
        <v>7253359.9042014563</v>
      </c>
      <c r="V48" s="35">
        <v>7525389.7403732929</v>
      </c>
      <c r="W48" s="35">
        <v>7718454.086160155</v>
      </c>
      <c r="X48" s="35">
        <v>93633171.729907081</v>
      </c>
    </row>
    <row r="49" spans="2:24">
      <c r="B49" s="36" t="s">
        <v>7</v>
      </c>
      <c r="C49" s="35">
        <v>47072.000002029985</v>
      </c>
      <c r="D49" s="35">
        <v>80325.000000789965</v>
      </c>
      <c r="E49" s="35">
        <v>119311.13231105007</v>
      </c>
      <c r="F49" s="35">
        <v>164490.88262421012</v>
      </c>
      <c r="G49" s="35">
        <v>209418.39475611004</v>
      </c>
      <c r="H49" s="35">
        <v>258212.31752993999</v>
      </c>
      <c r="I49" s="35">
        <v>311299.89349000982</v>
      </c>
      <c r="J49" s="35">
        <v>367385.75975691993</v>
      </c>
      <c r="K49" s="35">
        <v>422667.1781512099</v>
      </c>
      <c r="L49" s="35">
        <v>476129.36477065017</v>
      </c>
      <c r="M49" s="35">
        <v>527992.84045887995</v>
      </c>
      <c r="N49" s="35">
        <v>576037.0332570005</v>
      </c>
      <c r="O49" s="35">
        <v>618977.01391618024</v>
      </c>
      <c r="P49" s="35">
        <v>658538.08349449048</v>
      </c>
      <c r="Q49" s="35">
        <v>695477.43045781041</v>
      </c>
      <c r="R49" s="35">
        <v>728017.63485530019</v>
      </c>
      <c r="S49" s="35">
        <v>757056.41371923033</v>
      </c>
      <c r="T49" s="35">
        <v>781511.76793885918</v>
      </c>
      <c r="U49" s="35">
        <v>809294.31991796952</v>
      </c>
      <c r="V49" s="35">
        <v>834647.47954153991</v>
      </c>
      <c r="W49" s="35">
        <v>850896.8361969206</v>
      </c>
      <c r="X49" s="35">
        <v>10294758.777147112</v>
      </c>
    </row>
    <row r="50" spans="2:24">
      <c r="B50" s="36" t="s">
        <v>11</v>
      </c>
      <c r="C50" s="35">
        <v>41499.999998760009</v>
      </c>
      <c r="D50" s="35">
        <v>84000.000000670043</v>
      </c>
      <c r="E50" s="35">
        <v>158931.81849964004</v>
      </c>
      <c r="F50" s="35">
        <v>242994.16752579002</v>
      </c>
      <c r="G50" s="35">
        <v>323668.40893444</v>
      </c>
      <c r="H50" s="35">
        <v>406731.32169225992</v>
      </c>
      <c r="I50" s="35">
        <v>476925.25676143012</v>
      </c>
      <c r="J50" s="35">
        <v>574218.50923486019</v>
      </c>
      <c r="K50" s="35">
        <v>670371.70076872001</v>
      </c>
      <c r="L50" s="35">
        <v>762953.98967315</v>
      </c>
      <c r="M50" s="35">
        <v>848182.11633495055</v>
      </c>
      <c r="N50" s="35">
        <v>922217.39298703079</v>
      </c>
      <c r="O50" s="35">
        <v>961312.83670400048</v>
      </c>
      <c r="P50" s="35">
        <v>1021906.8328947994</v>
      </c>
      <c r="Q50" s="35">
        <v>1079112.9541709605</v>
      </c>
      <c r="R50" s="35">
        <v>1131487.8543194197</v>
      </c>
      <c r="S50" s="35">
        <v>1180918.3944261093</v>
      </c>
      <c r="T50" s="35">
        <v>1200087.9711071798</v>
      </c>
      <c r="U50" s="35">
        <v>1247842.7474043604</v>
      </c>
      <c r="V50" s="35">
        <v>1291431.5564840089</v>
      </c>
      <c r="W50" s="35">
        <v>1326084.1043377391</v>
      </c>
      <c r="X50" s="35">
        <v>15952879.934260268</v>
      </c>
    </row>
    <row r="51" spans="2:24">
      <c r="B51" s="34" t="s">
        <v>14</v>
      </c>
      <c r="C51" s="35">
        <v>575346.99997585011</v>
      </c>
      <c r="D51" s="35">
        <v>1149565.9999845603</v>
      </c>
      <c r="E51" s="35">
        <v>1877621.0804197893</v>
      </c>
      <c r="F51" s="35">
        <v>2724954.7876842679</v>
      </c>
      <c r="G51" s="35">
        <v>3546787.1816938915</v>
      </c>
      <c r="H51" s="35">
        <v>4366028.3424714403</v>
      </c>
      <c r="I51" s="35">
        <v>5111291.8947496479</v>
      </c>
      <c r="J51" s="35">
        <v>6081204.8278165292</v>
      </c>
      <c r="K51" s="35">
        <v>7019148.132411032</v>
      </c>
      <c r="L51" s="35">
        <v>7887995.3911005137</v>
      </c>
      <c r="M51" s="35">
        <v>8718622.0442256443</v>
      </c>
      <c r="N51" s="35">
        <v>9304339.4905969016</v>
      </c>
      <c r="O51" s="35">
        <v>9862643.6202726625</v>
      </c>
      <c r="P51" s="35">
        <v>10542526.265159022</v>
      </c>
      <c r="Q51" s="35">
        <v>11192151.5245231</v>
      </c>
      <c r="R51" s="35">
        <v>11814351.912132377</v>
      </c>
      <c r="S51" s="35">
        <v>12361169.465162868</v>
      </c>
      <c r="T51" s="35">
        <v>12390670.060446184</v>
      </c>
      <c r="U51" s="35">
        <v>12610133.492579389</v>
      </c>
      <c r="V51" s="35">
        <v>13098222.379660079</v>
      </c>
      <c r="W51" s="35">
        <v>13474049.581933761</v>
      </c>
      <c r="X51" s="35">
        <v>165708824.47499946</v>
      </c>
    </row>
  </sheetData>
  <mergeCells count="1">
    <mergeCell ref="E40:H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AEE7-D7D3-43DC-917F-E03BB98B86CB}">
  <sheetPr codeName="Sheet3"/>
  <dimension ref="B2:BO75"/>
  <sheetViews>
    <sheetView showGridLines="0" topLeftCell="A16" zoomScaleNormal="100" workbookViewId="0">
      <selection activeCell="J39" sqref="J39:K40"/>
    </sheetView>
  </sheetViews>
  <sheetFormatPr defaultRowHeight="14"/>
  <cols>
    <col min="1" max="1" width="8.7265625" style="2"/>
    <col min="2" max="2" width="28.90625" style="2" bestFit="1" customWidth="1"/>
    <col min="3" max="3" width="16.26953125" style="2" bestFit="1" customWidth="1"/>
    <col min="4" max="7" width="5.6328125" style="2" bestFit="1" customWidth="1"/>
    <col min="8" max="23" width="6.6328125" style="2" bestFit="1" customWidth="1"/>
    <col min="24" max="24" width="11.453125" style="2" bestFit="1" customWidth="1"/>
    <col min="25" max="26" width="8.81640625" style="2" bestFit="1" customWidth="1"/>
    <col min="27" max="27" width="66.26953125" style="2" bestFit="1" customWidth="1"/>
    <col min="28" max="45" width="8.81640625" style="2" bestFit="1" customWidth="1"/>
    <col min="46" max="46" width="8.7265625" style="2"/>
    <col min="47" max="51" width="10.36328125" style="2" bestFit="1" customWidth="1"/>
    <col min="52" max="67" width="17.26953125" style="2" bestFit="1" customWidth="1"/>
    <col min="68" max="16384" width="8.7265625" style="2"/>
  </cols>
  <sheetData>
    <row r="2" spans="2:13">
      <c r="B2" s="12" t="s">
        <v>31</v>
      </c>
      <c r="C2" s="13">
        <f>C33</f>
        <v>2025</v>
      </c>
      <c r="D2" s="13">
        <f t="shared" ref="D2:M2" si="0">D33</f>
        <v>2026</v>
      </c>
      <c r="E2" s="13">
        <f t="shared" si="0"/>
        <v>2027</v>
      </c>
      <c r="F2" s="13">
        <f t="shared" si="0"/>
        <v>2028</v>
      </c>
      <c r="G2" s="13">
        <f t="shared" si="0"/>
        <v>2029</v>
      </c>
      <c r="H2" s="13">
        <f t="shared" si="0"/>
        <v>2030</v>
      </c>
      <c r="I2" s="13">
        <f t="shared" si="0"/>
        <v>2031</v>
      </c>
      <c r="J2" s="13">
        <f t="shared" si="0"/>
        <v>2032</v>
      </c>
      <c r="K2" s="13">
        <f t="shared" si="0"/>
        <v>2033</v>
      </c>
      <c r="L2" s="13">
        <f t="shared" si="0"/>
        <v>2034</v>
      </c>
      <c r="M2" s="13">
        <f t="shared" si="0"/>
        <v>2035</v>
      </c>
    </row>
    <row r="3" spans="2:13">
      <c r="B3" s="14" t="s">
        <v>32</v>
      </c>
      <c r="C3" s="15" cm="1">
        <f t="array" ref="C3:C4">C35:C36</f>
        <v>0</v>
      </c>
      <c r="D3" s="15" cm="1">
        <f t="array" ref="D3:D4">D35:D36</f>
        <v>8.5755999999999985E-2</v>
      </c>
      <c r="E3" s="15" cm="1">
        <f t="array" ref="E3:E4">E35:E36</f>
        <v>8.5755999999999985E-2</v>
      </c>
      <c r="F3" s="15" cm="1">
        <f t="array" ref="F3:F4">F35:F36</f>
        <v>3.40692906</v>
      </c>
      <c r="G3" s="15" cm="1">
        <f t="array" ref="G3:G4">G35:G36</f>
        <v>4.3765097900000001</v>
      </c>
      <c r="H3" s="15" cm="1">
        <f t="array" ref="H3:H4">H35:H36</f>
        <v>4.8942783199999997</v>
      </c>
      <c r="I3" s="15" cm="1">
        <f t="array" ref="I3:I4">I35:I36</f>
        <v>4.8942783199999997</v>
      </c>
      <c r="J3" s="15" cm="1">
        <f t="array" ref="J3:J4">J35:J36</f>
        <v>5.1425079100000008</v>
      </c>
      <c r="K3" s="15" cm="1">
        <f t="array" ref="K3:K4">K35:K36</f>
        <v>5.1425079100000008</v>
      </c>
      <c r="L3" s="15" cm="1">
        <f t="array" ref="L3:L4">L35:L36</f>
        <v>5.3687457900000002</v>
      </c>
      <c r="M3" s="15" cm="1">
        <f t="array" ref="M3:M4">M35:M36</f>
        <v>5.4684159700000006</v>
      </c>
    </row>
    <row r="4" spans="2:13">
      <c r="B4" s="14" t="s">
        <v>33</v>
      </c>
      <c r="C4" s="15">
        <v>0</v>
      </c>
      <c r="D4" s="15">
        <v>7.5369000000000005E-2</v>
      </c>
      <c r="E4" s="15">
        <v>7.5369000000000005E-2</v>
      </c>
      <c r="F4" s="15">
        <v>7.5369000000000005E-2</v>
      </c>
      <c r="G4" s="15">
        <v>7.5369000000000005E-2</v>
      </c>
      <c r="H4" s="15">
        <v>7.5369000000000005E-2</v>
      </c>
      <c r="I4" s="15">
        <v>7.5369000000000005E-2</v>
      </c>
      <c r="J4" s="15">
        <v>7.5369000000000005E-2</v>
      </c>
      <c r="K4" s="15">
        <v>7.5369000000000005E-2</v>
      </c>
      <c r="L4" s="15">
        <v>7.5369000000000005E-2</v>
      </c>
      <c r="M4" s="15">
        <v>7.5369000000000005E-2</v>
      </c>
    </row>
    <row r="5" spans="2:13">
      <c r="B5" s="14" t="s">
        <v>34</v>
      </c>
      <c r="C5" s="15" cm="1">
        <f t="array" ref="C5:C6">C38:C39</f>
        <v>0</v>
      </c>
      <c r="D5" s="15" cm="1">
        <f t="array" ref="D5:D6">D38:D39</f>
        <v>0.10391699999999998</v>
      </c>
      <c r="E5" s="15" cm="1">
        <f t="array" ref="E5:E6">E38:E39</f>
        <v>0.10391699999999998</v>
      </c>
      <c r="F5" s="15" cm="1">
        <f t="array" ref="F5:F6">F38:F39</f>
        <v>12.781118629999998</v>
      </c>
      <c r="G5" s="15" cm="1">
        <f t="array" ref="G5:G6">G38:G39</f>
        <v>14.006904159999999</v>
      </c>
      <c r="H5" s="15" cm="1">
        <f t="array" ref="H5:H6">H38:H39</f>
        <v>14.71987566</v>
      </c>
      <c r="I5" s="15" cm="1">
        <f t="array" ref="I5:I6">I38:I39</f>
        <v>14.71987566</v>
      </c>
      <c r="J5" s="15" cm="1">
        <f t="array" ref="J5:J6">J38:J39</f>
        <v>15.369261259999998</v>
      </c>
      <c r="K5" s="15" cm="1">
        <f t="array" ref="K5:K6">K38:K39</f>
        <v>15.369261259999998</v>
      </c>
      <c r="L5" s="15" cm="1">
        <f t="array" ref="L5:L6">L38:L39</f>
        <v>26.011883619999999</v>
      </c>
      <c r="M5" s="15" cm="1">
        <f t="array" ref="M5:M6">M38:M39</f>
        <v>30.468243340000001</v>
      </c>
    </row>
    <row r="6" spans="2:13">
      <c r="B6" s="14" t="s">
        <v>35</v>
      </c>
      <c r="C6" s="15">
        <v>0</v>
      </c>
      <c r="D6" s="15">
        <v>9.3251999999999988E-2</v>
      </c>
      <c r="E6" s="15">
        <v>9.3251999999999988E-2</v>
      </c>
      <c r="F6" s="15">
        <v>9.3251999999999988E-2</v>
      </c>
      <c r="G6" s="15">
        <v>9.3251999999999988E-2</v>
      </c>
      <c r="H6" s="15">
        <v>9.3251999999999988E-2</v>
      </c>
      <c r="I6" s="15">
        <v>9.3251999999999988E-2</v>
      </c>
      <c r="J6" s="15">
        <v>9.3251999999999988E-2</v>
      </c>
      <c r="K6" s="15">
        <v>9.3251999999999988E-2</v>
      </c>
      <c r="L6" s="15">
        <v>9.3251999999999988E-2</v>
      </c>
      <c r="M6" s="15">
        <v>9.3251999999999988E-2</v>
      </c>
    </row>
    <row r="7" spans="2:13">
      <c r="B7" s="14" t="s">
        <v>36</v>
      </c>
      <c r="C7" s="15" cm="1">
        <f t="array" ref="C7:C8">C41:C42</f>
        <v>2</v>
      </c>
      <c r="D7" s="15" cm="1">
        <f t="array" ref="D7:D8">D41:D42</f>
        <v>7.4459341099999987</v>
      </c>
      <c r="E7" s="15" cm="1">
        <f t="array" ref="E7:E8">E41:E42</f>
        <v>7.4459341099999987</v>
      </c>
      <c r="F7" s="15" cm="1">
        <f t="array" ref="F7:F8">F41:F42</f>
        <v>36.505816809999999</v>
      </c>
      <c r="G7" s="15" cm="1">
        <f t="array" ref="G7:G8">G41:G42</f>
        <v>36.997800939999998</v>
      </c>
      <c r="H7" s="15" cm="1">
        <f t="array" ref="H7:H8">H41:H42</f>
        <v>36.997800939999998</v>
      </c>
      <c r="I7" s="15" cm="1">
        <f t="array" ref="I7:I8">I41:I42</f>
        <v>36.997800939999998</v>
      </c>
      <c r="J7" s="15" cm="1">
        <f t="array" ref="J7:J8">J41:J42</f>
        <v>36.997800939999998</v>
      </c>
      <c r="K7" s="15" cm="1">
        <f t="array" ref="K7:K8">K41:K42</f>
        <v>36.997800939999998</v>
      </c>
      <c r="L7" s="15" cm="1">
        <f t="array" ref="L7:L8">L41:L42</f>
        <v>36.997800939999998</v>
      </c>
      <c r="M7" s="15" cm="1">
        <f t="array" ref="M7:M8">M41:M42</f>
        <v>36.997800939999998</v>
      </c>
    </row>
    <row r="8" spans="2:13">
      <c r="B8" s="14" t="s">
        <v>37</v>
      </c>
      <c r="C8" s="15">
        <v>0</v>
      </c>
      <c r="D8" s="15">
        <v>18.660428670000002</v>
      </c>
      <c r="E8" s="15">
        <v>25.751398530000003</v>
      </c>
      <c r="F8" s="15">
        <v>34.735351559999998</v>
      </c>
      <c r="G8" s="15">
        <v>40.36116761000001</v>
      </c>
      <c r="H8" s="15">
        <v>100.52975856999998</v>
      </c>
      <c r="I8" s="15">
        <v>107.52600483000001</v>
      </c>
      <c r="J8" s="15">
        <v>111.48330276</v>
      </c>
      <c r="K8" s="15">
        <v>113.74861623</v>
      </c>
      <c r="L8" s="15">
        <v>116.93113688999999</v>
      </c>
      <c r="M8" s="15">
        <v>118.04446773000001</v>
      </c>
    </row>
    <row r="9" spans="2:13">
      <c r="B9" s="14" t="s">
        <v>38</v>
      </c>
      <c r="C9" s="15" cm="1">
        <f t="array" ref="C9:C10">C44:C45</f>
        <v>2</v>
      </c>
      <c r="D9" s="15" cm="1">
        <f t="array" ref="D9:D10">D44:D45</f>
        <v>2.1308009999999999</v>
      </c>
      <c r="E9" s="15" cm="1">
        <f t="array" ref="E9:E10">E44:E45</f>
        <v>2.1308009999999999</v>
      </c>
      <c r="F9" s="15" cm="1">
        <f t="array" ref="F9:F10">F44:F45</f>
        <v>56.693867890000021</v>
      </c>
      <c r="G9" s="15" cm="1">
        <f t="array" ref="G9:G10">G44:G45</f>
        <v>72.810557540000005</v>
      </c>
      <c r="H9" s="15" cm="1">
        <f t="array" ref="H9:H10">H44:H45</f>
        <v>88.561770689999989</v>
      </c>
      <c r="I9" s="15" cm="1">
        <f t="array" ref="I9:I10">I44:I45</f>
        <v>88.561770689999989</v>
      </c>
      <c r="J9" s="15" cm="1">
        <f t="array" ref="J9:J10">J44:J45</f>
        <v>117.48212756000001</v>
      </c>
      <c r="K9" s="15" cm="1">
        <f t="array" ref="K9:K10">K44:K45</f>
        <v>117.48212756000001</v>
      </c>
      <c r="L9" s="15" cm="1">
        <f t="array" ref="L9:L10">L44:L45</f>
        <v>147.56554111</v>
      </c>
      <c r="M9" s="15" cm="1">
        <f t="array" ref="M9:M10">M44:M45</f>
        <v>161.4639525</v>
      </c>
    </row>
    <row r="10" spans="2:13">
      <c r="B10" s="14" t="s">
        <v>39</v>
      </c>
      <c r="C10" s="15">
        <v>0</v>
      </c>
      <c r="D10" s="15">
        <v>0.12162999999999997</v>
      </c>
      <c r="E10" s="15">
        <v>0.12162999999999997</v>
      </c>
      <c r="F10" s="15">
        <v>0.12162999999999997</v>
      </c>
      <c r="G10" s="15">
        <v>0.12162999999999997</v>
      </c>
      <c r="H10" s="15">
        <v>0.12162999999999997</v>
      </c>
      <c r="I10" s="15">
        <v>0.12162999999999997</v>
      </c>
      <c r="J10" s="15">
        <v>0.12162999999999997</v>
      </c>
      <c r="K10" s="15">
        <v>0.12162999999999997</v>
      </c>
      <c r="L10" s="15">
        <v>0.12162999999999997</v>
      </c>
      <c r="M10" s="15">
        <v>0.12162999999999997</v>
      </c>
    </row>
    <row r="11" spans="2:13">
      <c r="B11" s="14" t="s">
        <v>40</v>
      </c>
      <c r="C11" s="15" cm="1">
        <f t="array" ref="C11:C12">C47:C48</f>
        <v>2</v>
      </c>
      <c r="D11" s="15" cm="1">
        <f t="array" ref="D11:D12">D47:D48</f>
        <v>6.0204099099999997</v>
      </c>
      <c r="E11" s="15" cm="1">
        <f t="array" ref="E11:E12">E47:E48</f>
        <v>10.0423057</v>
      </c>
      <c r="F11" s="15" cm="1">
        <f t="array" ref="F11:F12">F47:F48</f>
        <v>17.861687070000002</v>
      </c>
      <c r="G11" s="15" cm="1">
        <f t="array" ref="G11:G12">G47:G48</f>
        <v>18.787596010000001</v>
      </c>
      <c r="H11" s="15" cm="1">
        <f t="array" ref="H11:H12">H47:H48</f>
        <v>18.787596010000001</v>
      </c>
      <c r="I11" s="15" cm="1">
        <f t="array" ref="I11:I12">I47:I48</f>
        <v>24.57499808</v>
      </c>
      <c r="J11" s="15" cm="1">
        <f t="array" ref="J11:J12">J47:J48</f>
        <v>25.510806640000002</v>
      </c>
      <c r="K11" s="15" cm="1">
        <f t="array" ref="K11:K12">K47:K48</f>
        <v>25.510806640000002</v>
      </c>
      <c r="L11" s="15" cm="1">
        <f t="array" ref="L11:L12">L47:L48</f>
        <v>26.658097740000002</v>
      </c>
      <c r="M11" s="15" cm="1">
        <f t="array" ref="M11:M12">M47:M48</f>
        <v>26.970719460000002</v>
      </c>
    </row>
    <row r="12" spans="2:13">
      <c r="B12" s="14" t="s">
        <v>41</v>
      </c>
      <c r="C12" s="15">
        <v>0</v>
      </c>
      <c r="D12" s="15">
        <v>11.458610179999999</v>
      </c>
      <c r="E12" s="15">
        <v>11.458610179999999</v>
      </c>
      <c r="F12" s="15">
        <v>11.458610179999999</v>
      </c>
      <c r="G12" s="15">
        <v>11.458610179999999</v>
      </c>
      <c r="H12" s="15">
        <v>11.458610179999999</v>
      </c>
      <c r="I12" s="15">
        <v>11.458610179999999</v>
      </c>
      <c r="J12" s="15">
        <v>11.458610179999999</v>
      </c>
      <c r="K12" s="15">
        <v>11.458610179999999</v>
      </c>
      <c r="L12" s="15">
        <v>11.458610179999999</v>
      </c>
      <c r="M12" s="15">
        <v>11.458610179999999</v>
      </c>
    </row>
    <row r="13" spans="2:13">
      <c r="B13" s="14" t="s">
        <v>42</v>
      </c>
      <c r="C13" s="15" cm="1">
        <f t="array" ref="C13:C14">C50:C51</f>
        <v>12</v>
      </c>
      <c r="D13" s="15" cm="1">
        <f t="array" ref="D13:D14">D50:D51</f>
        <v>12.091237</v>
      </c>
      <c r="E13" s="15" cm="1">
        <f t="array" ref="E13:E14">E50:E51</f>
        <v>12.091237</v>
      </c>
      <c r="F13" s="15" cm="1">
        <f t="array" ref="F13:F14">F50:F51</f>
        <v>39.446314000000001</v>
      </c>
      <c r="G13" s="15" cm="1">
        <f t="array" ref="G13:G14">G50:G51</f>
        <v>47.362543610000003</v>
      </c>
      <c r="H13" s="15" cm="1">
        <f t="array" ref="H13:H14">H50:H51</f>
        <v>51.312102400000001</v>
      </c>
      <c r="I13" s="15" cm="1">
        <f t="array" ref="I13:I14">I50:I51</f>
        <v>51.312102400000001</v>
      </c>
      <c r="J13" s="15" cm="1">
        <f t="array" ref="J13:J14">J50:J51</f>
        <v>52.331253879999998</v>
      </c>
      <c r="K13" s="15" cm="1">
        <f t="array" ref="K13:K14">K50:K51</f>
        <v>52.331253879999998</v>
      </c>
      <c r="L13" s="15" cm="1">
        <f t="array" ref="L13:L14">L50:L51</f>
        <v>53.039061740000001</v>
      </c>
      <c r="M13" s="15" cm="1">
        <f t="array" ref="M13:M14">M50:M51</f>
        <v>57.494630610000002</v>
      </c>
    </row>
    <row r="14" spans="2:13">
      <c r="B14" s="14" t="s">
        <v>43</v>
      </c>
      <c r="C14" s="15">
        <v>0</v>
      </c>
      <c r="D14" s="15">
        <v>8.3411999999999986E-2</v>
      </c>
      <c r="E14" s="15">
        <v>8.3411999999999986E-2</v>
      </c>
      <c r="F14" s="15">
        <v>8.3411999999999986E-2</v>
      </c>
      <c r="G14" s="15">
        <v>8.3411999999999986E-2</v>
      </c>
      <c r="H14" s="15">
        <v>8.3411999999999986E-2</v>
      </c>
      <c r="I14" s="15">
        <v>8.3411999999999986E-2</v>
      </c>
      <c r="J14" s="15">
        <v>8.3411999999999986E-2</v>
      </c>
      <c r="K14" s="15">
        <v>8.3411999999999986E-2</v>
      </c>
      <c r="L14" s="15">
        <v>8.3411999999999986E-2</v>
      </c>
      <c r="M14" s="15">
        <v>8.3411999999999986E-2</v>
      </c>
    </row>
    <row r="17" spans="2:13">
      <c r="B17" s="16" t="s">
        <v>31</v>
      </c>
      <c r="C17" s="17"/>
      <c r="D17" s="13">
        <f>M2+1</f>
        <v>2036</v>
      </c>
      <c r="E17" s="13">
        <f>D17+1</f>
        <v>2037</v>
      </c>
      <c r="F17" s="13">
        <f t="shared" ref="F17" si="1">E17+1</f>
        <v>2038</v>
      </c>
      <c r="G17" s="13">
        <f t="shared" ref="G17" si="2">F17+1</f>
        <v>2039</v>
      </c>
      <c r="H17" s="13">
        <f t="shared" ref="H17" si="3">G17+1</f>
        <v>2040</v>
      </c>
      <c r="I17" s="13">
        <f t="shared" ref="I17" si="4">H17+1</f>
        <v>2041</v>
      </c>
      <c r="J17" s="13">
        <f t="shared" ref="J17" si="5">I17+1</f>
        <v>2042</v>
      </c>
      <c r="K17" s="13">
        <f t="shared" ref="K17" si="6">J17+1</f>
        <v>2043</v>
      </c>
      <c r="L17" s="13">
        <f t="shared" ref="L17" si="7">K17+1</f>
        <v>2044</v>
      </c>
      <c r="M17" s="13">
        <f t="shared" ref="M17" si="8">L17+1</f>
        <v>2045</v>
      </c>
    </row>
    <row r="18" spans="2:13">
      <c r="B18" s="18" t="s">
        <v>32</v>
      </c>
      <c r="C18" s="19"/>
      <c r="D18" s="15" cm="1">
        <f t="array" ref="D18:D19">N35:N36</f>
        <v>5.5124921800000006</v>
      </c>
      <c r="E18" s="15" cm="1">
        <f t="array" ref="E18:E19">O35:O36</f>
        <v>5.6701275300000002</v>
      </c>
      <c r="F18" s="15" cm="1">
        <f t="array" ref="F18:F19">P35:P36</f>
        <v>5.7162524999999995</v>
      </c>
      <c r="G18" s="15" cm="1">
        <f t="array" ref="G18:G19">Q35:Q36</f>
        <v>5.7629464699999993</v>
      </c>
      <c r="H18" s="15" cm="1">
        <f t="array" ref="H18:H19">R35:R36</f>
        <v>5.8109897799999999</v>
      </c>
      <c r="I18" s="15" cm="1">
        <f t="array" ref="I18:I19">S35:S36</f>
        <v>6.5873113500000002</v>
      </c>
      <c r="J18" s="15" cm="1">
        <f t="array" ref="J18:J19">T35:T36</f>
        <v>10.33676807</v>
      </c>
      <c r="K18" s="15" cm="1">
        <f t="array" ref="K18:K19">U35:U36</f>
        <v>10.4251495</v>
      </c>
      <c r="L18" s="15" cm="1">
        <f t="array" ref="L18:L19">V35:V36</f>
        <v>10.898679860000001</v>
      </c>
      <c r="M18" s="15" cm="1">
        <f t="array" ref="M18:M19">W35:W36</f>
        <v>11.090596430000002</v>
      </c>
    </row>
    <row r="19" spans="2:13">
      <c r="B19" s="18" t="s">
        <v>33</v>
      </c>
      <c r="C19" s="19"/>
      <c r="D19" s="15">
        <v>7.5369000000000005E-2</v>
      </c>
      <c r="E19" s="15">
        <v>7.5369000000000005E-2</v>
      </c>
      <c r="F19" s="15">
        <v>7.5369000000000005E-2</v>
      </c>
      <c r="G19" s="15">
        <v>7.5369000000000005E-2</v>
      </c>
      <c r="H19" s="15">
        <v>7.5369000000000005E-2</v>
      </c>
      <c r="I19" s="15">
        <v>7.5369000000000005E-2</v>
      </c>
      <c r="J19" s="15">
        <v>7.5369000000000005E-2</v>
      </c>
      <c r="K19" s="15">
        <v>7.5369000000000005E-2</v>
      </c>
      <c r="L19" s="15">
        <v>7.5369000000000005E-2</v>
      </c>
      <c r="M19" s="15">
        <v>7.5369000000000005E-2</v>
      </c>
    </row>
    <row r="20" spans="2:13">
      <c r="B20" s="18" t="s">
        <v>34</v>
      </c>
      <c r="C20" s="19"/>
      <c r="D20" s="15" cm="1">
        <f t="array" ref="D20:D21">N38:N39</f>
        <v>30.49194378</v>
      </c>
      <c r="E20" s="15" cm="1">
        <f t="array" ref="E20:E21">O38:O39</f>
        <v>30.692482340000002</v>
      </c>
      <c r="F20" s="15" cm="1">
        <f t="array" ref="F20:F21">P38:P39</f>
        <v>31.037679900000001</v>
      </c>
      <c r="G20" s="15" cm="1">
        <f t="array" ref="G20:G21">Q38:Q39</f>
        <v>55.883323539999999</v>
      </c>
      <c r="H20" s="15" cm="1">
        <f t="array" ref="H20:H21">R38:R39</f>
        <v>56.229161049999995</v>
      </c>
      <c r="I20" s="15" cm="1">
        <f t="array" ref="I20:I21">S38:S39</f>
        <v>56.506895069999999</v>
      </c>
      <c r="J20" s="15" cm="1">
        <f t="array" ref="J20:J21">T38:T39</f>
        <v>62.074088709999998</v>
      </c>
      <c r="K20" s="15" cm="1">
        <f t="array" ref="K20:K21">U38:U39</f>
        <v>62.646753359999998</v>
      </c>
      <c r="L20" s="15" cm="1">
        <f t="array" ref="L20:L21">V38:V39</f>
        <v>63.466004839999997</v>
      </c>
      <c r="M20" s="15" cm="1">
        <f t="array" ref="M20:M21">W38:W39</f>
        <v>75.565204280000003</v>
      </c>
    </row>
    <row r="21" spans="2:13">
      <c r="B21" s="18" t="s">
        <v>35</v>
      </c>
      <c r="C21" s="19"/>
      <c r="D21" s="15">
        <v>9.3251999999999988E-2</v>
      </c>
      <c r="E21" s="15">
        <v>9.3251999999999988E-2</v>
      </c>
      <c r="F21" s="15">
        <v>9.3251999999999988E-2</v>
      </c>
      <c r="G21" s="15">
        <v>9.3251999999999988E-2</v>
      </c>
      <c r="H21" s="15">
        <v>9.3251999999999988E-2</v>
      </c>
      <c r="I21" s="15">
        <v>9.3251999999999988E-2</v>
      </c>
      <c r="J21" s="15">
        <v>9.3251999999999988E-2</v>
      </c>
      <c r="K21" s="15">
        <v>9.3251999999999988E-2</v>
      </c>
      <c r="L21" s="15">
        <v>9.3251999999999988E-2</v>
      </c>
      <c r="M21" s="15">
        <v>9.3251999999999988E-2</v>
      </c>
    </row>
    <row r="22" spans="2:13">
      <c r="B22" s="18" t="s">
        <v>36</v>
      </c>
      <c r="C22" s="19"/>
      <c r="D22" s="15" cm="1">
        <f t="array" ref="D22:D23">N41:N42</f>
        <v>36.997800939999998</v>
      </c>
      <c r="E22" s="15" cm="1">
        <f t="array" ref="E22:E23">O41:O42</f>
        <v>90.377761219999996</v>
      </c>
      <c r="F22" s="15" cm="1">
        <f t="array" ref="F22:F23">P41:P42</f>
        <v>141.3239251</v>
      </c>
      <c r="G22" s="15" cm="1">
        <f t="array" ref="G22:G23">Q41:Q42</f>
        <v>144.37021395000002</v>
      </c>
      <c r="H22" s="15" cm="1">
        <f t="array" ref="H22:H23">R41:R42</f>
        <v>165.48359157000002</v>
      </c>
      <c r="I22" s="15" cm="1">
        <f t="array" ref="I22:I23">S41:S42</f>
        <v>194.99992628999999</v>
      </c>
      <c r="J22" s="15" cm="1">
        <f t="array" ref="J22:J23">T41:T42</f>
        <v>197.76595459999996</v>
      </c>
      <c r="K22" s="15" cm="1">
        <f t="array" ref="K22:K23">U41:U42</f>
        <v>200.43638621000002</v>
      </c>
      <c r="L22" s="15" cm="1">
        <f t="array" ref="L22:L23">V41:V42</f>
        <v>237.60888134000001</v>
      </c>
      <c r="M22" s="15" cm="1">
        <f t="array" ref="M22:M23">W41:W42</f>
        <v>244.68736143000001</v>
      </c>
    </row>
    <row r="23" spans="2:13">
      <c r="B23" s="18" t="s">
        <v>37</v>
      </c>
      <c r="C23" s="19"/>
      <c r="D23" s="15">
        <v>118.04446773000001</v>
      </c>
      <c r="E23" s="15">
        <v>118.04446773000001</v>
      </c>
      <c r="F23" s="15">
        <v>118.04446773000001</v>
      </c>
      <c r="G23" s="15">
        <v>118.04446773000001</v>
      </c>
      <c r="H23" s="15">
        <v>118.04446773000001</v>
      </c>
      <c r="I23" s="15">
        <v>118.04446773000001</v>
      </c>
      <c r="J23" s="15">
        <v>118.04446773000001</v>
      </c>
      <c r="K23" s="15">
        <v>118.04446773000001</v>
      </c>
      <c r="L23" s="15">
        <v>118.04446773000001</v>
      </c>
      <c r="M23" s="15">
        <v>118.04446773000001</v>
      </c>
    </row>
    <row r="24" spans="2:13">
      <c r="B24" s="18" t="s">
        <v>38</v>
      </c>
      <c r="C24" s="19"/>
      <c r="D24" s="15" cm="1">
        <f t="array" ref="D24:D25">N44:N45</f>
        <v>173.49853111000002</v>
      </c>
      <c r="E24" s="15" cm="1">
        <f t="array" ref="E24:E25">O44:O45</f>
        <v>185.74975570000001</v>
      </c>
      <c r="F24" s="15" cm="1">
        <f t="array" ref="F24:F25">P44:P45</f>
        <v>198.64273220999999</v>
      </c>
      <c r="G24" s="15" cm="1">
        <f t="array" ref="G24:G25">Q44:Q45</f>
        <v>211.98918893999999</v>
      </c>
      <c r="H24" s="15" cm="1">
        <f t="array" ref="H24:H25">R44:R45</f>
        <v>229.17904986999997</v>
      </c>
      <c r="I24" s="15" cm="1">
        <f t="array" ref="I24:I25">S44:S45</f>
        <v>244.14069572999998</v>
      </c>
      <c r="J24" s="15" cm="1">
        <f t="array" ref="J24:J25">T44:T45</f>
        <v>259.53180262000001</v>
      </c>
      <c r="K24" s="15" cm="1">
        <f t="array" ref="K24:K25">U44:U45</f>
        <v>326.86871149000007</v>
      </c>
      <c r="L24" s="15" cm="1">
        <f t="array" ref="L24:L25">V44:V45</f>
        <v>347.11199557000003</v>
      </c>
      <c r="M24" s="15" cm="1">
        <f t="array" ref="M24:M25">W44:W45</f>
        <v>470.05663937000008</v>
      </c>
    </row>
    <row r="25" spans="2:13">
      <c r="B25" s="18" t="s">
        <v>39</v>
      </c>
      <c r="C25" s="19"/>
      <c r="D25" s="15">
        <v>0.12162999999999997</v>
      </c>
      <c r="E25" s="15">
        <v>0.12162999999999997</v>
      </c>
      <c r="F25" s="15">
        <v>0.12162999999999997</v>
      </c>
      <c r="G25" s="15">
        <v>0.12162999999999997</v>
      </c>
      <c r="H25" s="15">
        <v>0.12162999999999997</v>
      </c>
      <c r="I25" s="15">
        <v>0.12162999999999997</v>
      </c>
      <c r="J25" s="15">
        <v>0.12162999999999997</v>
      </c>
      <c r="K25" s="15">
        <v>0.12162999999999997</v>
      </c>
      <c r="L25" s="15">
        <v>0.12162999999999997</v>
      </c>
      <c r="M25" s="15">
        <v>0.12162999999999997</v>
      </c>
    </row>
    <row r="26" spans="2:13">
      <c r="B26" s="18" t="s">
        <v>40</v>
      </c>
      <c r="C26" s="19"/>
      <c r="D26" s="15" cm="1">
        <f t="array" ref="D26:D27">N47:N48</f>
        <v>26.970719460000002</v>
      </c>
      <c r="E26" s="15" cm="1">
        <f t="array" ref="E26:E27">O47:O48</f>
        <v>27.314941080000001</v>
      </c>
      <c r="F26" s="15" cm="1">
        <f t="array" ref="F26:F27">P47:P48</f>
        <v>38.760526639999995</v>
      </c>
      <c r="G26" s="15" cm="1">
        <f t="array" ref="G26:G27">Q47:Q48</f>
        <v>39.442011519999994</v>
      </c>
      <c r="H26" s="15" cm="1">
        <f t="array" ref="H26:H27">R47:R48</f>
        <v>51.035922660000011</v>
      </c>
      <c r="I26" s="15" cm="1">
        <f t="array" ref="I26:I27">S47:S48</f>
        <v>51.665651939999989</v>
      </c>
      <c r="J26" s="15" cm="1">
        <f t="array" ref="J26:J27">T47:T48</f>
        <v>52.231896939999999</v>
      </c>
      <c r="K26" s="15" cm="1">
        <f t="array" ref="K26:K27">U47:U48</f>
        <v>52.825428850000002</v>
      </c>
      <c r="L26" s="15" cm="1">
        <f t="array" ref="L26:L27">V47:V48</f>
        <v>56.114880189999994</v>
      </c>
      <c r="M26" s="15" cm="1">
        <f t="array" ref="M26:M27">W47:W48</f>
        <v>57.407058499999998</v>
      </c>
    </row>
    <row r="27" spans="2:13">
      <c r="B27" s="18" t="s">
        <v>41</v>
      </c>
      <c r="C27" s="19"/>
      <c r="D27" s="15">
        <v>11.458610179999999</v>
      </c>
      <c r="E27" s="15">
        <v>11.458610179999999</v>
      </c>
      <c r="F27" s="15">
        <v>11.458610179999999</v>
      </c>
      <c r="G27" s="15">
        <v>11.458610179999999</v>
      </c>
      <c r="H27" s="15">
        <v>11.458610179999999</v>
      </c>
      <c r="I27" s="15">
        <v>11.458610179999999</v>
      </c>
      <c r="J27" s="15">
        <v>11.458610179999999</v>
      </c>
      <c r="K27" s="15">
        <v>11.458610179999999</v>
      </c>
      <c r="L27" s="15">
        <v>11.458610179999999</v>
      </c>
      <c r="M27" s="15">
        <v>11.458610179999999</v>
      </c>
    </row>
    <row r="28" spans="2:13">
      <c r="B28" s="18" t="s">
        <v>42</v>
      </c>
      <c r="C28" s="19"/>
      <c r="D28" s="15" cm="1">
        <f t="array" ref="D28:D29">N50:N51</f>
        <v>57.581347719999997</v>
      </c>
      <c r="E28" s="15" cm="1">
        <f t="array" ref="E28:E29">O50:O51</f>
        <v>57.672829700000001</v>
      </c>
      <c r="F28" s="15" cm="1">
        <f t="array" ref="F28:F29">P50:P51</f>
        <v>57.757842629999999</v>
      </c>
      <c r="G28" s="15" cm="1">
        <f t="array" ref="G28:G29">Q50:Q51</f>
        <v>57.851480240000001</v>
      </c>
      <c r="H28" s="15" cm="1">
        <f t="array" ref="H28:H29">R50:R51</f>
        <v>58.190525190000002</v>
      </c>
      <c r="I28" s="15" cm="1">
        <f t="array" ref="I28:I29">S50:S51</f>
        <v>58.281738219999994</v>
      </c>
      <c r="J28" s="15" cm="1">
        <f t="array" ref="J28:J29">T50:T51</f>
        <v>63.106551410000002</v>
      </c>
      <c r="K28" s="15" cm="1">
        <f t="array" ref="K28:K29">U50:U51</f>
        <v>63.317081709999997</v>
      </c>
      <c r="L28" s="15" cm="1">
        <f t="array" ref="L28:L29">V50:V51</f>
        <v>63.867678720000001</v>
      </c>
      <c r="M28" s="15" cm="1">
        <f t="array" ref="M28:M29">W50:W51</f>
        <v>64.066268550000004</v>
      </c>
    </row>
    <row r="29" spans="2:13">
      <c r="B29" s="18" t="s">
        <v>43</v>
      </c>
      <c r="C29" s="19"/>
      <c r="D29" s="15">
        <v>8.3411999999999986E-2</v>
      </c>
      <c r="E29" s="15">
        <v>8.3411999999999986E-2</v>
      </c>
      <c r="F29" s="15">
        <v>8.3411999999999986E-2</v>
      </c>
      <c r="G29" s="15">
        <v>8.3411999999999986E-2</v>
      </c>
      <c r="H29" s="15">
        <v>8.3411999999999986E-2</v>
      </c>
      <c r="I29" s="15">
        <v>8.3411999999999986E-2</v>
      </c>
      <c r="J29" s="15">
        <v>8.3411999999999986E-2</v>
      </c>
      <c r="K29" s="15">
        <v>8.3411999999999986E-2</v>
      </c>
      <c r="L29" s="15">
        <v>8.3411999999999986E-2</v>
      </c>
      <c r="M29" s="15">
        <v>8.3411999999999986E-2</v>
      </c>
    </row>
    <row r="32" spans="2:13" ht="15">
      <c r="B32" s="10" t="s">
        <v>21</v>
      </c>
    </row>
    <row r="33" spans="2:67" ht="14.5" thickBot="1">
      <c r="B33" s="12" t="s">
        <v>31</v>
      </c>
      <c r="C33" s="13">
        <f>C56</f>
        <v>2025</v>
      </c>
      <c r="D33" s="13">
        <f t="shared" ref="D33:W33" si="9">D56</f>
        <v>2026</v>
      </c>
      <c r="E33" s="13">
        <f t="shared" si="9"/>
        <v>2027</v>
      </c>
      <c r="F33" s="13">
        <f t="shared" si="9"/>
        <v>2028</v>
      </c>
      <c r="G33" s="13">
        <f t="shared" si="9"/>
        <v>2029</v>
      </c>
      <c r="H33" s="13">
        <f t="shared" si="9"/>
        <v>2030</v>
      </c>
      <c r="I33" s="13">
        <f t="shared" si="9"/>
        <v>2031</v>
      </c>
      <c r="J33" s="13">
        <f t="shared" si="9"/>
        <v>2032</v>
      </c>
      <c r="K33" s="13">
        <f t="shared" si="9"/>
        <v>2033</v>
      </c>
      <c r="L33" s="13">
        <f t="shared" si="9"/>
        <v>2034</v>
      </c>
      <c r="M33" s="13">
        <f t="shared" si="9"/>
        <v>2035</v>
      </c>
      <c r="N33" s="13">
        <f t="shared" si="9"/>
        <v>2036</v>
      </c>
      <c r="O33" s="13">
        <f t="shared" si="9"/>
        <v>2037</v>
      </c>
      <c r="P33" s="13">
        <f t="shared" si="9"/>
        <v>2038</v>
      </c>
      <c r="Q33" s="13">
        <f t="shared" si="9"/>
        <v>2039</v>
      </c>
      <c r="R33" s="13">
        <f t="shared" si="9"/>
        <v>2040</v>
      </c>
      <c r="S33" s="13">
        <f t="shared" si="9"/>
        <v>2041</v>
      </c>
      <c r="T33" s="13">
        <f t="shared" si="9"/>
        <v>2042</v>
      </c>
      <c r="U33" s="13">
        <f t="shared" si="9"/>
        <v>2043</v>
      </c>
      <c r="V33" s="13">
        <f t="shared" si="9"/>
        <v>2044</v>
      </c>
      <c r="W33" s="13">
        <f t="shared" si="9"/>
        <v>2045</v>
      </c>
      <c r="Y33" s="20" cm="1">
        <f t="array" ref="Y33:AS33">C33:W33</f>
        <v>2025</v>
      </c>
      <c r="Z33" s="2">
        <v>2026</v>
      </c>
      <c r="AA33" s="2">
        <v>2027</v>
      </c>
      <c r="AB33" s="2">
        <v>2028</v>
      </c>
      <c r="AC33" s="2">
        <v>2029</v>
      </c>
      <c r="AD33" s="2">
        <v>2030</v>
      </c>
      <c r="AE33" s="2">
        <v>2031</v>
      </c>
      <c r="AF33" s="2">
        <v>2032</v>
      </c>
      <c r="AG33" s="2">
        <v>2033</v>
      </c>
      <c r="AH33" s="2">
        <v>2034</v>
      </c>
      <c r="AI33" s="2">
        <v>2035</v>
      </c>
      <c r="AJ33" s="2">
        <v>2036</v>
      </c>
      <c r="AK33" s="2">
        <v>2037</v>
      </c>
      <c r="AL33" s="2">
        <v>2038</v>
      </c>
      <c r="AM33" s="2">
        <v>2039</v>
      </c>
      <c r="AN33" s="2">
        <v>2040</v>
      </c>
      <c r="AO33" s="2">
        <v>2041</v>
      </c>
      <c r="AP33" s="2">
        <v>2042</v>
      </c>
      <c r="AQ33" s="2">
        <v>2043</v>
      </c>
      <c r="AR33" s="2">
        <v>2044</v>
      </c>
      <c r="AS33" s="2">
        <v>2045</v>
      </c>
    </row>
    <row r="34" spans="2:67">
      <c r="B34" s="21" t="s">
        <v>2</v>
      </c>
      <c r="C34" s="22" cm="1">
        <f t="array" ref="C34:W51">C57:W74</f>
        <v>0</v>
      </c>
      <c r="D34" s="22">
        <v>0.16112499999999999</v>
      </c>
      <c r="E34" s="22">
        <v>0.16112499999999999</v>
      </c>
      <c r="F34" s="22">
        <v>3.4822980599999998</v>
      </c>
      <c r="G34" s="22">
        <v>4.4518787900000003</v>
      </c>
      <c r="H34" s="22">
        <v>4.96964732</v>
      </c>
      <c r="I34" s="22">
        <v>4.96964732</v>
      </c>
      <c r="J34" s="22">
        <v>5.2178769100000011</v>
      </c>
      <c r="K34" s="22">
        <v>5.2178769100000011</v>
      </c>
      <c r="L34" s="22">
        <v>5.4441147900000004</v>
      </c>
      <c r="M34" s="23">
        <v>5.5437849700000008</v>
      </c>
      <c r="N34" s="24">
        <v>5.5878611800000009</v>
      </c>
      <c r="O34" s="25">
        <v>5.7454965300000005</v>
      </c>
      <c r="P34" s="22">
        <v>5.7916214999999998</v>
      </c>
      <c r="Q34" s="22">
        <v>5.8383154699999995</v>
      </c>
      <c r="R34" s="22">
        <v>5.8863587800000001</v>
      </c>
      <c r="S34" s="22">
        <v>6.6626803500000005</v>
      </c>
      <c r="T34" s="22">
        <v>10.41213707</v>
      </c>
      <c r="U34" s="22">
        <v>10.5005185</v>
      </c>
      <c r="V34" s="22">
        <v>10.974048860000002</v>
      </c>
      <c r="W34" s="22">
        <v>11.165965430000002</v>
      </c>
      <c r="Y34" s="2">
        <v>0</v>
      </c>
      <c r="Z34" s="2">
        <v>0.16112499999999999</v>
      </c>
      <c r="AA34" s="2">
        <v>0.16112499999999999</v>
      </c>
      <c r="AB34" s="2">
        <v>3.4822980599999998</v>
      </c>
      <c r="AC34" s="2">
        <v>4.4518787900000003</v>
      </c>
      <c r="AD34" s="2">
        <v>4.96964732</v>
      </c>
      <c r="AE34" s="2">
        <v>4.96964732</v>
      </c>
      <c r="AF34" s="2">
        <v>5.2178769100000011</v>
      </c>
      <c r="AG34" s="2">
        <v>5.2178769100000011</v>
      </c>
      <c r="AH34" s="2">
        <v>5.4441147900000004</v>
      </c>
      <c r="AI34" s="2">
        <v>5.5437849700000008</v>
      </c>
      <c r="AJ34" s="2">
        <v>5.5878611800000009</v>
      </c>
      <c r="AK34" s="2">
        <v>5.7454965300000005</v>
      </c>
      <c r="AL34" s="2">
        <v>5.7916214999999998</v>
      </c>
      <c r="AM34" s="2">
        <v>5.8383154699999995</v>
      </c>
      <c r="AN34" s="2">
        <v>5.8863587800000001</v>
      </c>
      <c r="AO34" s="2">
        <v>6.6626803500000005</v>
      </c>
      <c r="AP34" s="2">
        <v>10.41213707</v>
      </c>
      <c r="AQ34" s="2">
        <v>10.5005185</v>
      </c>
      <c r="AR34" s="2">
        <v>10.974048860000002</v>
      </c>
      <c r="AS34" s="2">
        <v>11.165965430000002</v>
      </c>
      <c r="AU34" s="26">
        <f>C34-Y34</f>
        <v>0</v>
      </c>
      <c r="AV34" s="26">
        <f t="shared" ref="AV34:BO46" si="10">D34-Z34</f>
        <v>0</v>
      </c>
      <c r="AW34" s="26">
        <f t="shared" si="10"/>
        <v>0</v>
      </c>
      <c r="AX34" s="26">
        <f t="shared" si="10"/>
        <v>0</v>
      </c>
      <c r="AY34" s="26">
        <f t="shared" si="10"/>
        <v>0</v>
      </c>
      <c r="AZ34" s="26">
        <f t="shared" si="10"/>
        <v>0</v>
      </c>
      <c r="BA34" s="26">
        <f t="shared" si="10"/>
        <v>0</v>
      </c>
      <c r="BB34" s="26">
        <f t="shared" si="10"/>
        <v>0</v>
      </c>
      <c r="BC34" s="26">
        <f t="shared" si="10"/>
        <v>0</v>
      </c>
      <c r="BD34" s="26">
        <f t="shared" si="10"/>
        <v>0</v>
      </c>
      <c r="BE34" s="26">
        <f t="shared" si="10"/>
        <v>0</v>
      </c>
      <c r="BF34" s="26">
        <f t="shared" si="10"/>
        <v>0</v>
      </c>
      <c r="BG34" s="26">
        <f t="shared" si="10"/>
        <v>0</v>
      </c>
      <c r="BH34" s="26">
        <f t="shared" si="10"/>
        <v>0</v>
      </c>
      <c r="BI34" s="26">
        <f t="shared" si="10"/>
        <v>0</v>
      </c>
      <c r="BJ34" s="26">
        <f t="shared" si="10"/>
        <v>0</v>
      </c>
      <c r="BK34" s="26">
        <f t="shared" si="10"/>
        <v>0</v>
      </c>
      <c r="BL34" s="26">
        <f t="shared" si="10"/>
        <v>0</v>
      </c>
      <c r="BM34" s="26">
        <f t="shared" si="10"/>
        <v>0</v>
      </c>
      <c r="BN34" s="26">
        <f t="shared" si="10"/>
        <v>0</v>
      </c>
      <c r="BO34" s="26">
        <f t="shared" si="10"/>
        <v>0</v>
      </c>
    </row>
    <row r="35" spans="2:67">
      <c r="B35" s="27" t="s">
        <v>18</v>
      </c>
      <c r="C35" s="22">
        <v>0</v>
      </c>
      <c r="D35" s="22">
        <v>8.5755999999999985E-2</v>
      </c>
      <c r="E35" s="22">
        <v>8.5755999999999985E-2</v>
      </c>
      <c r="F35" s="22">
        <v>3.40692906</v>
      </c>
      <c r="G35" s="22">
        <v>4.3765097900000001</v>
      </c>
      <c r="H35" s="22">
        <v>4.8942783199999997</v>
      </c>
      <c r="I35" s="22">
        <v>4.8942783199999997</v>
      </c>
      <c r="J35" s="22">
        <v>5.1425079100000008</v>
      </c>
      <c r="K35" s="22">
        <v>5.1425079100000008</v>
      </c>
      <c r="L35" s="22">
        <v>5.3687457900000002</v>
      </c>
      <c r="M35" s="23">
        <v>5.4684159700000006</v>
      </c>
      <c r="N35" s="28">
        <v>5.5124921800000006</v>
      </c>
      <c r="O35" s="25">
        <v>5.6701275300000002</v>
      </c>
      <c r="P35" s="22">
        <v>5.7162524999999995</v>
      </c>
      <c r="Q35" s="22">
        <v>5.7629464699999993</v>
      </c>
      <c r="R35" s="22">
        <v>5.8109897799999999</v>
      </c>
      <c r="S35" s="22">
        <v>6.5873113500000002</v>
      </c>
      <c r="T35" s="22">
        <v>10.33676807</v>
      </c>
      <c r="U35" s="22">
        <v>10.4251495</v>
      </c>
      <c r="V35" s="22">
        <v>10.898679860000001</v>
      </c>
      <c r="W35" s="22">
        <v>11.090596430000002</v>
      </c>
      <c r="Y35" s="2">
        <v>0</v>
      </c>
      <c r="Z35" s="2">
        <v>8.5755999999999985E-2</v>
      </c>
      <c r="AA35" s="2">
        <v>8.5755999999999985E-2</v>
      </c>
      <c r="AB35" s="2">
        <v>3.40692906</v>
      </c>
      <c r="AC35" s="2">
        <v>4.3765097900000001</v>
      </c>
      <c r="AD35" s="2">
        <v>4.8942783199999997</v>
      </c>
      <c r="AE35" s="2">
        <v>4.8942783199999997</v>
      </c>
      <c r="AF35" s="2">
        <v>5.1425079100000008</v>
      </c>
      <c r="AG35" s="2">
        <v>5.1425079100000008</v>
      </c>
      <c r="AH35" s="2">
        <v>5.3687457900000002</v>
      </c>
      <c r="AI35" s="2">
        <v>5.4684159700000006</v>
      </c>
      <c r="AJ35" s="2">
        <v>5.5124921800000006</v>
      </c>
      <c r="AK35" s="2">
        <v>5.6701275300000002</v>
      </c>
      <c r="AL35" s="2">
        <v>5.7162524999999995</v>
      </c>
      <c r="AM35" s="2">
        <v>5.7629464699999993</v>
      </c>
      <c r="AN35" s="2">
        <v>5.8109897799999999</v>
      </c>
      <c r="AO35" s="2">
        <v>6.5873113500000002</v>
      </c>
      <c r="AP35" s="2">
        <v>10.33676807</v>
      </c>
      <c r="AQ35" s="2">
        <v>10.4251495</v>
      </c>
      <c r="AR35" s="2">
        <v>10.898679860000001</v>
      </c>
      <c r="AS35" s="2">
        <v>11.090596430000002</v>
      </c>
      <c r="AU35" s="26">
        <f t="shared" ref="AU35:AU51" si="11">C35-Y35</f>
        <v>0</v>
      </c>
      <c r="AV35" s="26">
        <f t="shared" si="10"/>
        <v>0</v>
      </c>
      <c r="AW35" s="26">
        <f t="shared" si="10"/>
        <v>0</v>
      </c>
      <c r="AX35" s="26">
        <f t="shared" si="10"/>
        <v>0</v>
      </c>
      <c r="AY35" s="26">
        <f t="shared" si="10"/>
        <v>0</v>
      </c>
      <c r="AZ35" s="26">
        <f t="shared" si="10"/>
        <v>0</v>
      </c>
      <c r="BA35" s="26">
        <f t="shared" si="10"/>
        <v>0</v>
      </c>
      <c r="BB35" s="26">
        <f t="shared" si="10"/>
        <v>0</v>
      </c>
      <c r="BC35" s="26">
        <f t="shared" si="10"/>
        <v>0</v>
      </c>
      <c r="BD35" s="26">
        <f t="shared" si="10"/>
        <v>0</v>
      </c>
      <c r="BE35" s="26">
        <f t="shared" si="10"/>
        <v>0</v>
      </c>
      <c r="BF35" s="26">
        <f t="shared" si="10"/>
        <v>0</v>
      </c>
      <c r="BG35" s="26">
        <f t="shared" si="10"/>
        <v>0</v>
      </c>
      <c r="BH35" s="26">
        <f t="shared" si="10"/>
        <v>0</v>
      </c>
      <c r="BI35" s="26">
        <f t="shared" si="10"/>
        <v>0</v>
      </c>
      <c r="BJ35" s="26">
        <f t="shared" si="10"/>
        <v>0</v>
      </c>
      <c r="BK35" s="26">
        <f t="shared" si="10"/>
        <v>0</v>
      </c>
      <c r="BL35" s="26">
        <f t="shared" si="10"/>
        <v>0</v>
      </c>
      <c r="BM35" s="26">
        <f t="shared" si="10"/>
        <v>0</v>
      </c>
      <c r="BN35" s="26">
        <f t="shared" si="10"/>
        <v>0</v>
      </c>
      <c r="BO35" s="26">
        <f t="shared" si="10"/>
        <v>0</v>
      </c>
    </row>
    <row r="36" spans="2:67">
      <c r="B36" s="27" t="s">
        <v>19</v>
      </c>
      <c r="C36" s="22">
        <v>0</v>
      </c>
      <c r="D36" s="22">
        <v>7.5369000000000005E-2</v>
      </c>
      <c r="E36" s="22">
        <v>7.5369000000000005E-2</v>
      </c>
      <c r="F36" s="22">
        <v>7.5369000000000005E-2</v>
      </c>
      <c r="G36" s="22">
        <v>7.5369000000000005E-2</v>
      </c>
      <c r="H36" s="22">
        <v>7.5369000000000005E-2</v>
      </c>
      <c r="I36" s="22">
        <v>7.5369000000000005E-2</v>
      </c>
      <c r="J36" s="22">
        <v>7.5369000000000005E-2</v>
      </c>
      <c r="K36" s="22">
        <v>7.5369000000000005E-2</v>
      </c>
      <c r="L36" s="22">
        <v>7.5369000000000005E-2</v>
      </c>
      <c r="M36" s="23">
        <v>7.5369000000000005E-2</v>
      </c>
      <c r="N36" s="28">
        <v>7.5369000000000005E-2</v>
      </c>
      <c r="O36" s="25">
        <v>7.5369000000000005E-2</v>
      </c>
      <c r="P36" s="22">
        <v>7.5369000000000005E-2</v>
      </c>
      <c r="Q36" s="22">
        <v>7.5369000000000005E-2</v>
      </c>
      <c r="R36" s="22">
        <v>7.5369000000000005E-2</v>
      </c>
      <c r="S36" s="22">
        <v>7.5369000000000005E-2</v>
      </c>
      <c r="T36" s="22">
        <v>7.5369000000000005E-2</v>
      </c>
      <c r="U36" s="22">
        <v>7.5369000000000005E-2</v>
      </c>
      <c r="V36" s="22">
        <v>7.5369000000000005E-2</v>
      </c>
      <c r="W36" s="22">
        <v>7.5369000000000005E-2</v>
      </c>
      <c r="Y36" s="2">
        <v>0</v>
      </c>
      <c r="Z36" s="2">
        <v>7.5369000000000005E-2</v>
      </c>
      <c r="AA36" s="2">
        <v>7.5369000000000005E-2</v>
      </c>
      <c r="AB36" s="2">
        <v>7.5369000000000005E-2</v>
      </c>
      <c r="AC36" s="2">
        <v>7.5369000000000005E-2</v>
      </c>
      <c r="AD36" s="2">
        <v>7.5369000000000005E-2</v>
      </c>
      <c r="AE36" s="2">
        <v>7.5369000000000005E-2</v>
      </c>
      <c r="AF36" s="2">
        <v>7.5369000000000005E-2</v>
      </c>
      <c r="AG36" s="2">
        <v>7.5369000000000005E-2</v>
      </c>
      <c r="AH36" s="2">
        <v>7.5369000000000005E-2</v>
      </c>
      <c r="AI36" s="2">
        <v>7.5369000000000005E-2</v>
      </c>
      <c r="AJ36" s="2">
        <v>7.5369000000000005E-2</v>
      </c>
      <c r="AK36" s="2">
        <v>7.5369000000000005E-2</v>
      </c>
      <c r="AL36" s="2">
        <v>7.5369000000000005E-2</v>
      </c>
      <c r="AM36" s="2">
        <v>7.5369000000000005E-2</v>
      </c>
      <c r="AN36" s="2">
        <v>7.5369000000000005E-2</v>
      </c>
      <c r="AO36" s="2">
        <v>7.5369000000000005E-2</v>
      </c>
      <c r="AP36" s="2">
        <v>7.5369000000000005E-2</v>
      </c>
      <c r="AQ36" s="2">
        <v>7.5369000000000005E-2</v>
      </c>
      <c r="AR36" s="2">
        <v>7.5369000000000005E-2</v>
      </c>
      <c r="AS36" s="2">
        <v>7.5369000000000005E-2</v>
      </c>
      <c r="AU36" s="26">
        <f t="shared" si="11"/>
        <v>0</v>
      </c>
      <c r="AV36" s="26">
        <f t="shared" si="10"/>
        <v>0</v>
      </c>
      <c r="AW36" s="26">
        <f t="shared" si="10"/>
        <v>0</v>
      </c>
      <c r="AX36" s="26">
        <f t="shared" si="10"/>
        <v>0</v>
      </c>
      <c r="AY36" s="26">
        <f t="shared" si="10"/>
        <v>0</v>
      </c>
      <c r="AZ36" s="26">
        <f t="shared" si="10"/>
        <v>0</v>
      </c>
      <c r="BA36" s="26">
        <f t="shared" si="10"/>
        <v>0</v>
      </c>
      <c r="BB36" s="26">
        <f t="shared" si="10"/>
        <v>0</v>
      </c>
      <c r="BC36" s="26">
        <f t="shared" si="10"/>
        <v>0</v>
      </c>
      <c r="BD36" s="26">
        <f t="shared" si="10"/>
        <v>0</v>
      </c>
      <c r="BE36" s="26">
        <f t="shared" si="10"/>
        <v>0</v>
      </c>
      <c r="BF36" s="26">
        <f t="shared" si="10"/>
        <v>0</v>
      </c>
      <c r="BG36" s="26">
        <f t="shared" si="10"/>
        <v>0</v>
      </c>
      <c r="BH36" s="26">
        <f t="shared" si="10"/>
        <v>0</v>
      </c>
      <c r="BI36" s="26">
        <f t="shared" si="10"/>
        <v>0</v>
      </c>
      <c r="BJ36" s="26">
        <f t="shared" si="10"/>
        <v>0</v>
      </c>
      <c r="BK36" s="26">
        <f t="shared" si="10"/>
        <v>0</v>
      </c>
      <c r="BL36" s="26">
        <f t="shared" si="10"/>
        <v>0</v>
      </c>
      <c r="BM36" s="26">
        <f t="shared" si="10"/>
        <v>0</v>
      </c>
      <c r="BN36" s="26">
        <f t="shared" si="10"/>
        <v>0</v>
      </c>
      <c r="BO36" s="26">
        <f t="shared" si="10"/>
        <v>0</v>
      </c>
    </row>
    <row r="37" spans="2:67">
      <c r="B37" s="21" t="s">
        <v>9</v>
      </c>
      <c r="C37" s="22">
        <v>0</v>
      </c>
      <c r="D37" s="22">
        <v>0.19716899999999998</v>
      </c>
      <c r="E37" s="22">
        <v>0.19716899999999998</v>
      </c>
      <c r="F37" s="22">
        <v>12.874370629999998</v>
      </c>
      <c r="G37" s="22">
        <v>14.100156159999999</v>
      </c>
      <c r="H37" s="22">
        <v>14.813127659999999</v>
      </c>
      <c r="I37" s="22">
        <v>14.813127659999999</v>
      </c>
      <c r="J37" s="22">
        <v>15.462513259999998</v>
      </c>
      <c r="K37" s="22">
        <v>15.462513259999998</v>
      </c>
      <c r="L37" s="22">
        <v>26.105135619999999</v>
      </c>
      <c r="M37" s="23">
        <v>30.56149534</v>
      </c>
      <c r="N37" s="28">
        <v>30.585195779999999</v>
      </c>
      <c r="O37" s="25">
        <v>30.785734340000001</v>
      </c>
      <c r="P37" s="22">
        <v>31.1309319</v>
      </c>
      <c r="Q37" s="22">
        <v>55.976575539999999</v>
      </c>
      <c r="R37" s="22">
        <v>56.322413049999994</v>
      </c>
      <c r="S37" s="22">
        <v>56.600147069999998</v>
      </c>
      <c r="T37" s="22">
        <v>62.167340709999998</v>
      </c>
      <c r="U37" s="22">
        <v>62.740005359999998</v>
      </c>
      <c r="V37" s="22">
        <v>63.559256839999996</v>
      </c>
      <c r="W37" s="22">
        <v>75.65845628000001</v>
      </c>
      <c r="Y37" s="2">
        <v>0</v>
      </c>
      <c r="Z37" s="2">
        <v>0.19716899999999998</v>
      </c>
      <c r="AA37" s="2">
        <v>0.19716899999999998</v>
      </c>
      <c r="AB37" s="2">
        <v>12.874370629999998</v>
      </c>
      <c r="AC37" s="2">
        <v>14.100156159999999</v>
      </c>
      <c r="AD37" s="2">
        <v>14.813127679999999</v>
      </c>
      <c r="AE37" s="2">
        <v>14.813127679999999</v>
      </c>
      <c r="AF37" s="2">
        <v>15.462513279999998</v>
      </c>
      <c r="AG37" s="2">
        <v>15.462513279999998</v>
      </c>
      <c r="AH37" s="2">
        <v>26.10513564</v>
      </c>
      <c r="AI37" s="2">
        <v>30.561495359999999</v>
      </c>
      <c r="AJ37" s="2">
        <v>30.585195800000001</v>
      </c>
      <c r="AK37" s="2">
        <v>30.785734359999999</v>
      </c>
      <c r="AL37" s="2">
        <v>31.130931919999998</v>
      </c>
      <c r="AM37" s="2">
        <v>55.976575559999993</v>
      </c>
      <c r="AN37" s="2">
        <v>56.322413069999996</v>
      </c>
      <c r="AO37" s="2">
        <v>56.60014709</v>
      </c>
      <c r="AP37" s="2">
        <v>62.167340729999999</v>
      </c>
      <c r="AQ37" s="2">
        <v>62.740005379999999</v>
      </c>
      <c r="AR37" s="2">
        <v>63.559256859999998</v>
      </c>
      <c r="AS37" s="2">
        <v>75.658456300000012</v>
      </c>
      <c r="AU37" s="26">
        <f t="shared" si="11"/>
        <v>0</v>
      </c>
      <c r="AV37" s="26">
        <f t="shared" si="10"/>
        <v>0</v>
      </c>
      <c r="AW37" s="26">
        <f t="shared" si="10"/>
        <v>0</v>
      </c>
      <c r="AX37" s="26">
        <f t="shared" si="10"/>
        <v>0</v>
      </c>
      <c r="AY37" s="26">
        <f t="shared" si="10"/>
        <v>0</v>
      </c>
      <c r="AZ37" s="26">
        <f t="shared" si="10"/>
        <v>-1.9999999878450581E-8</v>
      </c>
      <c r="BA37" s="26">
        <f t="shared" si="10"/>
        <v>-1.9999999878450581E-8</v>
      </c>
      <c r="BB37" s="26">
        <f t="shared" si="10"/>
        <v>-1.9999999878450581E-8</v>
      </c>
      <c r="BC37" s="26">
        <f t="shared" si="10"/>
        <v>-1.9999999878450581E-8</v>
      </c>
      <c r="BD37" s="26">
        <f t="shared" si="10"/>
        <v>-2.000000165480742E-8</v>
      </c>
      <c r="BE37" s="26">
        <f t="shared" si="10"/>
        <v>-1.9999998102093741E-8</v>
      </c>
      <c r="BF37" s="26">
        <f t="shared" si="10"/>
        <v>-2.000000165480742E-8</v>
      </c>
      <c r="BG37" s="26">
        <f t="shared" si="10"/>
        <v>-1.9999998102093741E-8</v>
      </c>
      <c r="BH37" s="26">
        <f t="shared" si="10"/>
        <v>-1.9999998102093741E-8</v>
      </c>
      <c r="BI37" s="26">
        <f t="shared" si="10"/>
        <v>-1.9999994549380062E-8</v>
      </c>
      <c r="BJ37" s="26">
        <f t="shared" si="10"/>
        <v>-2.000000165480742E-8</v>
      </c>
      <c r="BK37" s="26">
        <f t="shared" si="10"/>
        <v>-2.000000165480742E-8</v>
      </c>
      <c r="BL37" s="26">
        <f t="shared" si="10"/>
        <v>-2.000000165480742E-8</v>
      </c>
      <c r="BM37" s="26">
        <f t="shared" si="10"/>
        <v>-2.000000165480742E-8</v>
      </c>
      <c r="BN37" s="26">
        <f t="shared" si="10"/>
        <v>-2.000000165480742E-8</v>
      </c>
      <c r="BO37" s="26">
        <f t="shared" si="10"/>
        <v>-2.000000165480742E-8</v>
      </c>
    </row>
    <row r="38" spans="2:67">
      <c r="B38" s="27" t="s">
        <v>18</v>
      </c>
      <c r="C38" s="22">
        <v>0</v>
      </c>
      <c r="D38" s="22">
        <v>0.10391699999999998</v>
      </c>
      <c r="E38" s="22">
        <v>0.10391699999999998</v>
      </c>
      <c r="F38" s="22">
        <v>12.781118629999998</v>
      </c>
      <c r="G38" s="22">
        <v>14.006904159999999</v>
      </c>
      <c r="H38" s="22">
        <v>14.71987566</v>
      </c>
      <c r="I38" s="22">
        <v>14.71987566</v>
      </c>
      <c r="J38" s="22">
        <v>15.369261259999998</v>
      </c>
      <c r="K38" s="22">
        <v>15.369261259999998</v>
      </c>
      <c r="L38" s="22">
        <v>26.011883619999999</v>
      </c>
      <c r="M38" s="23">
        <v>30.468243340000001</v>
      </c>
      <c r="N38" s="28">
        <v>30.49194378</v>
      </c>
      <c r="O38" s="25">
        <v>30.692482340000002</v>
      </c>
      <c r="P38" s="22">
        <v>31.037679900000001</v>
      </c>
      <c r="Q38" s="22">
        <v>55.883323539999999</v>
      </c>
      <c r="R38" s="22">
        <v>56.229161049999995</v>
      </c>
      <c r="S38" s="22">
        <v>56.506895069999999</v>
      </c>
      <c r="T38" s="22">
        <v>62.074088709999998</v>
      </c>
      <c r="U38" s="22">
        <v>62.646753359999998</v>
      </c>
      <c r="V38" s="22">
        <v>63.466004839999997</v>
      </c>
      <c r="W38" s="22">
        <v>75.565204280000003</v>
      </c>
      <c r="Y38" s="2">
        <v>0</v>
      </c>
      <c r="Z38" s="2">
        <v>0.10391699999999998</v>
      </c>
      <c r="AA38" s="2">
        <v>0.10391699999999998</v>
      </c>
      <c r="AB38" s="2">
        <v>12.781118629999998</v>
      </c>
      <c r="AC38" s="2">
        <v>14.006904159999999</v>
      </c>
      <c r="AD38" s="2">
        <v>14.719875679999999</v>
      </c>
      <c r="AE38" s="2">
        <v>14.719875679999999</v>
      </c>
      <c r="AF38" s="2">
        <v>15.369261279999998</v>
      </c>
      <c r="AG38" s="2">
        <v>15.369261279999998</v>
      </c>
      <c r="AH38" s="2">
        <v>26.011883640000001</v>
      </c>
      <c r="AI38" s="2">
        <v>30.468243359999999</v>
      </c>
      <c r="AJ38" s="2">
        <v>30.491943800000001</v>
      </c>
      <c r="AK38" s="2">
        <v>30.69248236</v>
      </c>
      <c r="AL38" s="2">
        <v>31.037679919999999</v>
      </c>
      <c r="AM38" s="2">
        <v>55.883323559999994</v>
      </c>
      <c r="AN38" s="2">
        <v>56.229161069999996</v>
      </c>
      <c r="AO38" s="2">
        <v>56.50689509</v>
      </c>
      <c r="AP38" s="2">
        <v>62.07408873</v>
      </c>
      <c r="AQ38" s="2">
        <v>62.64675338</v>
      </c>
      <c r="AR38" s="2">
        <v>63.466004859999998</v>
      </c>
      <c r="AS38" s="2">
        <v>75.565204300000005</v>
      </c>
      <c r="AU38" s="26">
        <f t="shared" si="11"/>
        <v>0</v>
      </c>
      <c r="AV38" s="26">
        <f t="shared" si="10"/>
        <v>0</v>
      </c>
      <c r="AW38" s="26">
        <f t="shared" si="10"/>
        <v>0</v>
      </c>
      <c r="AX38" s="26">
        <f t="shared" si="10"/>
        <v>0</v>
      </c>
      <c r="AY38" s="26">
        <f t="shared" si="10"/>
        <v>0</v>
      </c>
      <c r="AZ38" s="26">
        <f t="shared" si="10"/>
        <v>-1.9999999878450581E-8</v>
      </c>
      <c r="BA38" s="26">
        <f t="shared" si="10"/>
        <v>-1.9999999878450581E-8</v>
      </c>
      <c r="BB38" s="26">
        <f t="shared" si="10"/>
        <v>-1.9999999878450581E-8</v>
      </c>
      <c r="BC38" s="26">
        <f t="shared" si="10"/>
        <v>-1.9999999878450581E-8</v>
      </c>
      <c r="BD38" s="26">
        <f t="shared" si="10"/>
        <v>-2.000000165480742E-8</v>
      </c>
      <c r="BE38" s="26">
        <f t="shared" si="10"/>
        <v>-1.9999998102093741E-8</v>
      </c>
      <c r="BF38" s="26">
        <f t="shared" si="10"/>
        <v>-2.000000165480742E-8</v>
      </c>
      <c r="BG38" s="26">
        <f t="shared" si="10"/>
        <v>-1.9999998102093741E-8</v>
      </c>
      <c r="BH38" s="26">
        <f t="shared" si="10"/>
        <v>-1.9999998102093741E-8</v>
      </c>
      <c r="BI38" s="26">
        <f t="shared" si="10"/>
        <v>-1.9999994549380062E-8</v>
      </c>
      <c r="BJ38" s="26">
        <f t="shared" si="10"/>
        <v>-2.000000165480742E-8</v>
      </c>
      <c r="BK38" s="26">
        <f t="shared" si="10"/>
        <v>-2.000000165480742E-8</v>
      </c>
      <c r="BL38" s="26">
        <f t="shared" si="10"/>
        <v>-2.000000165480742E-8</v>
      </c>
      <c r="BM38" s="26">
        <f t="shared" si="10"/>
        <v>-2.000000165480742E-8</v>
      </c>
      <c r="BN38" s="26">
        <f t="shared" si="10"/>
        <v>-2.000000165480742E-8</v>
      </c>
      <c r="BO38" s="26">
        <f t="shared" si="10"/>
        <v>-2.000000165480742E-8</v>
      </c>
    </row>
    <row r="39" spans="2:67">
      <c r="B39" s="27" t="s">
        <v>19</v>
      </c>
      <c r="C39" s="22">
        <v>0</v>
      </c>
      <c r="D39" s="22">
        <v>9.3251999999999988E-2</v>
      </c>
      <c r="E39" s="22">
        <v>9.3251999999999988E-2</v>
      </c>
      <c r="F39" s="22">
        <v>9.3251999999999988E-2</v>
      </c>
      <c r="G39" s="22">
        <v>9.3251999999999988E-2</v>
      </c>
      <c r="H39" s="22">
        <v>9.3251999999999988E-2</v>
      </c>
      <c r="I39" s="22">
        <v>9.3251999999999988E-2</v>
      </c>
      <c r="J39" s="22">
        <v>9.3251999999999988E-2</v>
      </c>
      <c r="K39" s="22">
        <v>9.3251999999999988E-2</v>
      </c>
      <c r="L39" s="22">
        <v>9.3251999999999988E-2</v>
      </c>
      <c r="M39" s="23">
        <v>9.3251999999999988E-2</v>
      </c>
      <c r="N39" s="28">
        <v>9.3251999999999988E-2</v>
      </c>
      <c r="O39" s="25">
        <v>9.3251999999999988E-2</v>
      </c>
      <c r="P39" s="22">
        <v>9.3251999999999988E-2</v>
      </c>
      <c r="Q39" s="22">
        <v>9.3251999999999988E-2</v>
      </c>
      <c r="R39" s="22">
        <v>9.3251999999999988E-2</v>
      </c>
      <c r="S39" s="22">
        <v>9.3251999999999988E-2</v>
      </c>
      <c r="T39" s="22">
        <v>9.3251999999999988E-2</v>
      </c>
      <c r="U39" s="22">
        <v>9.3251999999999988E-2</v>
      </c>
      <c r="V39" s="22">
        <v>9.3251999999999988E-2</v>
      </c>
      <c r="W39" s="22">
        <v>9.3251999999999988E-2</v>
      </c>
      <c r="Y39" s="2">
        <v>0</v>
      </c>
      <c r="Z39" s="2">
        <v>9.3251999999999988E-2</v>
      </c>
      <c r="AA39" s="2">
        <v>9.3251999999999988E-2</v>
      </c>
      <c r="AB39" s="2">
        <v>9.3251999999999988E-2</v>
      </c>
      <c r="AC39" s="2">
        <v>9.3251999999999988E-2</v>
      </c>
      <c r="AD39" s="2">
        <v>9.3251999999999988E-2</v>
      </c>
      <c r="AE39" s="2">
        <v>9.3251999999999988E-2</v>
      </c>
      <c r="AF39" s="2">
        <v>9.3251999999999988E-2</v>
      </c>
      <c r="AG39" s="2">
        <v>9.3251999999999988E-2</v>
      </c>
      <c r="AH39" s="2">
        <v>9.3251999999999988E-2</v>
      </c>
      <c r="AI39" s="2">
        <v>9.3251999999999988E-2</v>
      </c>
      <c r="AJ39" s="2">
        <v>9.3251999999999988E-2</v>
      </c>
      <c r="AK39" s="2">
        <v>9.3251999999999988E-2</v>
      </c>
      <c r="AL39" s="2">
        <v>9.3251999999999988E-2</v>
      </c>
      <c r="AM39" s="2">
        <v>9.3251999999999988E-2</v>
      </c>
      <c r="AN39" s="2">
        <v>9.3251999999999988E-2</v>
      </c>
      <c r="AO39" s="2">
        <v>9.3251999999999988E-2</v>
      </c>
      <c r="AP39" s="2">
        <v>9.3251999999999988E-2</v>
      </c>
      <c r="AQ39" s="2">
        <v>9.3251999999999988E-2</v>
      </c>
      <c r="AR39" s="2">
        <v>9.3251999999999988E-2</v>
      </c>
      <c r="AS39" s="2">
        <v>9.3251999999999988E-2</v>
      </c>
      <c r="AU39" s="26">
        <f t="shared" si="11"/>
        <v>0</v>
      </c>
      <c r="AV39" s="26">
        <f t="shared" si="10"/>
        <v>0</v>
      </c>
      <c r="AW39" s="26">
        <f t="shared" si="10"/>
        <v>0</v>
      </c>
      <c r="AX39" s="26">
        <f t="shared" si="10"/>
        <v>0</v>
      </c>
      <c r="AY39" s="26">
        <f t="shared" si="10"/>
        <v>0</v>
      </c>
      <c r="AZ39" s="26">
        <f t="shared" si="10"/>
        <v>0</v>
      </c>
      <c r="BA39" s="26">
        <f t="shared" si="10"/>
        <v>0</v>
      </c>
      <c r="BB39" s="26">
        <f t="shared" si="10"/>
        <v>0</v>
      </c>
      <c r="BC39" s="26">
        <f t="shared" si="10"/>
        <v>0</v>
      </c>
      <c r="BD39" s="26">
        <f t="shared" si="10"/>
        <v>0</v>
      </c>
      <c r="BE39" s="26">
        <f t="shared" si="10"/>
        <v>0</v>
      </c>
      <c r="BF39" s="26">
        <f t="shared" si="10"/>
        <v>0</v>
      </c>
      <c r="BG39" s="26">
        <f t="shared" si="10"/>
        <v>0</v>
      </c>
      <c r="BH39" s="26">
        <f t="shared" si="10"/>
        <v>0</v>
      </c>
      <c r="BI39" s="26">
        <f t="shared" si="10"/>
        <v>0</v>
      </c>
      <c r="BJ39" s="26">
        <f t="shared" si="10"/>
        <v>0</v>
      </c>
      <c r="BK39" s="26">
        <f t="shared" si="10"/>
        <v>0</v>
      </c>
      <c r="BL39" s="26">
        <f t="shared" si="10"/>
        <v>0</v>
      </c>
      <c r="BM39" s="26">
        <f t="shared" si="10"/>
        <v>0</v>
      </c>
      <c r="BN39" s="26">
        <f t="shared" si="10"/>
        <v>0</v>
      </c>
      <c r="BO39" s="26">
        <f t="shared" si="10"/>
        <v>0</v>
      </c>
    </row>
    <row r="40" spans="2:67">
      <c r="B40" s="21" t="s">
        <v>4</v>
      </c>
      <c r="C40" s="22">
        <v>2</v>
      </c>
      <c r="D40" s="22">
        <v>26.106362780000001</v>
      </c>
      <c r="E40" s="22">
        <v>33.197332639999999</v>
      </c>
      <c r="F40" s="22">
        <v>71.241168369999997</v>
      </c>
      <c r="G40" s="22">
        <v>77.358968550000014</v>
      </c>
      <c r="H40" s="22">
        <v>137.52755950999997</v>
      </c>
      <c r="I40" s="22">
        <v>144.52380577</v>
      </c>
      <c r="J40" s="22">
        <v>148.48110370000001</v>
      </c>
      <c r="K40" s="22">
        <v>150.74641717</v>
      </c>
      <c r="L40" s="22">
        <v>153.92893783</v>
      </c>
      <c r="M40" s="23">
        <v>155.04226867</v>
      </c>
      <c r="N40" s="28">
        <v>155.04226867</v>
      </c>
      <c r="O40" s="25">
        <v>208.42222895</v>
      </c>
      <c r="P40" s="22">
        <v>259.36839283</v>
      </c>
      <c r="Q40" s="22">
        <v>262.41468168000006</v>
      </c>
      <c r="R40" s="22">
        <v>283.5280593</v>
      </c>
      <c r="S40" s="22">
        <v>313.04439402000003</v>
      </c>
      <c r="T40" s="22">
        <v>315.81042232999994</v>
      </c>
      <c r="U40" s="22">
        <v>318.48085394000003</v>
      </c>
      <c r="V40" s="22">
        <v>355.65334906999999</v>
      </c>
      <c r="W40" s="22">
        <v>362.73182916000002</v>
      </c>
      <c r="Y40" s="2">
        <v>2</v>
      </c>
      <c r="Z40" s="2">
        <v>26.106362780000001</v>
      </c>
      <c r="AA40" s="2">
        <v>33.197332639999999</v>
      </c>
      <c r="AB40" s="2">
        <v>71.241168369999997</v>
      </c>
      <c r="AC40" s="2">
        <v>77.358968550000014</v>
      </c>
      <c r="AD40" s="2">
        <v>137.52755950999997</v>
      </c>
      <c r="AE40" s="2">
        <v>144.52380577</v>
      </c>
      <c r="AF40" s="2">
        <v>148.48110370000001</v>
      </c>
      <c r="AG40" s="2">
        <v>150.74641717</v>
      </c>
      <c r="AH40" s="2">
        <v>153.92893783</v>
      </c>
      <c r="AI40" s="2">
        <v>155.04226867</v>
      </c>
      <c r="AJ40" s="2">
        <v>155.04226867</v>
      </c>
      <c r="AK40" s="2">
        <v>208.42222895</v>
      </c>
      <c r="AL40" s="2">
        <v>259.36839283</v>
      </c>
      <c r="AM40" s="2">
        <v>262.41468168000006</v>
      </c>
      <c r="AN40" s="2">
        <v>283.5280593</v>
      </c>
      <c r="AO40" s="2">
        <v>313.04439402000003</v>
      </c>
      <c r="AP40" s="2">
        <v>315.81042232999994</v>
      </c>
      <c r="AQ40" s="2">
        <v>318.48085394000003</v>
      </c>
      <c r="AR40" s="2">
        <v>355.65334906999999</v>
      </c>
      <c r="AS40" s="2">
        <v>362.73182916000002</v>
      </c>
      <c r="AU40" s="26">
        <f t="shared" si="11"/>
        <v>0</v>
      </c>
      <c r="AV40" s="26">
        <f t="shared" si="10"/>
        <v>0</v>
      </c>
      <c r="AW40" s="26">
        <f t="shared" si="10"/>
        <v>0</v>
      </c>
      <c r="AX40" s="26">
        <f t="shared" si="10"/>
        <v>0</v>
      </c>
      <c r="AY40" s="26">
        <f t="shared" si="10"/>
        <v>0</v>
      </c>
      <c r="AZ40" s="26">
        <f t="shared" si="10"/>
        <v>0</v>
      </c>
      <c r="BA40" s="26">
        <f t="shared" si="10"/>
        <v>0</v>
      </c>
      <c r="BB40" s="26">
        <f t="shared" si="10"/>
        <v>0</v>
      </c>
      <c r="BC40" s="26">
        <f t="shared" si="10"/>
        <v>0</v>
      </c>
      <c r="BD40" s="26">
        <f t="shared" si="10"/>
        <v>0</v>
      </c>
      <c r="BE40" s="26">
        <f t="shared" si="10"/>
        <v>0</v>
      </c>
      <c r="BF40" s="26">
        <f t="shared" si="10"/>
        <v>0</v>
      </c>
      <c r="BG40" s="26">
        <f t="shared" si="10"/>
        <v>0</v>
      </c>
      <c r="BH40" s="26">
        <f t="shared" si="10"/>
        <v>0</v>
      </c>
      <c r="BI40" s="26">
        <f t="shared" si="10"/>
        <v>0</v>
      </c>
      <c r="BJ40" s="26">
        <f t="shared" si="10"/>
        <v>0</v>
      </c>
      <c r="BK40" s="26">
        <f t="shared" si="10"/>
        <v>0</v>
      </c>
      <c r="BL40" s="26">
        <f t="shared" si="10"/>
        <v>0</v>
      </c>
      <c r="BM40" s="26">
        <f t="shared" si="10"/>
        <v>0</v>
      </c>
      <c r="BN40" s="26">
        <f t="shared" si="10"/>
        <v>0</v>
      </c>
      <c r="BO40" s="26">
        <f t="shared" si="10"/>
        <v>0</v>
      </c>
    </row>
    <row r="41" spans="2:67">
      <c r="B41" s="27" t="s">
        <v>18</v>
      </c>
      <c r="C41" s="22">
        <v>2</v>
      </c>
      <c r="D41" s="22">
        <v>7.4459341099999987</v>
      </c>
      <c r="E41" s="22">
        <v>7.4459341099999987</v>
      </c>
      <c r="F41" s="22">
        <v>36.505816809999999</v>
      </c>
      <c r="G41" s="22">
        <v>36.997800939999998</v>
      </c>
      <c r="H41" s="22">
        <v>36.997800939999998</v>
      </c>
      <c r="I41" s="22">
        <v>36.997800939999998</v>
      </c>
      <c r="J41" s="22">
        <v>36.997800939999998</v>
      </c>
      <c r="K41" s="22">
        <v>36.997800939999998</v>
      </c>
      <c r="L41" s="22">
        <v>36.997800939999998</v>
      </c>
      <c r="M41" s="23">
        <v>36.997800939999998</v>
      </c>
      <c r="N41" s="28">
        <v>36.997800939999998</v>
      </c>
      <c r="O41" s="25">
        <v>90.377761219999996</v>
      </c>
      <c r="P41" s="22">
        <v>141.3239251</v>
      </c>
      <c r="Q41" s="22">
        <v>144.37021395000002</v>
      </c>
      <c r="R41" s="22">
        <v>165.48359157000002</v>
      </c>
      <c r="S41" s="22">
        <v>194.99992628999999</v>
      </c>
      <c r="T41" s="22">
        <v>197.76595459999996</v>
      </c>
      <c r="U41" s="22">
        <v>200.43638621000002</v>
      </c>
      <c r="V41" s="22">
        <v>237.60888134000001</v>
      </c>
      <c r="W41" s="22">
        <v>244.68736143000001</v>
      </c>
      <c r="Y41" s="2">
        <v>2</v>
      </c>
      <c r="Z41" s="2">
        <v>7.4459341099999987</v>
      </c>
      <c r="AA41" s="2">
        <v>7.4459341099999987</v>
      </c>
      <c r="AB41" s="2">
        <v>36.505816809999999</v>
      </c>
      <c r="AC41" s="2">
        <v>36.997800939999998</v>
      </c>
      <c r="AD41" s="2">
        <v>36.997800939999998</v>
      </c>
      <c r="AE41" s="2">
        <v>36.997800939999998</v>
      </c>
      <c r="AF41" s="2">
        <v>36.997800939999998</v>
      </c>
      <c r="AG41" s="2">
        <v>36.997800939999998</v>
      </c>
      <c r="AH41" s="2">
        <v>36.997800939999998</v>
      </c>
      <c r="AI41" s="2">
        <v>36.997800939999998</v>
      </c>
      <c r="AJ41" s="2">
        <v>36.997800939999998</v>
      </c>
      <c r="AK41" s="2">
        <v>90.377761219999996</v>
      </c>
      <c r="AL41" s="2">
        <v>141.3239251</v>
      </c>
      <c r="AM41" s="2">
        <v>144.37021395000002</v>
      </c>
      <c r="AN41" s="2">
        <v>165.48359157000002</v>
      </c>
      <c r="AO41" s="2">
        <v>194.99992628999999</v>
      </c>
      <c r="AP41" s="2">
        <v>197.76595459999996</v>
      </c>
      <c r="AQ41" s="2">
        <v>200.43638621000002</v>
      </c>
      <c r="AR41" s="2">
        <v>237.60888134000001</v>
      </c>
      <c r="AS41" s="2">
        <v>244.68736143000001</v>
      </c>
      <c r="AU41" s="26">
        <f t="shared" si="11"/>
        <v>0</v>
      </c>
      <c r="AV41" s="26">
        <f t="shared" si="10"/>
        <v>0</v>
      </c>
      <c r="AW41" s="26">
        <f t="shared" si="10"/>
        <v>0</v>
      </c>
      <c r="AX41" s="26">
        <f t="shared" si="10"/>
        <v>0</v>
      </c>
      <c r="AY41" s="26">
        <f t="shared" si="10"/>
        <v>0</v>
      </c>
      <c r="AZ41" s="26">
        <f t="shared" si="10"/>
        <v>0</v>
      </c>
      <c r="BA41" s="26">
        <f t="shared" si="10"/>
        <v>0</v>
      </c>
      <c r="BB41" s="26">
        <f t="shared" si="10"/>
        <v>0</v>
      </c>
      <c r="BC41" s="26">
        <f t="shared" si="10"/>
        <v>0</v>
      </c>
      <c r="BD41" s="26">
        <f t="shared" si="10"/>
        <v>0</v>
      </c>
      <c r="BE41" s="26">
        <f t="shared" si="10"/>
        <v>0</v>
      </c>
      <c r="BF41" s="26">
        <f t="shared" si="10"/>
        <v>0</v>
      </c>
      <c r="BG41" s="26">
        <f t="shared" si="10"/>
        <v>0</v>
      </c>
      <c r="BH41" s="26">
        <f t="shared" si="10"/>
        <v>0</v>
      </c>
      <c r="BI41" s="26">
        <f t="shared" si="10"/>
        <v>0</v>
      </c>
      <c r="BJ41" s="26">
        <f t="shared" si="10"/>
        <v>0</v>
      </c>
      <c r="BK41" s="26">
        <f t="shared" si="10"/>
        <v>0</v>
      </c>
      <c r="BL41" s="26">
        <f t="shared" si="10"/>
        <v>0</v>
      </c>
      <c r="BM41" s="26">
        <f t="shared" si="10"/>
        <v>0</v>
      </c>
      <c r="BN41" s="26">
        <f t="shared" si="10"/>
        <v>0</v>
      </c>
      <c r="BO41" s="26">
        <f t="shared" si="10"/>
        <v>0</v>
      </c>
    </row>
    <row r="42" spans="2:67">
      <c r="B42" s="27" t="s">
        <v>19</v>
      </c>
      <c r="C42" s="22">
        <v>0</v>
      </c>
      <c r="D42" s="22">
        <v>18.660428670000002</v>
      </c>
      <c r="E42" s="22">
        <v>25.751398530000003</v>
      </c>
      <c r="F42" s="22">
        <v>34.735351559999998</v>
      </c>
      <c r="G42" s="22">
        <v>40.36116761000001</v>
      </c>
      <c r="H42" s="22">
        <v>100.52975856999998</v>
      </c>
      <c r="I42" s="22">
        <v>107.52600483000001</v>
      </c>
      <c r="J42" s="22">
        <v>111.48330276</v>
      </c>
      <c r="K42" s="22">
        <v>113.74861623</v>
      </c>
      <c r="L42" s="22">
        <v>116.93113688999999</v>
      </c>
      <c r="M42" s="23">
        <v>118.04446773000001</v>
      </c>
      <c r="N42" s="28">
        <v>118.04446773000001</v>
      </c>
      <c r="O42" s="25">
        <v>118.04446773000001</v>
      </c>
      <c r="P42" s="22">
        <v>118.04446773000001</v>
      </c>
      <c r="Q42" s="22">
        <v>118.04446773000001</v>
      </c>
      <c r="R42" s="22">
        <v>118.04446773000001</v>
      </c>
      <c r="S42" s="22">
        <v>118.04446773000001</v>
      </c>
      <c r="T42" s="22">
        <v>118.04446773000001</v>
      </c>
      <c r="U42" s="22">
        <v>118.04446773000001</v>
      </c>
      <c r="V42" s="22">
        <v>118.04446773000001</v>
      </c>
      <c r="W42" s="22">
        <v>118.04446773000001</v>
      </c>
      <c r="Y42" s="2">
        <v>0</v>
      </c>
      <c r="Z42" s="2">
        <v>18.660428670000002</v>
      </c>
      <c r="AA42" s="2">
        <v>25.751398530000003</v>
      </c>
      <c r="AB42" s="2">
        <v>34.735351559999998</v>
      </c>
      <c r="AC42" s="2">
        <v>40.36116761000001</v>
      </c>
      <c r="AD42" s="2">
        <v>100.52975856999998</v>
      </c>
      <c r="AE42" s="2">
        <v>107.52600483000001</v>
      </c>
      <c r="AF42" s="2">
        <v>111.48330276</v>
      </c>
      <c r="AG42" s="2">
        <v>113.74861623</v>
      </c>
      <c r="AH42" s="2">
        <v>116.93113688999999</v>
      </c>
      <c r="AI42" s="2">
        <v>118.04446773000001</v>
      </c>
      <c r="AJ42" s="2">
        <v>118.04446773000001</v>
      </c>
      <c r="AK42" s="2">
        <v>118.04446773000001</v>
      </c>
      <c r="AL42" s="2">
        <v>118.04446773000001</v>
      </c>
      <c r="AM42" s="2">
        <v>118.04446773000001</v>
      </c>
      <c r="AN42" s="2">
        <v>118.04446773000001</v>
      </c>
      <c r="AO42" s="2">
        <v>118.04446773000001</v>
      </c>
      <c r="AP42" s="2">
        <v>118.04446773000001</v>
      </c>
      <c r="AQ42" s="2">
        <v>118.04446773000001</v>
      </c>
      <c r="AR42" s="2">
        <v>118.04446773000001</v>
      </c>
      <c r="AS42" s="2">
        <v>118.04446773000001</v>
      </c>
      <c r="AU42" s="26">
        <f t="shared" si="11"/>
        <v>0</v>
      </c>
      <c r="AV42" s="26">
        <f t="shared" si="10"/>
        <v>0</v>
      </c>
      <c r="AW42" s="26">
        <f t="shared" si="10"/>
        <v>0</v>
      </c>
      <c r="AX42" s="26">
        <f t="shared" si="10"/>
        <v>0</v>
      </c>
      <c r="AY42" s="26">
        <f t="shared" si="10"/>
        <v>0</v>
      </c>
      <c r="AZ42" s="26">
        <f t="shared" si="10"/>
        <v>0</v>
      </c>
      <c r="BA42" s="26">
        <f t="shared" si="10"/>
        <v>0</v>
      </c>
      <c r="BB42" s="26">
        <f t="shared" si="10"/>
        <v>0</v>
      </c>
      <c r="BC42" s="26">
        <f t="shared" si="10"/>
        <v>0</v>
      </c>
      <c r="BD42" s="26">
        <f t="shared" si="10"/>
        <v>0</v>
      </c>
      <c r="BE42" s="26">
        <f t="shared" si="10"/>
        <v>0</v>
      </c>
      <c r="BF42" s="26">
        <f t="shared" si="10"/>
        <v>0</v>
      </c>
      <c r="BG42" s="26">
        <f t="shared" si="10"/>
        <v>0</v>
      </c>
      <c r="BH42" s="26">
        <f t="shared" si="10"/>
        <v>0</v>
      </c>
      <c r="BI42" s="26">
        <f t="shared" si="10"/>
        <v>0</v>
      </c>
      <c r="BJ42" s="26">
        <f t="shared" si="10"/>
        <v>0</v>
      </c>
      <c r="BK42" s="26">
        <f t="shared" si="10"/>
        <v>0</v>
      </c>
      <c r="BL42" s="26">
        <f t="shared" si="10"/>
        <v>0</v>
      </c>
      <c r="BM42" s="26">
        <f t="shared" si="10"/>
        <v>0</v>
      </c>
      <c r="BN42" s="26">
        <f t="shared" si="10"/>
        <v>0</v>
      </c>
      <c r="BO42" s="26">
        <f t="shared" si="10"/>
        <v>0</v>
      </c>
    </row>
    <row r="43" spans="2:67">
      <c r="B43" s="21" t="s">
        <v>6</v>
      </c>
      <c r="C43" s="22">
        <v>2</v>
      </c>
      <c r="D43" s="22">
        <v>2.2524310000000001</v>
      </c>
      <c r="E43" s="22">
        <v>2.2524310000000001</v>
      </c>
      <c r="F43" s="22">
        <v>56.815497890000024</v>
      </c>
      <c r="G43" s="22">
        <v>72.932187540000001</v>
      </c>
      <c r="H43" s="22">
        <v>88.683400689999985</v>
      </c>
      <c r="I43" s="22">
        <v>88.683400689999985</v>
      </c>
      <c r="J43" s="22">
        <v>117.60375756000001</v>
      </c>
      <c r="K43" s="22">
        <v>117.60375756000001</v>
      </c>
      <c r="L43" s="22">
        <v>147.68717111000001</v>
      </c>
      <c r="M43" s="23">
        <v>161.58558250000002</v>
      </c>
      <c r="N43" s="28">
        <v>173.62016111000003</v>
      </c>
      <c r="O43" s="25">
        <v>185.87138570000002</v>
      </c>
      <c r="P43" s="22">
        <v>198.76436221</v>
      </c>
      <c r="Q43" s="22">
        <v>212.11081894</v>
      </c>
      <c r="R43" s="22">
        <v>229.30067986999998</v>
      </c>
      <c r="S43" s="22">
        <v>244.26232572999999</v>
      </c>
      <c r="T43" s="22">
        <v>259.65343261999999</v>
      </c>
      <c r="U43" s="22">
        <v>326.99034149000005</v>
      </c>
      <c r="V43" s="22">
        <v>347.23362557000002</v>
      </c>
      <c r="W43" s="22">
        <v>470.17826937000007</v>
      </c>
      <c r="Y43" s="2">
        <v>2</v>
      </c>
      <c r="Z43" s="2">
        <v>2.2524310000000001</v>
      </c>
      <c r="AA43" s="2">
        <v>2.2524310000000001</v>
      </c>
      <c r="AB43" s="2">
        <v>56.815497890000024</v>
      </c>
      <c r="AC43" s="2">
        <v>72.932187540000001</v>
      </c>
      <c r="AD43" s="2">
        <v>88.683400689999985</v>
      </c>
      <c r="AE43" s="2">
        <v>88.683400689999985</v>
      </c>
      <c r="AF43" s="2">
        <v>117.60375756000001</v>
      </c>
      <c r="AG43" s="2">
        <v>117.60375756000001</v>
      </c>
      <c r="AH43" s="2">
        <v>147.68717111000001</v>
      </c>
      <c r="AI43" s="2">
        <v>161.58558250000002</v>
      </c>
      <c r="AJ43" s="2">
        <v>173.62016111000003</v>
      </c>
      <c r="AK43" s="2">
        <v>185.87138570000002</v>
      </c>
      <c r="AL43" s="2">
        <v>198.76436221</v>
      </c>
      <c r="AM43" s="2">
        <v>212.11081894</v>
      </c>
      <c r="AN43" s="2">
        <v>229.30067986999998</v>
      </c>
      <c r="AO43" s="2">
        <v>244.26232572999999</v>
      </c>
      <c r="AP43" s="2">
        <v>259.65343261999999</v>
      </c>
      <c r="AQ43" s="2">
        <v>326.99034149000005</v>
      </c>
      <c r="AR43" s="2">
        <v>347.23362557000002</v>
      </c>
      <c r="AS43" s="2">
        <v>470.17826937000007</v>
      </c>
      <c r="AU43" s="26">
        <f t="shared" si="11"/>
        <v>0</v>
      </c>
      <c r="AV43" s="26">
        <f t="shared" si="10"/>
        <v>0</v>
      </c>
      <c r="AW43" s="26">
        <f t="shared" si="10"/>
        <v>0</v>
      </c>
      <c r="AX43" s="26">
        <f t="shared" si="10"/>
        <v>0</v>
      </c>
      <c r="AY43" s="26">
        <f t="shared" si="10"/>
        <v>0</v>
      </c>
      <c r="AZ43" s="26">
        <f t="shared" si="10"/>
        <v>0</v>
      </c>
      <c r="BA43" s="26">
        <f t="shared" si="10"/>
        <v>0</v>
      </c>
      <c r="BB43" s="26">
        <f t="shared" si="10"/>
        <v>0</v>
      </c>
      <c r="BC43" s="26">
        <f t="shared" si="10"/>
        <v>0</v>
      </c>
      <c r="BD43" s="26">
        <f t="shared" si="10"/>
        <v>0</v>
      </c>
      <c r="BE43" s="26">
        <f t="shared" si="10"/>
        <v>0</v>
      </c>
      <c r="BF43" s="26">
        <f t="shared" si="10"/>
        <v>0</v>
      </c>
      <c r="BG43" s="26">
        <f t="shared" si="10"/>
        <v>0</v>
      </c>
      <c r="BH43" s="26">
        <f t="shared" si="10"/>
        <v>0</v>
      </c>
      <c r="BI43" s="26">
        <f t="shared" si="10"/>
        <v>0</v>
      </c>
      <c r="BJ43" s="26">
        <f t="shared" si="10"/>
        <v>0</v>
      </c>
      <c r="BK43" s="26">
        <f t="shared" si="10"/>
        <v>0</v>
      </c>
      <c r="BL43" s="26">
        <f t="shared" si="10"/>
        <v>0</v>
      </c>
      <c r="BM43" s="26">
        <f t="shared" si="10"/>
        <v>0</v>
      </c>
      <c r="BN43" s="26">
        <f t="shared" si="10"/>
        <v>0</v>
      </c>
      <c r="BO43" s="26">
        <f t="shared" si="10"/>
        <v>0</v>
      </c>
    </row>
    <row r="44" spans="2:67">
      <c r="B44" s="27" t="s">
        <v>18</v>
      </c>
      <c r="C44" s="22">
        <v>2</v>
      </c>
      <c r="D44" s="22">
        <v>2.1308009999999999</v>
      </c>
      <c r="E44" s="22">
        <v>2.1308009999999999</v>
      </c>
      <c r="F44" s="22">
        <v>56.693867890000021</v>
      </c>
      <c r="G44" s="22">
        <v>72.810557540000005</v>
      </c>
      <c r="H44" s="22">
        <v>88.561770689999989</v>
      </c>
      <c r="I44" s="22">
        <v>88.561770689999989</v>
      </c>
      <c r="J44" s="22">
        <v>117.48212756000001</v>
      </c>
      <c r="K44" s="22">
        <v>117.48212756000001</v>
      </c>
      <c r="L44" s="22">
        <v>147.56554111</v>
      </c>
      <c r="M44" s="23">
        <v>161.4639525</v>
      </c>
      <c r="N44" s="28">
        <v>173.49853111000002</v>
      </c>
      <c r="O44" s="25">
        <v>185.74975570000001</v>
      </c>
      <c r="P44" s="22">
        <v>198.64273220999999</v>
      </c>
      <c r="Q44" s="22">
        <v>211.98918893999999</v>
      </c>
      <c r="R44" s="22">
        <v>229.17904986999997</v>
      </c>
      <c r="S44" s="22">
        <v>244.14069572999998</v>
      </c>
      <c r="T44" s="22">
        <v>259.53180262000001</v>
      </c>
      <c r="U44" s="22">
        <v>326.86871149000007</v>
      </c>
      <c r="V44" s="22">
        <v>347.11199557000003</v>
      </c>
      <c r="W44" s="22">
        <v>470.05663937000008</v>
      </c>
      <c r="Y44" s="2">
        <v>2</v>
      </c>
      <c r="Z44" s="2">
        <v>2.1308009999999999</v>
      </c>
      <c r="AA44" s="2">
        <v>2.1308009999999999</v>
      </c>
      <c r="AB44" s="2">
        <v>56.693867890000021</v>
      </c>
      <c r="AC44" s="2">
        <v>72.810557540000005</v>
      </c>
      <c r="AD44" s="2">
        <v>88.561770689999989</v>
      </c>
      <c r="AE44" s="2">
        <v>88.561770689999989</v>
      </c>
      <c r="AF44" s="2">
        <v>117.48212756000001</v>
      </c>
      <c r="AG44" s="2">
        <v>117.48212756000001</v>
      </c>
      <c r="AH44" s="2">
        <v>147.56554111</v>
      </c>
      <c r="AI44" s="2">
        <v>161.4639525</v>
      </c>
      <c r="AJ44" s="2">
        <v>173.49853111000002</v>
      </c>
      <c r="AK44" s="2">
        <v>185.74975570000001</v>
      </c>
      <c r="AL44" s="2">
        <v>198.64273220999999</v>
      </c>
      <c r="AM44" s="2">
        <v>211.98918893999999</v>
      </c>
      <c r="AN44" s="2">
        <v>229.17904986999997</v>
      </c>
      <c r="AO44" s="2">
        <v>244.14069572999998</v>
      </c>
      <c r="AP44" s="2">
        <v>259.53180262000001</v>
      </c>
      <c r="AQ44" s="2">
        <v>326.86871149000007</v>
      </c>
      <c r="AR44" s="2">
        <v>347.11199557000003</v>
      </c>
      <c r="AS44" s="2">
        <v>470.05663937000008</v>
      </c>
      <c r="AU44" s="26">
        <f t="shared" si="11"/>
        <v>0</v>
      </c>
      <c r="AV44" s="26">
        <f t="shared" si="10"/>
        <v>0</v>
      </c>
      <c r="AW44" s="26">
        <f t="shared" si="10"/>
        <v>0</v>
      </c>
      <c r="AX44" s="26">
        <f t="shared" si="10"/>
        <v>0</v>
      </c>
      <c r="AY44" s="26">
        <f t="shared" si="10"/>
        <v>0</v>
      </c>
      <c r="AZ44" s="26">
        <f t="shared" si="10"/>
        <v>0</v>
      </c>
      <c r="BA44" s="26">
        <f t="shared" si="10"/>
        <v>0</v>
      </c>
      <c r="BB44" s="26">
        <f t="shared" si="10"/>
        <v>0</v>
      </c>
      <c r="BC44" s="26">
        <f t="shared" si="10"/>
        <v>0</v>
      </c>
      <c r="BD44" s="26">
        <f t="shared" si="10"/>
        <v>0</v>
      </c>
      <c r="BE44" s="26">
        <f t="shared" si="10"/>
        <v>0</v>
      </c>
      <c r="BF44" s="26">
        <f t="shared" si="10"/>
        <v>0</v>
      </c>
      <c r="BG44" s="26">
        <f t="shared" si="10"/>
        <v>0</v>
      </c>
      <c r="BH44" s="26">
        <f t="shared" si="10"/>
        <v>0</v>
      </c>
      <c r="BI44" s="26">
        <f t="shared" si="10"/>
        <v>0</v>
      </c>
      <c r="BJ44" s="26">
        <f t="shared" si="10"/>
        <v>0</v>
      </c>
      <c r="BK44" s="26">
        <f t="shared" si="10"/>
        <v>0</v>
      </c>
      <c r="BL44" s="26">
        <f t="shared" si="10"/>
        <v>0</v>
      </c>
      <c r="BM44" s="26">
        <f t="shared" si="10"/>
        <v>0</v>
      </c>
      <c r="BN44" s="26">
        <f t="shared" si="10"/>
        <v>0</v>
      </c>
      <c r="BO44" s="26">
        <f t="shared" si="10"/>
        <v>0</v>
      </c>
    </row>
    <row r="45" spans="2:67">
      <c r="B45" s="27" t="s">
        <v>19</v>
      </c>
      <c r="C45" s="22">
        <v>0</v>
      </c>
      <c r="D45" s="22">
        <v>0.12162999999999997</v>
      </c>
      <c r="E45" s="22">
        <v>0.12162999999999997</v>
      </c>
      <c r="F45" s="22">
        <v>0.12162999999999997</v>
      </c>
      <c r="G45" s="22">
        <v>0.12162999999999997</v>
      </c>
      <c r="H45" s="22">
        <v>0.12162999999999997</v>
      </c>
      <c r="I45" s="22">
        <v>0.12162999999999997</v>
      </c>
      <c r="J45" s="22">
        <v>0.12162999999999997</v>
      </c>
      <c r="K45" s="22">
        <v>0.12162999999999997</v>
      </c>
      <c r="L45" s="22">
        <v>0.12162999999999997</v>
      </c>
      <c r="M45" s="23">
        <v>0.12162999999999997</v>
      </c>
      <c r="N45" s="28">
        <v>0.12162999999999997</v>
      </c>
      <c r="O45" s="25">
        <v>0.12162999999999997</v>
      </c>
      <c r="P45" s="22">
        <v>0.12162999999999997</v>
      </c>
      <c r="Q45" s="22">
        <v>0.12162999999999997</v>
      </c>
      <c r="R45" s="22">
        <v>0.12162999999999997</v>
      </c>
      <c r="S45" s="22">
        <v>0.12162999999999997</v>
      </c>
      <c r="T45" s="22">
        <v>0.12162999999999997</v>
      </c>
      <c r="U45" s="22">
        <v>0.12162999999999997</v>
      </c>
      <c r="V45" s="22">
        <v>0.12162999999999997</v>
      </c>
      <c r="W45" s="22">
        <v>0.12162999999999997</v>
      </c>
      <c r="Y45" s="2">
        <v>0</v>
      </c>
      <c r="Z45" s="2">
        <v>0.12162999999999997</v>
      </c>
      <c r="AA45" s="2">
        <v>0.12162999999999997</v>
      </c>
      <c r="AB45" s="2">
        <v>0.12162999999999997</v>
      </c>
      <c r="AC45" s="2">
        <v>0.12162999999999997</v>
      </c>
      <c r="AD45" s="2">
        <v>0.12162999999999997</v>
      </c>
      <c r="AE45" s="2">
        <v>0.12162999999999997</v>
      </c>
      <c r="AF45" s="2">
        <v>0.12162999999999997</v>
      </c>
      <c r="AG45" s="2">
        <v>0.12162999999999997</v>
      </c>
      <c r="AH45" s="2">
        <v>0.12162999999999997</v>
      </c>
      <c r="AI45" s="2">
        <v>0.12162999999999997</v>
      </c>
      <c r="AJ45" s="2">
        <v>0.12162999999999997</v>
      </c>
      <c r="AK45" s="2">
        <v>0.12162999999999997</v>
      </c>
      <c r="AL45" s="2">
        <v>0.12162999999999997</v>
      </c>
      <c r="AM45" s="2">
        <v>0.12162999999999997</v>
      </c>
      <c r="AN45" s="2">
        <v>0.12162999999999997</v>
      </c>
      <c r="AO45" s="2">
        <v>0.12162999999999997</v>
      </c>
      <c r="AP45" s="2">
        <v>0.12162999999999997</v>
      </c>
      <c r="AQ45" s="2">
        <v>0.12162999999999997</v>
      </c>
      <c r="AR45" s="2">
        <v>0.12162999999999997</v>
      </c>
      <c r="AS45" s="2">
        <v>0.12162999999999997</v>
      </c>
      <c r="AU45" s="26">
        <f t="shared" si="11"/>
        <v>0</v>
      </c>
      <c r="AV45" s="26">
        <f t="shared" si="10"/>
        <v>0</v>
      </c>
      <c r="AW45" s="26">
        <f t="shared" si="10"/>
        <v>0</v>
      </c>
      <c r="AX45" s="26">
        <f t="shared" si="10"/>
        <v>0</v>
      </c>
      <c r="AY45" s="26">
        <f t="shared" si="10"/>
        <v>0</v>
      </c>
      <c r="AZ45" s="26">
        <f t="shared" si="10"/>
        <v>0</v>
      </c>
      <c r="BA45" s="26">
        <f t="shared" si="10"/>
        <v>0</v>
      </c>
      <c r="BB45" s="26">
        <f t="shared" si="10"/>
        <v>0</v>
      </c>
      <c r="BC45" s="26">
        <f t="shared" si="10"/>
        <v>0</v>
      </c>
      <c r="BD45" s="26">
        <f t="shared" si="10"/>
        <v>0</v>
      </c>
      <c r="BE45" s="26">
        <f t="shared" si="10"/>
        <v>0</v>
      </c>
      <c r="BF45" s="26">
        <f t="shared" si="10"/>
        <v>0</v>
      </c>
      <c r="BG45" s="26">
        <f t="shared" si="10"/>
        <v>0</v>
      </c>
      <c r="BH45" s="26">
        <f t="shared" si="10"/>
        <v>0</v>
      </c>
      <c r="BI45" s="26">
        <f t="shared" si="10"/>
        <v>0</v>
      </c>
      <c r="BJ45" s="26">
        <f t="shared" si="10"/>
        <v>0</v>
      </c>
      <c r="BK45" s="26">
        <f t="shared" si="10"/>
        <v>0</v>
      </c>
      <c r="BL45" s="26">
        <f t="shared" si="10"/>
        <v>0</v>
      </c>
      <c r="BM45" s="26">
        <f t="shared" si="10"/>
        <v>0</v>
      </c>
      <c r="BN45" s="26">
        <f t="shared" si="10"/>
        <v>0</v>
      </c>
      <c r="BO45" s="26">
        <f t="shared" si="10"/>
        <v>0</v>
      </c>
    </row>
    <row r="46" spans="2:67">
      <c r="B46" s="21" t="s">
        <v>7</v>
      </c>
      <c r="C46" s="22">
        <v>2</v>
      </c>
      <c r="D46" s="22">
        <v>17.479020089999999</v>
      </c>
      <c r="E46" s="22">
        <v>21.500915880000001</v>
      </c>
      <c r="F46" s="22">
        <v>29.320297250000003</v>
      </c>
      <c r="G46" s="22">
        <v>30.246206190000002</v>
      </c>
      <c r="H46" s="22">
        <v>30.246206190000002</v>
      </c>
      <c r="I46" s="22">
        <v>36.033608260000001</v>
      </c>
      <c r="J46" s="22">
        <v>36.969416819999999</v>
      </c>
      <c r="K46" s="22">
        <v>36.969416819999999</v>
      </c>
      <c r="L46" s="22">
        <v>38.116707920000003</v>
      </c>
      <c r="M46" s="23">
        <v>38.429329639999999</v>
      </c>
      <c r="N46" s="28">
        <v>38.429329639999999</v>
      </c>
      <c r="O46" s="25">
        <v>38.773551259999998</v>
      </c>
      <c r="P46" s="22">
        <v>50.219136819999996</v>
      </c>
      <c r="Q46" s="22">
        <v>50.900621699999995</v>
      </c>
      <c r="R46" s="22">
        <v>62.494532840000012</v>
      </c>
      <c r="S46" s="22">
        <v>63.12426211999999</v>
      </c>
      <c r="T46" s="22">
        <v>63.690507119999999</v>
      </c>
      <c r="U46" s="22">
        <v>64.284039030000002</v>
      </c>
      <c r="V46" s="22">
        <v>67.573490369999988</v>
      </c>
      <c r="W46" s="22">
        <v>68.865668679999999</v>
      </c>
      <c r="Y46" s="2">
        <v>2</v>
      </c>
      <c r="Z46" s="2">
        <v>17.479020089999999</v>
      </c>
      <c r="AA46" s="2">
        <v>21.500915880000001</v>
      </c>
      <c r="AB46" s="2">
        <v>29.320297250000003</v>
      </c>
      <c r="AC46" s="2">
        <v>30.246206190000002</v>
      </c>
      <c r="AD46" s="2">
        <v>30.246206190000002</v>
      </c>
      <c r="AE46" s="2">
        <v>36.033608260000001</v>
      </c>
      <c r="AF46" s="2">
        <v>36.969416819999999</v>
      </c>
      <c r="AG46" s="2">
        <v>36.969416819999999</v>
      </c>
      <c r="AH46" s="2">
        <v>38.116707920000003</v>
      </c>
      <c r="AI46" s="2">
        <v>38.429329639999999</v>
      </c>
      <c r="AJ46" s="2">
        <v>38.429329639999999</v>
      </c>
      <c r="AK46" s="2">
        <v>38.773551259999998</v>
      </c>
      <c r="AL46" s="2">
        <v>50.219136819999996</v>
      </c>
      <c r="AM46" s="2">
        <v>50.900621699999995</v>
      </c>
      <c r="AN46" s="2">
        <v>62.494532840000012</v>
      </c>
      <c r="AO46" s="2">
        <v>63.12426211999999</v>
      </c>
      <c r="AP46" s="2">
        <v>63.690507119999999</v>
      </c>
      <c r="AQ46" s="2">
        <v>64.284039030000002</v>
      </c>
      <c r="AR46" s="2">
        <v>67.573490409999991</v>
      </c>
      <c r="AS46" s="2">
        <v>68.865668729999996</v>
      </c>
      <c r="AU46" s="26">
        <f t="shared" si="11"/>
        <v>0</v>
      </c>
      <c r="AV46" s="26">
        <f t="shared" si="10"/>
        <v>0</v>
      </c>
      <c r="AW46" s="26">
        <f t="shared" si="10"/>
        <v>0</v>
      </c>
      <c r="AX46" s="26">
        <f t="shared" si="10"/>
        <v>0</v>
      </c>
      <c r="AY46" s="26">
        <f t="shared" si="10"/>
        <v>0</v>
      </c>
      <c r="AZ46" s="26">
        <f t="shared" si="10"/>
        <v>0</v>
      </c>
      <c r="BA46" s="26">
        <f t="shared" si="10"/>
        <v>0</v>
      </c>
      <c r="BB46" s="26">
        <f t="shared" si="10"/>
        <v>0</v>
      </c>
      <c r="BC46" s="26">
        <f t="shared" si="10"/>
        <v>0</v>
      </c>
      <c r="BD46" s="26">
        <f t="shared" si="10"/>
        <v>0</v>
      </c>
      <c r="BE46" s="26">
        <f t="shared" si="10"/>
        <v>0</v>
      </c>
      <c r="BF46" s="26">
        <f t="shared" si="10"/>
        <v>0</v>
      </c>
      <c r="BG46" s="26">
        <f t="shared" si="10"/>
        <v>0</v>
      </c>
      <c r="BH46" s="26">
        <f t="shared" si="10"/>
        <v>0</v>
      </c>
      <c r="BI46" s="26">
        <f t="shared" si="10"/>
        <v>0</v>
      </c>
      <c r="BJ46" s="26">
        <f t="shared" si="10"/>
        <v>0</v>
      </c>
      <c r="BK46" s="26">
        <f t="shared" ref="BK46:BK51" si="12">S46-AO46</f>
        <v>0</v>
      </c>
      <c r="BL46" s="26">
        <f t="shared" ref="BL46:BL51" si="13">T46-AP46</f>
        <v>0</v>
      </c>
      <c r="BM46" s="26">
        <f t="shared" ref="BM46:BM51" si="14">U46-AQ46</f>
        <v>0</v>
      </c>
      <c r="BN46" s="26">
        <f t="shared" ref="BN46:BN51" si="15">V46-AR46</f>
        <v>-4.000000330961484E-8</v>
      </c>
      <c r="BO46" s="26">
        <f t="shared" ref="BO46:BO51" si="16">W46-AS46</f>
        <v>-4.9999997031591192E-8</v>
      </c>
    </row>
    <row r="47" spans="2:67">
      <c r="B47" s="27" t="s">
        <v>18</v>
      </c>
      <c r="C47" s="22">
        <v>2</v>
      </c>
      <c r="D47" s="22">
        <v>6.0204099099999997</v>
      </c>
      <c r="E47" s="22">
        <v>10.0423057</v>
      </c>
      <c r="F47" s="22">
        <v>17.861687070000002</v>
      </c>
      <c r="G47" s="22">
        <v>18.787596010000001</v>
      </c>
      <c r="H47" s="22">
        <v>18.787596010000001</v>
      </c>
      <c r="I47" s="22">
        <v>24.57499808</v>
      </c>
      <c r="J47" s="22">
        <v>25.510806640000002</v>
      </c>
      <c r="K47" s="22">
        <v>25.510806640000002</v>
      </c>
      <c r="L47" s="22">
        <v>26.658097740000002</v>
      </c>
      <c r="M47" s="23">
        <v>26.970719460000002</v>
      </c>
      <c r="N47" s="28">
        <v>26.970719460000002</v>
      </c>
      <c r="O47" s="25">
        <v>27.314941080000001</v>
      </c>
      <c r="P47" s="22">
        <v>38.760526639999995</v>
      </c>
      <c r="Q47" s="22">
        <v>39.442011519999994</v>
      </c>
      <c r="R47" s="22">
        <v>51.035922660000011</v>
      </c>
      <c r="S47" s="22">
        <v>51.665651939999989</v>
      </c>
      <c r="T47" s="22">
        <v>52.231896939999999</v>
      </c>
      <c r="U47" s="22">
        <v>52.825428850000002</v>
      </c>
      <c r="V47" s="22">
        <v>56.114880189999994</v>
      </c>
      <c r="W47" s="22">
        <v>57.407058499999998</v>
      </c>
      <c r="Y47" s="2">
        <v>2</v>
      </c>
      <c r="Z47" s="2">
        <v>6.0204099099999997</v>
      </c>
      <c r="AA47" s="2">
        <v>10.0423057</v>
      </c>
      <c r="AB47" s="2">
        <v>17.861687070000002</v>
      </c>
      <c r="AC47" s="2">
        <v>18.787596010000001</v>
      </c>
      <c r="AD47" s="2">
        <v>18.787596010000001</v>
      </c>
      <c r="AE47" s="2">
        <v>24.57499808</v>
      </c>
      <c r="AF47" s="2">
        <v>25.510806640000002</v>
      </c>
      <c r="AG47" s="2">
        <v>25.510806640000002</v>
      </c>
      <c r="AH47" s="2">
        <v>26.658097740000002</v>
      </c>
      <c r="AI47" s="2">
        <v>26.970719460000002</v>
      </c>
      <c r="AJ47" s="2">
        <v>26.970719460000002</v>
      </c>
      <c r="AK47" s="2">
        <v>27.314941080000001</v>
      </c>
      <c r="AL47" s="2">
        <v>38.760526639999995</v>
      </c>
      <c r="AM47" s="2">
        <v>39.442011519999994</v>
      </c>
      <c r="AN47" s="2">
        <v>51.035922660000011</v>
      </c>
      <c r="AO47" s="2">
        <v>51.665651939999989</v>
      </c>
      <c r="AP47" s="2">
        <v>52.231896939999999</v>
      </c>
      <c r="AQ47" s="2">
        <v>52.825428850000002</v>
      </c>
      <c r="AR47" s="2">
        <v>56.114880229999997</v>
      </c>
      <c r="AS47" s="2">
        <v>57.407058549999995</v>
      </c>
      <c r="AU47" s="26">
        <f t="shared" si="11"/>
        <v>0</v>
      </c>
      <c r="AV47" s="26">
        <f t="shared" ref="AV47:AV51" si="17">D47-Z47</f>
        <v>0</v>
      </c>
      <c r="AW47" s="26">
        <f t="shared" ref="AW47:AW51" si="18">E47-AA47</f>
        <v>0</v>
      </c>
      <c r="AX47" s="26">
        <f t="shared" ref="AX47:AX51" si="19">F47-AB47</f>
        <v>0</v>
      </c>
      <c r="AY47" s="26">
        <f t="shared" ref="AY47:AY51" si="20">G47-AC47</f>
        <v>0</v>
      </c>
      <c r="AZ47" s="26">
        <f t="shared" ref="AZ47:AZ51" si="21">H47-AD47</f>
        <v>0</v>
      </c>
      <c r="BA47" s="26">
        <f t="shared" ref="BA47:BA51" si="22">I47-AE47</f>
        <v>0</v>
      </c>
      <c r="BB47" s="26">
        <f t="shared" ref="BB47:BB51" si="23">J47-AF47</f>
        <v>0</v>
      </c>
      <c r="BC47" s="26">
        <f t="shared" ref="BC47:BC51" si="24">K47-AG47</f>
        <v>0</v>
      </c>
      <c r="BD47" s="26">
        <f t="shared" ref="BD47:BD51" si="25">L47-AH47</f>
        <v>0</v>
      </c>
      <c r="BE47" s="26">
        <f t="shared" ref="BE47:BE51" si="26">M47-AI47</f>
        <v>0</v>
      </c>
      <c r="BF47" s="26">
        <f t="shared" ref="BF47:BF51" si="27">N47-AJ47</f>
        <v>0</v>
      </c>
      <c r="BG47" s="26">
        <f t="shared" ref="BG47:BG51" si="28">O47-AK47</f>
        <v>0</v>
      </c>
      <c r="BH47" s="26">
        <f t="shared" ref="BH47:BH51" si="29">P47-AL47</f>
        <v>0</v>
      </c>
      <c r="BI47" s="26">
        <f t="shared" ref="BI47:BI51" si="30">Q47-AM47</f>
        <v>0</v>
      </c>
      <c r="BJ47" s="26">
        <f t="shared" ref="BJ47:BJ51" si="31">R47-AN47</f>
        <v>0</v>
      </c>
      <c r="BK47" s="26">
        <f t="shared" si="12"/>
        <v>0</v>
      </c>
      <c r="BL47" s="26">
        <f t="shared" si="13"/>
        <v>0</v>
      </c>
      <c r="BM47" s="26">
        <f t="shared" si="14"/>
        <v>0</v>
      </c>
      <c r="BN47" s="26">
        <f t="shared" si="15"/>
        <v>-4.000000330961484E-8</v>
      </c>
      <c r="BO47" s="26">
        <f t="shared" si="16"/>
        <v>-4.9999997031591192E-8</v>
      </c>
    </row>
    <row r="48" spans="2:67">
      <c r="B48" s="27" t="s">
        <v>19</v>
      </c>
      <c r="C48" s="22">
        <v>0</v>
      </c>
      <c r="D48" s="22">
        <v>11.458610179999999</v>
      </c>
      <c r="E48" s="22">
        <v>11.458610179999999</v>
      </c>
      <c r="F48" s="22">
        <v>11.458610179999999</v>
      </c>
      <c r="G48" s="22">
        <v>11.458610179999999</v>
      </c>
      <c r="H48" s="22">
        <v>11.458610179999999</v>
      </c>
      <c r="I48" s="22">
        <v>11.458610179999999</v>
      </c>
      <c r="J48" s="22">
        <v>11.458610179999999</v>
      </c>
      <c r="K48" s="22">
        <v>11.458610179999999</v>
      </c>
      <c r="L48" s="22">
        <v>11.458610179999999</v>
      </c>
      <c r="M48" s="23">
        <v>11.458610179999999</v>
      </c>
      <c r="N48" s="28">
        <v>11.458610179999999</v>
      </c>
      <c r="O48" s="25">
        <v>11.458610179999999</v>
      </c>
      <c r="P48" s="22">
        <v>11.458610179999999</v>
      </c>
      <c r="Q48" s="22">
        <v>11.458610179999999</v>
      </c>
      <c r="R48" s="22">
        <v>11.458610179999999</v>
      </c>
      <c r="S48" s="22">
        <v>11.458610179999999</v>
      </c>
      <c r="T48" s="22">
        <v>11.458610179999999</v>
      </c>
      <c r="U48" s="22">
        <v>11.458610179999999</v>
      </c>
      <c r="V48" s="22">
        <v>11.458610179999999</v>
      </c>
      <c r="W48" s="22">
        <v>11.458610179999999</v>
      </c>
      <c r="Y48" s="2">
        <v>0</v>
      </c>
      <c r="Z48" s="2">
        <v>11.458610179999999</v>
      </c>
      <c r="AA48" s="2">
        <v>11.458610179999999</v>
      </c>
      <c r="AB48" s="2">
        <v>11.458610179999999</v>
      </c>
      <c r="AC48" s="2">
        <v>11.458610179999999</v>
      </c>
      <c r="AD48" s="2">
        <v>11.458610179999999</v>
      </c>
      <c r="AE48" s="2">
        <v>11.458610179999999</v>
      </c>
      <c r="AF48" s="2">
        <v>11.458610179999999</v>
      </c>
      <c r="AG48" s="2">
        <v>11.458610179999999</v>
      </c>
      <c r="AH48" s="2">
        <v>11.458610179999999</v>
      </c>
      <c r="AI48" s="2">
        <v>11.458610179999999</v>
      </c>
      <c r="AJ48" s="2">
        <v>11.458610179999999</v>
      </c>
      <c r="AK48" s="2">
        <v>11.458610179999999</v>
      </c>
      <c r="AL48" s="2">
        <v>11.458610179999999</v>
      </c>
      <c r="AM48" s="2">
        <v>11.458610179999999</v>
      </c>
      <c r="AN48" s="2">
        <v>11.458610179999999</v>
      </c>
      <c r="AO48" s="2">
        <v>11.458610179999999</v>
      </c>
      <c r="AP48" s="2">
        <v>11.458610179999999</v>
      </c>
      <c r="AQ48" s="2">
        <v>11.458610179999999</v>
      </c>
      <c r="AR48" s="2">
        <v>11.458610179999999</v>
      </c>
      <c r="AS48" s="2">
        <v>11.458610179999999</v>
      </c>
      <c r="AU48" s="26">
        <f t="shared" si="11"/>
        <v>0</v>
      </c>
      <c r="AV48" s="26">
        <f t="shared" si="17"/>
        <v>0</v>
      </c>
      <c r="AW48" s="26">
        <f t="shared" si="18"/>
        <v>0</v>
      </c>
      <c r="AX48" s="26">
        <f t="shared" si="19"/>
        <v>0</v>
      </c>
      <c r="AY48" s="26">
        <f t="shared" si="20"/>
        <v>0</v>
      </c>
      <c r="AZ48" s="26">
        <f t="shared" si="21"/>
        <v>0</v>
      </c>
      <c r="BA48" s="26">
        <f t="shared" si="22"/>
        <v>0</v>
      </c>
      <c r="BB48" s="26">
        <f t="shared" si="23"/>
        <v>0</v>
      </c>
      <c r="BC48" s="26">
        <f t="shared" si="24"/>
        <v>0</v>
      </c>
      <c r="BD48" s="26">
        <f t="shared" si="25"/>
        <v>0</v>
      </c>
      <c r="BE48" s="26">
        <f t="shared" si="26"/>
        <v>0</v>
      </c>
      <c r="BF48" s="26">
        <f t="shared" si="27"/>
        <v>0</v>
      </c>
      <c r="BG48" s="26">
        <f t="shared" si="28"/>
        <v>0</v>
      </c>
      <c r="BH48" s="26">
        <f t="shared" si="29"/>
        <v>0</v>
      </c>
      <c r="BI48" s="26">
        <f t="shared" si="30"/>
        <v>0</v>
      </c>
      <c r="BJ48" s="26">
        <f t="shared" si="31"/>
        <v>0</v>
      </c>
      <c r="BK48" s="26">
        <f t="shared" si="12"/>
        <v>0</v>
      </c>
      <c r="BL48" s="26">
        <f t="shared" si="13"/>
        <v>0</v>
      </c>
      <c r="BM48" s="26">
        <f t="shared" si="14"/>
        <v>0</v>
      </c>
      <c r="BN48" s="26">
        <f t="shared" si="15"/>
        <v>0</v>
      </c>
      <c r="BO48" s="26">
        <f t="shared" si="16"/>
        <v>0</v>
      </c>
    </row>
    <row r="49" spans="2:67">
      <c r="B49" s="21" t="s">
        <v>11</v>
      </c>
      <c r="C49" s="22">
        <v>12</v>
      </c>
      <c r="D49" s="22">
        <v>12.174648999999999</v>
      </c>
      <c r="E49" s="22">
        <v>12.174648999999999</v>
      </c>
      <c r="F49" s="22">
        <v>39.529726000000004</v>
      </c>
      <c r="G49" s="22">
        <v>47.445955610000006</v>
      </c>
      <c r="H49" s="22">
        <v>51.395514400000003</v>
      </c>
      <c r="I49" s="22">
        <v>51.395514400000003</v>
      </c>
      <c r="J49" s="22">
        <v>52.414665880000001</v>
      </c>
      <c r="K49" s="22">
        <v>52.414665880000001</v>
      </c>
      <c r="L49" s="22">
        <v>53.122473740000004</v>
      </c>
      <c r="M49" s="23">
        <v>57.578042610000004</v>
      </c>
      <c r="N49" s="28">
        <v>57.664759719999999</v>
      </c>
      <c r="O49" s="25">
        <v>57.756241700000004</v>
      </c>
      <c r="P49" s="22">
        <v>57.841254630000002</v>
      </c>
      <c r="Q49" s="22">
        <v>57.934892240000003</v>
      </c>
      <c r="R49" s="22">
        <v>58.273937190000005</v>
      </c>
      <c r="S49" s="22">
        <v>58.365150219999997</v>
      </c>
      <c r="T49" s="22">
        <v>63.189963410000004</v>
      </c>
      <c r="U49" s="22">
        <v>63.400493709999999</v>
      </c>
      <c r="V49" s="22">
        <v>63.951090720000003</v>
      </c>
      <c r="W49" s="22">
        <v>64.149680549999999</v>
      </c>
      <c r="Y49" s="2">
        <v>12</v>
      </c>
      <c r="Z49" s="2">
        <v>12.174648999999999</v>
      </c>
      <c r="AA49" s="2">
        <v>12.174648999999999</v>
      </c>
      <c r="AB49" s="2">
        <v>39.529726000000004</v>
      </c>
      <c r="AC49" s="2">
        <v>47.445955610000006</v>
      </c>
      <c r="AD49" s="2">
        <v>51.395514400000003</v>
      </c>
      <c r="AE49" s="2">
        <v>51.395514400000003</v>
      </c>
      <c r="AF49" s="2">
        <v>52.414665880000001</v>
      </c>
      <c r="AG49" s="2">
        <v>52.414665880000001</v>
      </c>
      <c r="AH49" s="2">
        <v>53.122473740000004</v>
      </c>
      <c r="AI49" s="2">
        <v>57.578042610000004</v>
      </c>
      <c r="AJ49" s="2">
        <v>57.664759719999999</v>
      </c>
      <c r="AK49" s="2">
        <v>57.756241700000004</v>
      </c>
      <c r="AL49" s="2">
        <v>57.841254630000002</v>
      </c>
      <c r="AM49" s="2">
        <v>57.934892240000003</v>
      </c>
      <c r="AN49" s="2">
        <v>58.273937190000005</v>
      </c>
      <c r="AO49" s="2">
        <v>58.365150219999997</v>
      </c>
      <c r="AP49" s="2">
        <v>63.189963410000004</v>
      </c>
      <c r="AQ49" s="2">
        <v>63.400493709999999</v>
      </c>
      <c r="AR49" s="2">
        <v>63.951090720000003</v>
      </c>
      <c r="AS49" s="2">
        <v>64.149680549999999</v>
      </c>
      <c r="AU49" s="26">
        <f t="shared" si="11"/>
        <v>0</v>
      </c>
      <c r="AV49" s="26">
        <f t="shared" si="17"/>
        <v>0</v>
      </c>
      <c r="AW49" s="26">
        <f t="shared" si="18"/>
        <v>0</v>
      </c>
      <c r="AX49" s="26">
        <f t="shared" si="19"/>
        <v>0</v>
      </c>
      <c r="AY49" s="26">
        <f t="shared" si="20"/>
        <v>0</v>
      </c>
      <c r="AZ49" s="26">
        <f t="shared" si="21"/>
        <v>0</v>
      </c>
      <c r="BA49" s="26">
        <f t="shared" si="22"/>
        <v>0</v>
      </c>
      <c r="BB49" s="26">
        <f t="shared" si="23"/>
        <v>0</v>
      </c>
      <c r="BC49" s="26">
        <f t="shared" si="24"/>
        <v>0</v>
      </c>
      <c r="BD49" s="26">
        <f t="shared" si="25"/>
        <v>0</v>
      </c>
      <c r="BE49" s="26">
        <f t="shared" si="26"/>
        <v>0</v>
      </c>
      <c r="BF49" s="26">
        <f t="shared" si="27"/>
        <v>0</v>
      </c>
      <c r="BG49" s="26">
        <f t="shared" si="28"/>
        <v>0</v>
      </c>
      <c r="BH49" s="26">
        <f t="shared" si="29"/>
        <v>0</v>
      </c>
      <c r="BI49" s="26">
        <f t="shared" si="30"/>
        <v>0</v>
      </c>
      <c r="BJ49" s="26">
        <f t="shared" si="31"/>
        <v>0</v>
      </c>
      <c r="BK49" s="26">
        <f t="shared" si="12"/>
        <v>0</v>
      </c>
      <c r="BL49" s="26">
        <f t="shared" si="13"/>
        <v>0</v>
      </c>
      <c r="BM49" s="26">
        <f t="shared" si="14"/>
        <v>0</v>
      </c>
      <c r="BN49" s="26">
        <f t="shared" si="15"/>
        <v>0</v>
      </c>
      <c r="BO49" s="26">
        <f t="shared" si="16"/>
        <v>0</v>
      </c>
    </row>
    <row r="50" spans="2:67">
      <c r="B50" s="27" t="s">
        <v>18</v>
      </c>
      <c r="C50" s="22">
        <v>12</v>
      </c>
      <c r="D50" s="22">
        <v>12.091237</v>
      </c>
      <c r="E50" s="22">
        <v>12.091237</v>
      </c>
      <c r="F50" s="22">
        <v>39.446314000000001</v>
      </c>
      <c r="G50" s="22">
        <v>47.362543610000003</v>
      </c>
      <c r="H50" s="22">
        <v>51.312102400000001</v>
      </c>
      <c r="I50" s="22">
        <v>51.312102400000001</v>
      </c>
      <c r="J50" s="22">
        <v>52.331253879999998</v>
      </c>
      <c r="K50" s="22">
        <v>52.331253879999998</v>
      </c>
      <c r="L50" s="22">
        <v>53.039061740000001</v>
      </c>
      <c r="M50" s="23">
        <v>57.494630610000002</v>
      </c>
      <c r="N50" s="28">
        <v>57.581347719999997</v>
      </c>
      <c r="O50" s="25">
        <v>57.672829700000001</v>
      </c>
      <c r="P50" s="22">
        <v>57.757842629999999</v>
      </c>
      <c r="Q50" s="22">
        <v>57.851480240000001</v>
      </c>
      <c r="R50" s="22">
        <v>58.190525190000002</v>
      </c>
      <c r="S50" s="22">
        <v>58.281738219999994</v>
      </c>
      <c r="T50" s="22">
        <v>63.106551410000002</v>
      </c>
      <c r="U50" s="22">
        <v>63.317081709999997</v>
      </c>
      <c r="V50" s="22">
        <v>63.867678720000001</v>
      </c>
      <c r="W50" s="22">
        <v>64.066268550000004</v>
      </c>
      <c r="Y50" s="2">
        <v>12</v>
      </c>
      <c r="Z50" s="2">
        <v>12.091237</v>
      </c>
      <c r="AA50" s="2">
        <v>12.091237</v>
      </c>
      <c r="AB50" s="2">
        <v>39.446314000000001</v>
      </c>
      <c r="AC50" s="2">
        <v>47.362543610000003</v>
      </c>
      <c r="AD50" s="2">
        <v>51.312102400000001</v>
      </c>
      <c r="AE50" s="2">
        <v>51.312102400000001</v>
      </c>
      <c r="AF50" s="2">
        <v>52.331253879999998</v>
      </c>
      <c r="AG50" s="2">
        <v>52.331253879999998</v>
      </c>
      <c r="AH50" s="2">
        <v>53.039061740000001</v>
      </c>
      <c r="AI50" s="2">
        <v>57.494630610000002</v>
      </c>
      <c r="AJ50" s="2">
        <v>57.581347719999997</v>
      </c>
      <c r="AK50" s="2">
        <v>57.672829700000001</v>
      </c>
      <c r="AL50" s="2">
        <v>57.757842629999999</v>
      </c>
      <c r="AM50" s="2">
        <v>57.851480240000001</v>
      </c>
      <c r="AN50" s="2">
        <v>58.190525190000002</v>
      </c>
      <c r="AO50" s="2">
        <v>58.281738219999994</v>
      </c>
      <c r="AP50" s="2">
        <v>63.106551410000002</v>
      </c>
      <c r="AQ50" s="2">
        <v>63.317081709999997</v>
      </c>
      <c r="AR50" s="2">
        <v>63.867678720000001</v>
      </c>
      <c r="AS50" s="2">
        <v>64.066268550000004</v>
      </c>
      <c r="AU50" s="26">
        <f t="shared" si="11"/>
        <v>0</v>
      </c>
      <c r="AV50" s="26">
        <f t="shared" si="17"/>
        <v>0</v>
      </c>
      <c r="AW50" s="26">
        <f t="shared" si="18"/>
        <v>0</v>
      </c>
      <c r="AX50" s="26">
        <f t="shared" si="19"/>
        <v>0</v>
      </c>
      <c r="AY50" s="26">
        <f t="shared" si="20"/>
        <v>0</v>
      </c>
      <c r="AZ50" s="26">
        <f t="shared" si="21"/>
        <v>0</v>
      </c>
      <c r="BA50" s="26">
        <f t="shared" si="22"/>
        <v>0</v>
      </c>
      <c r="BB50" s="26">
        <f t="shared" si="23"/>
        <v>0</v>
      </c>
      <c r="BC50" s="26">
        <f t="shared" si="24"/>
        <v>0</v>
      </c>
      <c r="BD50" s="26">
        <f t="shared" si="25"/>
        <v>0</v>
      </c>
      <c r="BE50" s="26">
        <f t="shared" si="26"/>
        <v>0</v>
      </c>
      <c r="BF50" s="26">
        <f t="shared" si="27"/>
        <v>0</v>
      </c>
      <c r="BG50" s="26">
        <f t="shared" si="28"/>
        <v>0</v>
      </c>
      <c r="BH50" s="26">
        <f t="shared" si="29"/>
        <v>0</v>
      </c>
      <c r="BI50" s="26">
        <f t="shared" si="30"/>
        <v>0</v>
      </c>
      <c r="BJ50" s="26">
        <f t="shared" si="31"/>
        <v>0</v>
      </c>
      <c r="BK50" s="26">
        <f t="shared" si="12"/>
        <v>0</v>
      </c>
      <c r="BL50" s="26">
        <f t="shared" si="13"/>
        <v>0</v>
      </c>
      <c r="BM50" s="26">
        <f t="shared" si="14"/>
        <v>0</v>
      </c>
      <c r="BN50" s="26">
        <f t="shared" si="15"/>
        <v>0</v>
      </c>
      <c r="BO50" s="26">
        <f t="shared" si="16"/>
        <v>0</v>
      </c>
    </row>
    <row r="51" spans="2:67" ht="14.5" thickBot="1">
      <c r="B51" s="27" t="s">
        <v>19</v>
      </c>
      <c r="C51" s="22">
        <v>0</v>
      </c>
      <c r="D51" s="22">
        <v>8.3411999999999986E-2</v>
      </c>
      <c r="E51" s="22">
        <v>8.3411999999999986E-2</v>
      </c>
      <c r="F51" s="22">
        <v>8.3411999999999986E-2</v>
      </c>
      <c r="G51" s="22">
        <v>8.3411999999999986E-2</v>
      </c>
      <c r="H51" s="22">
        <v>8.3411999999999986E-2</v>
      </c>
      <c r="I51" s="22">
        <v>8.3411999999999986E-2</v>
      </c>
      <c r="J51" s="22">
        <v>8.3411999999999986E-2</v>
      </c>
      <c r="K51" s="22">
        <v>8.3411999999999986E-2</v>
      </c>
      <c r="L51" s="22">
        <v>8.3411999999999986E-2</v>
      </c>
      <c r="M51" s="23">
        <v>8.3411999999999986E-2</v>
      </c>
      <c r="N51" s="29">
        <v>8.3411999999999986E-2</v>
      </c>
      <c r="O51" s="25">
        <v>8.3411999999999986E-2</v>
      </c>
      <c r="P51" s="22">
        <v>8.3411999999999986E-2</v>
      </c>
      <c r="Q51" s="22">
        <v>8.3411999999999986E-2</v>
      </c>
      <c r="R51" s="22">
        <v>8.3411999999999986E-2</v>
      </c>
      <c r="S51" s="22">
        <v>8.3411999999999986E-2</v>
      </c>
      <c r="T51" s="22">
        <v>8.3411999999999986E-2</v>
      </c>
      <c r="U51" s="22">
        <v>8.3411999999999986E-2</v>
      </c>
      <c r="V51" s="22">
        <v>8.3411999999999986E-2</v>
      </c>
      <c r="W51" s="22">
        <v>8.3411999999999986E-2</v>
      </c>
      <c r="Y51" s="2">
        <v>0</v>
      </c>
      <c r="Z51" s="2">
        <v>8.3411999999999986E-2</v>
      </c>
      <c r="AA51" s="2">
        <v>8.3411999999999986E-2</v>
      </c>
      <c r="AB51" s="2">
        <v>8.3411999999999986E-2</v>
      </c>
      <c r="AC51" s="2">
        <v>8.3411999999999986E-2</v>
      </c>
      <c r="AD51" s="2">
        <v>8.3411999999999986E-2</v>
      </c>
      <c r="AE51" s="2">
        <v>8.3411999999999986E-2</v>
      </c>
      <c r="AF51" s="2">
        <v>8.3411999999999986E-2</v>
      </c>
      <c r="AG51" s="2">
        <v>8.3411999999999986E-2</v>
      </c>
      <c r="AH51" s="2">
        <v>8.3411999999999986E-2</v>
      </c>
      <c r="AI51" s="2">
        <v>8.3411999999999986E-2</v>
      </c>
      <c r="AJ51" s="2">
        <v>8.3411999999999986E-2</v>
      </c>
      <c r="AK51" s="2">
        <v>8.3411999999999986E-2</v>
      </c>
      <c r="AL51" s="2">
        <v>8.3411999999999986E-2</v>
      </c>
      <c r="AM51" s="2">
        <v>8.3411999999999986E-2</v>
      </c>
      <c r="AN51" s="2">
        <v>8.3411999999999986E-2</v>
      </c>
      <c r="AO51" s="2">
        <v>8.3411999999999986E-2</v>
      </c>
      <c r="AP51" s="2">
        <v>8.3411999999999986E-2</v>
      </c>
      <c r="AQ51" s="2">
        <v>8.3411999999999986E-2</v>
      </c>
      <c r="AR51" s="2">
        <v>8.3411999999999986E-2</v>
      </c>
      <c r="AS51" s="2">
        <v>8.3411999999999986E-2</v>
      </c>
      <c r="AU51" s="26">
        <f t="shared" si="11"/>
        <v>0</v>
      </c>
      <c r="AV51" s="26">
        <f t="shared" si="17"/>
        <v>0</v>
      </c>
      <c r="AW51" s="26">
        <f t="shared" si="18"/>
        <v>0</v>
      </c>
      <c r="AX51" s="26">
        <f t="shared" si="19"/>
        <v>0</v>
      </c>
      <c r="AY51" s="26">
        <f t="shared" si="20"/>
        <v>0</v>
      </c>
      <c r="AZ51" s="26">
        <f t="shared" si="21"/>
        <v>0</v>
      </c>
      <c r="BA51" s="26">
        <f t="shared" si="22"/>
        <v>0</v>
      </c>
      <c r="BB51" s="26">
        <f t="shared" si="23"/>
        <v>0</v>
      </c>
      <c r="BC51" s="26">
        <f t="shared" si="24"/>
        <v>0</v>
      </c>
      <c r="BD51" s="26">
        <f t="shared" si="25"/>
        <v>0</v>
      </c>
      <c r="BE51" s="26">
        <f t="shared" si="26"/>
        <v>0</v>
      </c>
      <c r="BF51" s="26">
        <f t="shared" si="27"/>
        <v>0</v>
      </c>
      <c r="BG51" s="26">
        <f t="shared" si="28"/>
        <v>0</v>
      </c>
      <c r="BH51" s="26">
        <f t="shared" si="29"/>
        <v>0</v>
      </c>
      <c r="BI51" s="26">
        <f t="shared" si="30"/>
        <v>0</v>
      </c>
      <c r="BJ51" s="26">
        <f t="shared" si="31"/>
        <v>0</v>
      </c>
      <c r="BK51" s="26">
        <f t="shared" si="12"/>
        <v>0</v>
      </c>
      <c r="BL51" s="26">
        <f t="shared" si="13"/>
        <v>0</v>
      </c>
      <c r="BM51" s="26">
        <f t="shared" si="14"/>
        <v>0</v>
      </c>
      <c r="BN51" s="26">
        <f t="shared" si="15"/>
        <v>0</v>
      </c>
      <c r="BO51" s="26">
        <f t="shared" si="16"/>
        <v>0</v>
      </c>
    </row>
    <row r="53" spans="2:67">
      <c r="B53" s="33" t="s">
        <v>0</v>
      </c>
      <c r="C53" s="33" t="s">
        <v>17</v>
      </c>
      <c r="F53" s="31" t="s">
        <v>49</v>
      </c>
      <c r="G53" s="31"/>
      <c r="H53" s="31"/>
      <c r="I53" s="31"/>
      <c r="J53" s="31"/>
      <c r="K53" s="31"/>
      <c r="L53" s="31"/>
      <c r="M53" s="3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2:67"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2:67">
      <c r="B55" s="33" t="s">
        <v>20</v>
      </c>
      <c r="C55" s="33" t="s">
        <v>13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2:67">
      <c r="B56" s="33" t="s">
        <v>15</v>
      </c>
      <c r="C56" s="33">
        <v>2025</v>
      </c>
      <c r="D56" s="33">
        <v>2026</v>
      </c>
      <c r="E56" s="33">
        <v>2027</v>
      </c>
      <c r="F56" s="33">
        <v>2028</v>
      </c>
      <c r="G56" s="33">
        <v>2029</v>
      </c>
      <c r="H56" s="33">
        <v>2030</v>
      </c>
      <c r="I56" s="33">
        <v>2031</v>
      </c>
      <c r="J56" s="33">
        <v>2032</v>
      </c>
      <c r="K56" s="33">
        <v>2033</v>
      </c>
      <c r="L56" s="33">
        <v>2034</v>
      </c>
      <c r="M56" s="33">
        <v>2035</v>
      </c>
      <c r="N56" s="33">
        <v>2036</v>
      </c>
      <c r="O56" s="33">
        <v>2037</v>
      </c>
      <c r="P56" s="33">
        <v>2038</v>
      </c>
      <c r="Q56" s="33">
        <v>2039</v>
      </c>
      <c r="R56" s="33">
        <v>2040</v>
      </c>
      <c r="S56" s="33">
        <v>2041</v>
      </c>
      <c r="T56" s="33">
        <v>2042</v>
      </c>
      <c r="U56" s="33">
        <v>2043</v>
      </c>
      <c r="V56" s="33">
        <v>2044</v>
      </c>
      <c r="W56" s="33">
        <v>2045</v>
      </c>
      <c r="X56" s="33" t="s">
        <v>14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2:67">
      <c r="B57" s="34" t="s">
        <v>2</v>
      </c>
      <c r="C57" s="37">
        <v>0</v>
      </c>
      <c r="D57" s="37">
        <v>0.16112499999999999</v>
      </c>
      <c r="E57" s="37">
        <v>0.16112499999999999</v>
      </c>
      <c r="F57" s="37">
        <v>3.4822980599999998</v>
      </c>
      <c r="G57" s="37">
        <v>4.4518787900000003</v>
      </c>
      <c r="H57" s="37">
        <v>4.96964732</v>
      </c>
      <c r="I57" s="37">
        <v>4.96964732</v>
      </c>
      <c r="J57" s="37">
        <v>5.2178769100000011</v>
      </c>
      <c r="K57" s="37">
        <v>5.2178769100000011</v>
      </c>
      <c r="L57" s="37">
        <v>5.4441147900000004</v>
      </c>
      <c r="M57" s="37">
        <v>5.5437849700000008</v>
      </c>
      <c r="N57" s="37">
        <v>5.5878611800000009</v>
      </c>
      <c r="O57" s="37">
        <v>5.7454965300000005</v>
      </c>
      <c r="P57" s="37">
        <v>5.7916214999999998</v>
      </c>
      <c r="Q57" s="37">
        <v>5.8383154699999995</v>
      </c>
      <c r="R57" s="37">
        <v>5.8863587800000001</v>
      </c>
      <c r="S57" s="37">
        <v>6.6626803500000005</v>
      </c>
      <c r="T57" s="37">
        <v>10.41213707</v>
      </c>
      <c r="U57" s="37">
        <v>10.5005185</v>
      </c>
      <c r="V57" s="37">
        <v>10.974048860000002</v>
      </c>
      <c r="W57" s="37">
        <v>11.165965430000002</v>
      </c>
      <c r="X57" s="37">
        <v>118.18437874000003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2:67">
      <c r="B58" s="36" t="s">
        <v>18</v>
      </c>
      <c r="C58" s="37">
        <v>0</v>
      </c>
      <c r="D58" s="37">
        <v>8.5755999999999985E-2</v>
      </c>
      <c r="E58" s="37">
        <v>8.5755999999999985E-2</v>
      </c>
      <c r="F58" s="37">
        <v>3.40692906</v>
      </c>
      <c r="G58" s="37">
        <v>4.3765097900000001</v>
      </c>
      <c r="H58" s="37">
        <v>4.8942783199999997</v>
      </c>
      <c r="I58" s="37">
        <v>4.8942783199999997</v>
      </c>
      <c r="J58" s="37">
        <v>5.1425079100000008</v>
      </c>
      <c r="K58" s="37">
        <v>5.1425079100000008</v>
      </c>
      <c r="L58" s="37">
        <v>5.3687457900000002</v>
      </c>
      <c r="M58" s="37">
        <v>5.4684159700000006</v>
      </c>
      <c r="N58" s="37">
        <v>5.5124921800000006</v>
      </c>
      <c r="O58" s="37">
        <v>5.6701275300000002</v>
      </c>
      <c r="P58" s="37">
        <v>5.7162524999999995</v>
      </c>
      <c r="Q58" s="37">
        <v>5.7629464699999993</v>
      </c>
      <c r="R58" s="37">
        <v>5.8109897799999999</v>
      </c>
      <c r="S58" s="37">
        <v>6.5873113500000002</v>
      </c>
      <c r="T58" s="37">
        <v>10.33676807</v>
      </c>
      <c r="U58" s="37">
        <v>10.4251495</v>
      </c>
      <c r="V58" s="37">
        <v>10.898679860000001</v>
      </c>
      <c r="W58" s="37">
        <v>11.090596430000002</v>
      </c>
      <c r="X58" s="37">
        <v>116.67699874000003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2:67">
      <c r="B59" s="36" t="s">
        <v>19</v>
      </c>
      <c r="C59" s="37">
        <v>0</v>
      </c>
      <c r="D59" s="37">
        <v>7.5369000000000005E-2</v>
      </c>
      <c r="E59" s="37">
        <v>7.5369000000000005E-2</v>
      </c>
      <c r="F59" s="37">
        <v>7.5369000000000005E-2</v>
      </c>
      <c r="G59" s="37">
        <v>7.5369000000000005E-2</v>
      </c>
      <c r="H59" s="37">
        <v>7.5369000000000005E-2</v>
      </c>
      <c r="I59" s="37">
        <v>7.5369000000000005E-2</v>
      </c>
      <c r="J59" s="37">
        <v>7.5369000000000005E-2</v>
      </c>
      <c r="K59" s="37">
        <v>7.5369000000000005E-2</v>
      </c>
      <c r="L59" s="37">
        <v>7.5369000000000005E-2</v>
      </c>
      <c r="M59" s="37">
        <v>7.5369000000000005E-2</v>
      </c>
      <c r="N59" s="37">
        <v>7.5369000000000005E-2</v>
      </c>
      <c r="O59" s="37">
        <v>7.5369000000000005E-2</v>
      </c>
      <c r="P59" s="37">
        <v>7.5369000000000005E-2</v>
      </c>
      <c r="Q59" s="37">
        <v>7.5369000000000005E-2</v>
      </c>
      <c r="R59" s="37">
        <v>7.5369000000000005E-2</v>
      </c>
      <c r="S59" s="37">
        <v>7.5369000000000005E-2</v>
      </c>
      <c r="T59" s="37">
        <v>7.5369000000000005E-2</v>
      </c>
      <c r="U59" s="37">
        <v>7.5369000000000005E-2</v>
      </c>
      <c r="V59" s="37">
        <v>7.5369000000000005E-2</v>
      </c>
      <c r="W59" s="37">
        <v>7.5369000000000005E-2</v>
      </c>
      <c r="X59" s="37">
        <v>1.5073800000000002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2:67">
      <c r="B60" s="34" t="s">
        <v>9</v>
      </c>
      <c r="C60" s="37">
        <v>0</v>
      </c>
      <c r="D60" s="37">
        <v>0.19716899999999998</v>
      </c>
      <c r="E60" s="37">
        <v>0.19716899999999998</v>
      </c>
      <c r="F60" s="37">
        <v>12.874370629999998</v>
      </c>
      <c r="G60" s="37">
        <v>14.100156159999999</v>
      </c>
      <c r="H60" s="37">
        <v>14.813127659999999</v>
      </c>
      <c r="I60" s="37">
        <v>14.813127659999999</v>
      </c>
      <c r="J60" s="37">
        <v>15.462513259999998</v>
      </c>
      <c r="K60" s="37">
        <v>15.462513259999998</v>
      </c>
      <c r="L60" s="37">
        <v>26.105135619999999</v>
      </c>
      <c r="M60" s="37">
        <v>30.56149534</v>
      </c>
      <c r="N60" s="37">
        <v>30.585195779999999</v>
      </c>
      <c r="O60" s="37">
        <v>30.785734340000001</v>
      </c>
      <c r="P60" s="37">
        <v>31.1309319</v>
      </c>
      <c r="Q60" s="37">
        <v>55.976575539999999</v>
      </c>
      <c r="R60" s="37">
        <v>56.322413049999994</v>
      </c>
      <c r="S60" s="37">
        <v>56.600147069999998</v>
      </c>
      <c r="T60" s="37">
        <v>62.167340709999998</v>
      </c>
      <c r="U60" s="37">
        <v>62.740005359999998</v>
      </c>
      <c r="V60" s="37">
        <v>63.559256839999996</v>
      </c>
      <c r="W60" s="37">
        <v>75.65845628000001</v>
      </c>
      <c r="X60" s="37">
        <v>670.11283446000004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2:67">
      <c r="B61" s="36" t="s">
        <v>18</v>
      </c>
      <c r="C61" s="37">
        <v>0</v>
      </c>
      <c r="D61" s="37">
        <v>0.10391699999999998</v>
      </c>
      <c r="E61" s="37">
        <v>0.10391699999999998</v>
      </c>
      <c r="F61" s="37">
        <v>12.781118629999998</v>
      </c>
      <c r="G61" s="37">
        <v>14.006904159999999</v>
      </c>
      <c r="H61" s="37">
        <v>14.71987566</v>
      </c>
      <c r="I61" s="37">
        <v>14.71987566</v>
      </c>
      <c r="J61" s="37">
        <v>15.369261259999998</v>
      </c>
      <c r="K61" s="37">
        <v>15.369261259999998</v>
      </c>
      <c r="L61" s="37">
        <v>26.011883619999999</v>
      </c>
      <c r="M61" s="37">
        <v>30.468243340000001</v>
      </c>
      <c r="N61" s="37">
        <v>30.49194378</v>
      </c>
      <c r="O61" s="37">
        <v>30.692482340000002</v>
      </c>
      <c r="P61" s="37">
        <v>31.037679900000001</v>
      </c>
      <c r="Q61" s="37">
        <v>55.883323539999999</v>
      </c>
      <c r="R61" s="37">
        <v>56.229161049999995</v>
      </c>
      <c r="S61" s="37">
        <v>56.506895069999999</v>
      </c>
      <c r="T61" s="37">
        <v>62.074088709999998</v>
      </c>
      <c r="U61" s="37">
        <v>62.646753359999998</v>
      </c>
      <c r="V61" s="37">
        <v>63.466004839999997</v>
      </c>
      <c r="W61" s="37">
        <v>75.565204280000003</v>
      </c>
      <c r="X61" s="37">
        <v>668.24779446000002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2:67">
      <c r="B62" s="36" t="s">
        <v>19</v>
      </c>
      <c r="C62" s="37">
        <v>0</v>
      </c>
      <c r="D62" s="37">
        <v>9.3251999999999988E-2</v>
      </c>
      <c r="E62" s="37">
        <v>9.3251999999999988E-2</v>
      </c>
      <c r="F62" s="37">
        <v>9.3251999999999988E-2</v>
      </c>
      <c r="G62" s="37">
        <v>9.3251999999999988E-2</v>
      </c>
      <c r="H62" s="37">
        <v>9.3251999999999988E-2</v>
      </c>
      <c r="I62" s="37">
        <v>9.3251999999999988E-2</v>
      </c>
      <c r="J62" s="37">
        <v>9.3251999999999988E-2</v>
      </c>
      <c r="K62" s="37">
        <v>9.3251999999999988E-2</v>
      </c>
      <c r="L62" s="37">
        <v>9.3251999999999988E-2</v>
      </c>
      <c r="M62" s="37">
        <v>9.3251999999999988E-2</v>
      </c>
      <c r="N62" s="37">
        <v>9.3251999999999988E-2</v>
      </c>
      <c r="O62" s="37">
        <v>9.3251999999999988E-2</v>
      </c>
      <c r="P62" s="37">
        <v>9.3251999999999988E-2</v>
      </c>
      <c r="Q62" s="37">
        <v>9.3251999999999988E-2</v>
      </c>
      <c r="R62" s="37">
        <v>9.3251999999999988E-2</v>
      </c>
      <c r="S62" s="37">
        <v>9.3251999999999988E-2</v>
      </c>
      <c r="T62" s="37">
        <v>9.3251999999999988E-2</v>
      </c>
      <c r="U62" s="37">
        <v>9.3251999999999988E-2</v>
      </c>
      <c r="V62" s="37">
        <v>9.3251999999999988E-2</v>
      </c>
      <c r="W62" s="37">
        <v>9.3251999999999988E-2</v>
      </c>
      <c r="X62" s="37">
        <v>1.8650399999999989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spans="2:67">
      <c r="B63" s="34" t="s">
        <v>4</v>
      </c>
      <c r="C63" s="37">
        <v>2</v>
      </c>
      <c r="D63" s="37">
        <v>26.106362780000001</v>
      </c>
      <c r="E63" s="37">
        <v>33.197332639999999</v>
      </c>
      <c r="F63" s="37">
        <v>71.241168369999997</v>
      </c>
      <c r="G63" s="37">
        <v>77.358968550000014</v>
      </c>
      <c r="H63" s="37">
        <v>137.52755950999997</v>
      </c>
      <c r="I63" s="37">
        <v>144.52380577</v>
      </c>
      <c r="J63" s="37">
        <v>148.48110370000001</v>
      </c>
      <c r="K63" s="37">
        <v>150.74641717</v>
      </c>
      <c r="L63" s="37">
        <v>153.92893783</v>
      </c>
      <c r="M63" s="37">
        <v>155.04226867</v>
      </c>
      <c r="N63" s="37">
        <v>155.04226867</v>
      </c>
      <c r="O63" s="37">
        <v>208.42222895</v>
      </c>
      <c r="P63" s="37">
        <v>259.36839283</v>
      </c>
      <c r="Q63" s="37">
        <v>262.41468168000006</v>
      </c>
      <c r="R63" s="37">
        <v>283.5280593</v>
      </c>
      <c r="S63" s="37">
        <v>313.04439402000003</v>
      </c>
      <c r="T63" s="37">
        <v>315.81042232999994</v>
      </c>
      <c r="U63" s="37">
        <v>318.48085394000003</v>
      </c>
      <c r="V63" s="37">
        <v>355.65334906999999</v>
      </c>
      <c r="W63" s="37">
        <v>362.73182916000002</v>
      </c>
      <c r="X63" s="37">
        <v>3934.6504049399996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</row>
    <row r="64" spans="2:67">
      <c r="B64" s="36" t="s">
        <v>18</v>
      </c>
      <c r="C64" s="37">
        <v>2</v>
      </c>
      <c r="D64" s="37">
        <v>7.4459341099999987</v>
      </c>
      <c r="E64" s="37">
        <v>7.4459341099999987</v>
      </c>
      <c r="F64" s="37">
        <v>36.505816809999999</v>
      </c>
      <c r="G64" s="37">
        <v>36.997800939999998</v>
      </c>
      <c r="H64" s="37">
        <v>36.997800939999998</v>
      </c>
      <c r="I64" s="37">
        <v>36.997800939999998</v>
      </c>
      <c r="J64" s="37">
        <v>36.997800939999998</v>
      </c>
      <c r="K64" s="37">
        <v>36.997800939999998</v>
      </c>
      <c r="L64" s="37">
        <v>36.997800939999998</v>
      </c>
      <c r="M64" s="37">
        <v>36.997800939999998</v>
      </c>
      <c r="N64" s="37">
        <v>36.997800939999998</v>
      </c>
      <c r="O64" s="37">
        <v>90.377761219999996</v>
      </c>
      <c r="P64" s="37">
        <v>141.3239251</v>
      </c>
      <c r="Q64" s="37">
        <v>144.37021395000002</v>
      </c>
      <c r="R64" s="37">
        <v>165.48359157000002</v>
      </c>
      <c r="S64" s="37">
        <v>194.99992628999999</v>
      </c>
      <c r="T64" s="37">
        <v>197.76595459999996</v>
      </c>
      <c r="U64" s="37">
        <v>200.43638621000002</v>
      </c>
      <c r="V64" s="37">
        <v>237.60888134000001</v>
      </c>
      <c r="W64" s="37">
        <v>244.68736143000001</v>
      </c>
      <c r="X64" s="37">
        <v>1966.4340942600002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spans="2:46">
      <c r="B65" s="36" t="s">
        <v>19</v>
      </c>
      <c r="C65" s="37">
        <v>0</v>
      </c>
      <c r="D65" s="37">
        <v>18.660428670000002</v>
      </c>
      <c r="E65" s="37">
        <v>25.751398530000003</v>
      </c>
      <c r="F65" s="37">
        <v>34.735351559999998</v>
      </c>
      <c r="G65" s="37">
        <v>40.36116761000001</v>
      </c>
      <c r="H65" s="37">
        <v>100.52975856999998</v>
      </c>
      <c r="I65" s="37">
        <v>107.52600483000001</v>
      </c>
      <c r="J65" s="37">
        <v>111.48330276</v>
      </c>
      <c r="K65" s="37">
        <v>113.74861623</v>
      </c>
      <c r="L65" s="37">
        <v>116.93113688999999</v>
      </c>
      <c r="M65" s="37">
        <v>118.04446773000001</v>
      </c>
      <c r="N65" s="37">
        <v>118.04446773000001</v>
      </c>
      <c r="O65" s="37">
        <v>118.04446773000001</v>
      </c>
      <c r="P65" s="37">
        <v>118.04446773000001</v>
      </c>
      <c r="Q65" s="37">
        <v>118.04446773000001</v>
      </c>
      <c r="R65" s="37">
        <v>118.04446773000001</v>
      </c>
      <c r="S65" s="37">
        <v>118.04446773000001</v>
      </c>
      <c r="T65" s="37">
        <v>118.04446773000001</v>
      </c>
      <c r="U65" s="37">
        <v>118.04446773000001</v>
      </c>
      <c r="V65" s="37">
        <v>118.04446773000001</v>
      </c>
      <c r="W65" s="37">
        <v>118.04446773000001</v>
      </c>
      <c r="X65" s="37">
        <v>1968.2163106799994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2:46">
      <c r="B66" s="34" t="s">
        <v>6</v>
      </c>
      <c r="C66" s="37">
        <v>2</v>
      </c>
      <c r="D66" s="37">
        <v>2.2524310000000001</v>
      </c>
      <c r="E66" s="37">
        <v>2.2524310000000001</v>
      </c>
      <c r="F66" s="37">
        <v>56.815497890000024</v>
      </c>
      <c r="G66" s="37">
        <v>72.932187540000001</v>
      </c>
      <c r="H66" s="37">
        <v>88.683400689999985</v>
      </c>
      <c r="I66" s="37">
        <v>88.683400689999985</v>
      </c>
      <c r="J66" s="37">
        <v>117.60375756000001</v>
      </c>
      <c r="K66" s="37">
        <v>117.60375756000001</v>
      </c>
      <c r="L66" s="37">
        <v>147.68717111000001</v>
      </c>
      <c r="M66" s="37">
        <v>161.58558250000002</v>
      </c>
      <c r="N66" s="37">
        <v>173.62016111000003</v>
      </c>
      <c r="O66" s="37">
        <v>185.87138570000002</v>
      </c>
      <c r="P66" s="37">
        <v>198.76436221</v>
      </c>
      <c r="Q66" s="37">
        <v>212.11081894</v>
      </c>
      <c r="R66" s="37">
        <v>229.30067986999998</v>
      </c>
      <c r="S66" s="37">
        <v>244.26232572999999</v>
      </c>
      <c r="T66" s="37">
        <v>259.65343261999999</v>
      </c>
      <c r="U66" s="37">
        <v>326.99034149000005</v>
      </c>
      <c r="V66" s="37">
        <v>347.23362557000002</v>
      </c>
      <c r="W66" s="37">
        <v>470.17826937000007</v>
      </c>
      <c r="X66" s="37">
        <v>3506.0850201499998</v>
      </c>
    </row>
    <row r="67" spans="2:46">
      <c r="B67" s="36" t="s">
        <v>18</v>
      </c>
      <c r="C67" s="37">
        <v>2</v>
      </c>
      <c r="D67" s="37">
        <v>2.1308009999999999</v>
      </c>
      <c r="E67" s="37">
        <v>2.1308009999999999</v>
      </c>
      <c r="F67" s="37">
        <v>56.693867890000021</v>
      </c>
      <c r="G67" s="37">
        <v>72.810557540000005</v>
      </c>
      <c r="H67" s="37">
        <v>88.561770689999989</v>
      </c>
      <c r="I67" s="37">
        <v>88.561770689999989</v>
      </c>
      <c r="J67" s="37">
        <v>117.48212756000001</v>
      </c>
      <c r="K67" s="37">
        <v>117.48212756000001</v>
      </c>
      <c r="L67" s="37">
        <v>147.56554111</v>
      </c>
      <c r="M67" s="37">
        <v>161.4639525</v>
      </c>
      <c r="N67" s="37">
        <v>173.49853111000002</v>
      </c>
      <c r="O67" s="37">
        <v>185.74975570000001</v>
      </c>
      <c r="P67" s="37">
        <v>198.64273220999999</v>
      </c>
      <c r="Q67" s="37">
        <v>211.98918893999999</v>
      </c>
      <c r="R67" s="37">
        <v>229.17904986999997</v>
      </c>
      <c r="S67" s="37">
        <v>244.14069572999998</v>
      </c>
      <c r="T67" s="37">
        <v>259.53180262000001</v>
      </c>
      <c r="U67" s="37">
        <v>326.86871149000007</v>
      </c>
      <c r="V67" s="37">
        <v>347.11199557000003</v>
      </c>
      <c r="W67" s="37">
        <v>470.05663937000008</v>
      </c>
      <c r="X67" s="37">
        <v>3503.6524201499997</v>
      </c>
    </row>
    <row r="68" spans="2:46">
      <c r="B68" s="36" t="s">
        <v>19</v>
      </c>
      <c r="C68" s="37">
        <v>0</v>
      </c>
      <c r="D68" s="37">
        <v>0.12162999999999997</v>
      </c>
      <c r="E68" s="37">
        <v>0.12162999999999997</v>
      </c>
      <c r="F68" s="37">
        <v>0.12162999999999997</v>
      </c>
      <c r="G68" s="37">
        <v>0.12162999999999997</v>
      </c>
      <c r="H68" s="37">
        <v>0.12162999999999997</v>
      </c>
      <c r="I68" s="37">
        <v>0.12162999999999997</v>
      </c>
      <c r="J68" s="37">
        <v>0.12162999999999997</v>
      </c>
      <c r="K68" s="37">
        <v>0.12162999999999997</v>
      </c>
      <c r="L68" s="37">
        <v>0.12162999999999997</v>
      </c>
      <c r="M68" s="37">
        <v>0.12162999999999997</v>
      </c>
      <c r="N68" s="37">
        <v>0.12162999999999997</v>
      </c>
      <c r="O68" s="37">
        <v>0.12162999999999997</v>
      </c>
      <c r="P68" s="37">
        <v>0.12162999999999997</v>
      </c>
      <c r="Q68" s="37">
        <v>0.12162999999999997</v>
      </c>
      <c r="R68" s="37">
        <v>0.12162999999999997</v>
      </c>
      <c r="S68" s="37">
        <v>0.12162999999999997</v>
      </c>
      <c r="T68" s="37">
        <v>0.12162999999999997</v>
      </c>
      <c r="U68" s="37">
        <v>0.12162999999999997</v>
      </c>
      <c r="V68" s="37">
        <v>0.12162999999999997</v>
      </c>
      <c r="W68" s="37">
        <v>0.12162999999999997</v>
      </c>
      <c r="X68" s="37">
        <v>2.4325999999999994</v>
      </c>
    </row>
    <row r="69" spans="2:46">
      <c r="B69" s="34" t="s">
        <v>7</v>
      </c>
      <c r="C69" s="37">
        <v>2</v>
      </c>
      <c r="D69" s="37">
        <v>17.479020089999999</v>
      </c>
      <c r="E69" s="37">
        <v>21.500915880000001</v>
      </c>
      <c r="F69" s="37">
        <v>29.320297250000003</v>
      </c>
      <c r="G69" s="37">
        <v>30.246206190000002</v>
      </c>
      <c r="H69" s="37">
        <v>30.246206190000002</v>
      </c>
      <c r="I69" s="37">
        <v>36.033608260000001</v>
      </c>
      <c r="J69" s="37">
        <v>36.969416819999999</v>
      </c>
      <c r="K69" s="37">
        <v>36.969416819999999</v>
      </c>
      <c r="L69" s="37">
        <v>38.116707920000003</v>
      </c>
      <c r="M69" s="37">
        <v>38.429329639999999</v>
      </c>
      <c r="N69" s="37">
        <v>38.429329639999999</v>
      </c>
      <c r="O69" s="37">
        <v>38.773551259999998</v>
      </c>
      <c r="P69" s="37">
        <v>50.219136819999996</v>
      </c>
      <c r="Q69" s="37">
        <v>50.900621699999995</v>
      </c>
      <c r="R69" s="37">
        <v>62.494532840000012</v>
      </c>
      <c r="S69" s="37">
        <v>63.12426211999999</v>
      </c>
      <c r="T69" s="37">
        <v>63.690507119999999</v>
      </c>
      <c r="U69" s="37">
        <v>64.284039030000002</v>
      </c>
      <c r="V69" s="37">
        <v>67.573490369999988</v>
      </c>
      <c r="W69" s="37">
        <v>68.865668679999999</v>
      </c>
      <c r="X69" s="37">
        <v>885.66626463999989</v>
      </c>
    </row>
    <row r="70" spans="2:46">
      <c r="B70" s="36" t="s">
        <v>18</v>
      </c>
      <c r="C70" s="37">
        <v>2</v>
      </c>
      <c r="D70" s="37">
        <v>6.0204099099999997</v>
      </c>
      <c r="E70" s="37">
        <v>10.0423057</v>
      </c>
      <c r="F70" s="37">
        <v>17.861687070000002</v>
      </c>
      <c r="G70" s="37">
        <v>18.787596010000001</v>
      </c>
      <c r="H70" s="37">
        <v>18.787596010000001</v>
      </c>
      <c r="I70" s="37">
        <v>24.57499808</v>
      </c>
      <c r="J70" s="37">
        <v>25.510806640000002</v>
      </c>
      <c r="K70" s="37">
        <v>25.510806640000002</v>
      </c>
      <c r="L70" s="37">
        <v>26.658097740000002</v>
      </c>
      <c r="M70" s="37">
        <v>26.970719460000002</v>
      </c>
      <c r="N70" s="37">
        <v>26.970719460000002</v>
      </c>
      <c r="O70" s="37">
        <v>27.314941080000001</v>
      </c>
      <c r="P70" s="37">
        <v>38.760526639999995</v>
      </c>
      <c r="Q70" s="37">
        <v>39.442011519999994</v>
      </c>
      <c r="R70" s="37">
        <v>51.035922660000011</v>
      </c>
      <c r="S70" s="37">
        <v>51.665651939999989</v>
      </c>
      <c r="T70" s="37">
        <v>52.231896939999999</v>
      </c>
      <c r="U70" s="37">
        <v>52.825428850000002</v>
      </c>
      <c r="V70" s="37">
        <v>56.114880189999994</v>
      </c>
      <c r="W70" s="37">
        <v>57.407058499999998</v>
      </c>
      <c r="X70" s="37">
        <v>656.49406104000002</v>
      </c>
    </row>
    <row r="71" spans="2:46">
      <c r="B71" s="36" t="s">
        <v>19</v>
      </c>
      <c r="C71" s="37">
        <v>0</v>
      </c>
      <c r="D71" s="37">
        <v>11.458610179999999</v>
      </c>
      <c r="E71" s="37">
        <v>11.458610179999999</v>
      </c>
      <c r="F71" s="37">
        <v>11.458610179999999</v>
      </c>
      <c r="G71" s="37">
        <v>11.458610179999999</v>
      </c>
      <c r="H71" s="37">
        <v>11.458610179999999</v>
      </c>
      <c r="I71" s="37">
        <v>11.458610179999999</v>
      </c>
      <c r="J71" s="37">
        <v>11.458610179999999</v>
      </c>
      <c r="K71" s="37">
        <v>11.458610179999999</v>
      </c>
      <c r="L71" s="37">
        <v>11.458610179999999</v>
      </c>
      <c r="M71" s="37">
        <v>11.458610179999999</v>
      </c>
      <c r="N71" s="37">
        <v>11.458610179999999</v>
      </c>
      <c r="O71" s="37">
        <v>11.458610179999999</v>
      </c>
      <c r="P71" s="37">
        <v>11.458610179999999</v>
      </c>
      <c r="Q71" s="37">
        <v>11.458610179999999</v>
      </c>
      <c r="R71" s="37">
        <v>11.458610179999999</v>
      </c>
      <c r="S71" s="37">
        <v>11.458610179999999</v>
      </c>
      <c r="T71" s="37">
        <v>11.458610179999999</v>
      </c>
      <c r="U71" s="37">
        <v>11.458610179999999</v>
      </c>
      <c r="V71" s="37">
        <v>11.458610179999999</v>
      </c>
      <c r="W71" s="37">
        <v>11.458610179999999</v>
      </c>
      <c r="X71" s="37">
        <v>229.1722035999999</v>
      </c>
    </row>
    <row r="72" spans="2:46">
      <c r="B72" s="34" t="s">
        <v>11</v>
      </c>
      <c r="C72" s="37">
        <v>12</v>
      </c>
      <c r="D72" s="37">
        <v>12.174648999999999</v>
      </c>
      <c r="E72" s="37">
        <v>12.174648999999999</v>
      </c>
      <c r="F72" s="37">
        <v>39.529726000000004</v>
      </c>
      <c r="G72" s="37">
        <v>47.445955610000006</v>
      </c>
      <c r="H72" s="37">
        <v>51.395514400000003</v>
      </c>
      <c r="I72" s="37">
        <v>51.395514400000003</v>
      </c>
      <c r="J72" s="37">
        <v>52.414665880000001</v>
      </c>
      <c r="K72" s="37">
        <v>52.414665880000001</v>
      </c>
      <c r="L72" s="37">
        <v>53.122473740000004</v>
      </c>
      <c r="M72" s="37">
        <v>57.578042610000004</v>
      </c>
      <c r="N72" s="37">
        <v>57.664759719999999</v>
      </c>
      <c r="O72" s="37">
        <v>57.756241700000004</v>
      </c>
      <c r="P72" s="37">
        <v>57.841254630000002</v>
      </c>
      <c r="Q72" s="37">
        <v>57.934892240000003</v>
      </c>
      <c r="R72" s="37">
        <v>58.273937190000005</v>
      </c>
      <c r="S72" s="37">
        <v>58.365150219999997</v>
      </c>
      <c r="T72" s="37">
        <v>63.189963410000004</v>
      </c>
      <c r="U72" s="37">
        <v>63.400493709999999</v>
      </c>
      <c r="V72" s="37">
        <v>63.951090720000003</v>
      </c>
      <c r="W72" s="37">
        <v>64.149680549999999</v>
      </c>
      <c r="X72" s="37">
        <v>1044.17332061</v>
      </c>
    </row>
    <row r="73" spans="2:46">
      <c r="B73" s="36" t="s">
        <v>18</v>
      </c>
      <c r="C73" s="37">
        <v>12</v>
      </c>
      <c r="D73" s="37">
        <v>12.091237</v>
      </c>
      <c r="E73" s="37">
        <v>12.091237</v>
      </c>
      <c r="F73" s="37">
        <v>39.446314000000001</v>
      </c>
      <c r="G73" s="37">
        <v>47.362543610000003</v>
      </c>
      <c r="H73" s="37">
        <v>51.312102400000001</v>
      </c>
      <c r="I73" s="37">
        <v>51.312102400000001</v>
      </c>
      <c r="J73" s="37">
        <v>52.331253879999998</v>
      </c>
      <c r="K73" s="37">
        <v>52.331253879999998</v>
      </c>
      <c r="L73" s="37">
        <v>53.039061740000001</v>
      </c>
      <c r="M73" s="37">
        <v>57.494630610000002</v>
      </c>
      <c r="N73" s="37">
        <v>57.581347719999997</v>
      </c>
      <c r="O73" s="37">
        <v>57.672829700000001</v>
      </c>
      <c r="P73" s="37">
        <v>57.757842629999999</v>
      </c>
      <c r="Q73" s="37">
        <v>57.851480240000001</v>
      </c>
      <c r="R73" s="37">
        <v>58.190525190000002</v>
      </c>
      <c r="S73" s="37">
        <v>58.281738219999994</v>
      </c>
      <c r="T73" s="37">
        <v>63.106551410000002</v>
      </c>
      <c r="U73" s="37">
        <v>63.317081709999997</v>
      </c>
      <c r="V73" s="37">
        <v>63.867678720000001</v>
      </c>
      <c r="W73" s="37">
        <v>64.066268550000004</v>
      </c>
      <c r="X73" s="37">
        <v>1042.5050806100001</v>
      </c>
    </row>
    <row r="74" spans="2:46">
      <c r="B74" s="36" t="s">
        <v>19</v>
      </c>
      <c r="C74" s="37">
        <v>0</v>
      </c>
      <c r="D74" s="37">
        <v>8.3411999999999986E-2</v>
      </c>
      <c r="E74" s="37">
        <v>8.3411999999999986E-2</v>
      </c>
      <c r="F74" s="37">
        <v>8.3411999999999986E-2</v>
      </c>
      <c r="G74" s="37">
        <v>8.3411999999999986E-2</v>
      </c>
      <c r="H74" s="37">
        <v>8.3411999999999986E-2</v>
      </c>
      <c r="I74" s="37">
        <v>8.3411999999999986E-2</v>
      </c>
      <c r="J74" s="37">
        <v>8.3411999999999986E-2</v>
      </c>
      <c r="K74" s="37">
        <v>8.3411999999999986E-2</v>
      </c>
      <c r="L74" s="37">
        <v>8.3411999999999986E-2</v>
      </c>
      <c r="M74" s="37">
        <v>8.3411999999999986E-2</v>
      </c>
      <c r="N74" s="37">
        <v>8.3411999999999986E-2</v>
      </c>
      <c r="O74" s="37">
        <v>8.3411999999999986E-2</v>
      </c>
      <c r="P74" s="37">
        <v>8.3411999999999986E-2</v>
      </c>
      <c r="Q74" s="37">
        <v>8.3411999999999986E-2</v>
      </c>
      <c r="R74" s="37">
        <v>8.3411999999999986E-2</v>
      </c>
      <c r="S74" s="37">
        <v>8.3411999999999986E-2</v>
      </c>
      <c r="T74" s="37">
        <v>8.3411999999999986E-2</v>
      </c>
      <c r="U74" s="37">
        <v>8.3411999999999986E-2</v>
      </c>
      <c r="V74" s="37">
        <v>8.3411999999999986E-2</v>
      </c>
      <c r="W74" s="37">
        <v>8.3411999999999986E-2</v>
      </c>
      <c r="X74" s="37">
        <v>1.6682400000000004</v>
      </c>
    </row>
    <row r="75" spans="2:46">
      <c r="B75" s="34" t="s">
        <v>14</v>
      </c>
      <c r="C75" s="37">
        <v>18</v>
      </c>
      <c r="D75" s="37">
        <v>58.370756870000001</v>
      </c>
      <c r="E75" s="37">
        <v>69.483622519999997</v>
      </c>
      <c r="F75" s="37">
        <v>213.2633582</v>
      </c>
      <c r="G75" s="37">
        <v>246.53535284000003</v>
      </c>
      <c r="H75" s="37">
        <v>327.63545576999996</v>
      </c>
      <c r="I75" s="37">
        <v>340.41910409999997</v>
      </c>
      <c r="J75" s="37">
        <v>376.14933413000006</v>
      </c>
      <c r="K75" s="37">
        <v>378.41464759999997</v>
      </c>
      <c r="L75" s="37">
        <v>424.40454101000006</v>
      </c>
      <c r="M75" s="37">
        <v>448.74050373</v>
      </c>
      <c r="N75" s="37">
        <v>460.92957609999996</v>
      </c>
      <c r="O75" s="37">
        <v>527.35463847999995</v>
      </c>
      <c r="P75" s="37">
        <v>603.11569988999997</v>
      </c>
      <c r="Q75" s="37">
        <v>645.17590556999994</v>
      </c>
      <c r="R75" s="37">
        <v>695.80598103</v>
      </c>
      <c r="S75" s="37">
        <v>742.05895950999991</v>
      </c>
      <c r="T75" s="37">
        <v>774.92380325999989</v>
      </c>
      <c r="U75" s="37">
        <v>846.39625203000014</v>
      </c>
      <c r="V75" s="37">
        <v>908.94486142999995</v>
      </c>
      <c r="W75" s="37">
        <v>1052.74986947</v>
      </c>
      <c r="X75" s="37">
        <v>10158.87222354</v>
      </c>
    </row>
  </sheetData>
  <mergeCells count="1">
    <mergeCell ref="F53:M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D2B1-CE67-484B-889B-87FF890E7FAE}">
  <sheetPr codeName="Sheet6"/>
  <dimension ref="A1:F7"/>
  <sheetViews>
    <sheetView zoomScaleNormal="100" workbookViewId="0">
      <selection activeCell="B15" sqref="B15"/>
    </sheetView>
  </sheetViews>
  <sheetFormatPr defaultRowHeight="14"/>
  <cols>
    <col min="1" max="2" width="15.1796875" style="2" customWidth="1"/>
    <col min="3" max="3" width="8.7265625" style="2"/>
    <col min="4" max="4" width="11.7265625" style="2" bestFit="1" customWidth="1"/>
    <col min="5" max="16384" width="8.7265625" style="2"/>
  </cols>
  <sheetData>
    <row r="1" spans="1:6">
      <c r="A1" s="31" t="s">
        <v>1</v>
      </c>
      <c r="B1" s="31"/>
      <c r="D1" s="32" t="s">
        <v>22</v>
      </c>
      <c r="E1" s="32"/>
      <c r="F1" s="32"/>
    </row>
    <row r="2" spans="1:6">
      <c r="A2" s="30" t="s">
        <v>2</v>
      </c>
      <c r="B2" s="30" t="s">
        <v>3</v>
      </c>
      <c r="D2" s="30"/>
      <c r="E2" s="30" t="s">
        <v>25</v>
      </c>
      <c r="F2" s="30" t="s">
        <v>26</v>
      </c>
    </row>
    <row r="3" spans="1:6">
      <c r="A3" s="30" t="s">
        <v>4</v>
      </c>
      <c r="B3" s="30" t="s">
        <v>5</v>
      </c>
      <c r="D3" s="30" t="s">
        <v>4</v>
      </c>
      <c r="E3" s="30">
        <v>85848</v>
      </c>
      <c r="F3" s="30">
        <v>85896</v>
      </c>
    </row>
    <row r="4" spans="1:6">
      <c r="A4" s="30" t="s">
        <v>6</v>
      </c>
      <c r="B4" s="30" t="s">
        <v>48</v>
      </c>
      <c r="D4" s="30" t="s">
        <v>23</v>
      </c>
      <c r="E4" s="30">
        <v>85849</v>
      </c>
      <c r="F4" s="30">
        <v>85918</v>
      </c>
    </row>
    <row r="5" spans="1:6">
      <c r="A5" s="30" t="s">
        <v>7</v>
      </c>
      <c r="B5" s="30" t="s">
        <v>8</v>
      </c>
      <c r="D5" s="30" t="s">
        <v>24</v>
      </c>
      <c r="E5" s="30">
        <v>85894</v>
      </c>
      <c r="F5" s="30">
        <v>85945</v>
      </c>
    </row>
    <row r="6" spans="1:6">
      <c r="A6" s="30" t="s">
        <v>9</v>
      </c>
      <c r="B6" s="30" t="s">
        <v>10</v>
      </c>
    </row>
    <row r="7" spans="1:6">
      <c r="A7" s="30" t="s">
        <v>11</v>
      </c>
      <c r="B7" s="30" t="s">
        <v>12</v>
      </c>
    </row>
  </sheetData>
  <mergeCells count="2">
    <mergeCell ref="A1:B1"/>
    <mergeCell ref="D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25A5-7875-4E9A-AFDB-555CE2912155}">
  <sheetPr codeName="Sheet7"/>
  <dimension ref="B1:B41"/>
  <sheetViews>
    <sheetView showGridLines="0" topLeftCell="A15" zoomScaleNormal="100" workbookViewId="0">
      <selection activeCell="X15" sqref="X15"/>
    </sheetView>
  </sheetViews>
  <sheetFormatPr defaultRowHeight="14"/>
  <cols>
    <col min="1" max="16384" width="8.7265625" style="2"/>
  </cols>
  <sheetData>
    <row r="1" spans="2:2" ht="15">
      <c r="B1" s="10" t="s">
        <v>45</v>
      </c>
    </row>
    <row r="41" spans="2:2" ht="15">
      <c r="B41" s="10" t="s">
        <v>46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D2E8D7-5E41-41B7-AE9D-EC2C7D9485C8}"/>
</file>

<file path=customXml/itemProps2.xml><?xml version="1.0" encoding="utf-8"?>
<ds:datastoreItem xmlns:ds="http://schemas.openxmlformats.org/officeDocument/2006/customXml" ds:itemID="{47D8E7A4-C49C-4BF1-A7B9-9C6FD05423BD}"/>
</file>

<file path=customXml/itemProps3.xml><?xml version="1.0" encoding="utf-8"?>
<ds:datastoreItem xmlns:ds="http://schemas.openxmlformats.org/officeDocument/2006/customXml" ds:itemID="{9AFA5971-39E9-4944-AFDB-22B5C6028AC7}"/>
</file>

<file path=customXml/itemProps4.xml><?xml version="1.0" encoding="utf-8"?>
<ds:datastoreItem xmlns:ds="http://schemas.openxmlformats.org/officeDocument/2006/customXml" ds:itemID="{16E1C0CC-8611-48C2-B2B1-26D4E6024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EE Selections (based on ST)</vt:lpstr>
      <vt:lpstr>EE Selections (based on LT)</vt:lpstr>
      <vt:lpstr>DR Selections</vt:lpstr>
      <vt:lpstr>Lookup</vt:lpstr>
      <vt:lpstr>23 IRP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2024-11-05T23:31:50Z</dcterms:created>
  <dcterms:modified xsi:type="dcterms:W3CDTF">2025-01-08T23:49:33Z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