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g\Accounting\TRR\Tariff Filings\Tariff #7\2018\Jun 2018\"/>
    </mc:Choice>
  </mc:AlternateContent>
  <bookViews>
    <workbookView xWindow="0" yWindow="0" windowWidth="20700" windowHeight="8415"/>
  </bookViews>
  <sheets>
    <sheet name="12MOROLL March" sheetId="1" r:id="rId1"/>
  </sheets>
  <definedNames>
    <definedName name="_xlnm.Print_Titles" localSheetId="0">'12MOROLL March'!$1:$6</definedName>
  </definedNames>
  <calcPr calcId="171027"/>
</workbook>
</file>

<file path=xl/calcChain.xml><?xml version="1.0" encoding="utf-8"?>
<calcChain xmlns="http://schemas.openxmlformats.org/spreadsheetml/2006/main">
  <c r="M111" i="1" l="1"/>
  <c r="L111" i="1"/>
  <c r="K111" i="1"/>
  <c r="J111" i="1"/>
  <c r="I111" i="1"/>
  <c r="H111" i="1"/>
  <c r="G111" i="1"/>
  <c r="F111" i="1"/>
  <c r="E111" i="1"/>
  <c r="D111" i="1"/>
  <c r="C111" i="1"/>
  <c r="B111" i="1"/>
  <c r="M99" i="1"/>
  <c r="L99" i="1"/>
  <c r="K99" i="1"/>
  <c r="J99" i="1"/>
  <c r="I99" i="1"/>
  <c r="H99" i="1"/>
  <c r="G99" i="1"/>
  <c r="F99" i="1"/>
  <c r="E99" i="1"/>
  <c r="D99" i="1"/>
  <c r="C99" i="1"/>
  <c r="B99" i="1"/>
  <c r="M71" i="1"/>
  <c r="L71" i="1"/>
  <c r="K71" i="1"/>
  <c r="J71" i="1"/>
  <c r="I71" i="1"/>
  <c r="H71" i="1"/>
  <c r="G71" i="1"/>
  <c r="F71" i="1"/>
  <c r="E71" i="1"/>
  <c r="D71" i="1"/>
  <c r="C71" i="1"/>
  <c r="B71" i="1"/>
  <c r="M66" i="1"/>
  <c r="L66" i="1"/>
  <c r="K66" i="1"/>
  <c r="J66" i="1"/>
  <c r="I66" i="1"/>
  <c r="H66" i="1"/>
  <c r="G66" i="1"/>
  <c r="F66" i="1"/>
  <c r="E66" i="1"/>
  <c r="D66" i="1"/>
  <c r="C66" i="1"/>
  <c r="B66" i="1"/>
  <c r="M57" i="1"/>
  <c r="L57" i="1"/>
  <c r="K57" i="1"/>
  <c r="J57" i="1"/>
  <c r="I57" i="1"/>
  <c r="H57" i="1"/>
  <c r="G57" i="1"/>
  <c r="F57" i="1"/>
  <c r="E57" i="1"/>
  <c r="D57" i="1"/>
  <c r="C57" i="1"/>
  <c r="B57" i="1"/>
  <c r="M48" i="1"/>
  <c r="L48" i="1"/>
  <c r="K48" i="1"/>
  <c r="J48" i="1"/>
  <c r="I48" i="1"/>
  <c r="H48" i="1"/>
  <c r="G48" i="1"/>
  <c r="F48" i="1"/>
  <c r="E48" i="1"/>
  <c r="D48" i="1"/>
  <c r="C48" i="1"/>
  <c r="B48" i="1"/>
  <c r="M33" i="1"/>
  <c r="L33" i="1"/>
  <c r="K33" i="1"/>
  <c r="J33" i="1"/>
  <c r="I33" i="1"/>
  <c r="H33" i="1"/>
  <c r="G33" i="1"/>
  <c r="F33" i="1"/>
  <c r="E33" i="1"/>
  <c r="D33" i="1"/>
  <c r="C33" i="1"/>
  <c r="B33" i="1"/>
  <c r="M21" i="1"/>
  <c r="M101" i="1" s="1"/>
  <c r="L21" i="1"/>
  <c r="L101" i="1" s="1"/>
  <c r="K21" i="1"/>
  <c r="K101" i="1" s="1"/>
  <c r="J21" i="1"/>
  <c r="J101" i="1" s="1"/>
  <c r="I21" i="1"/>
  <c r="I101" i="1" s="1"/>
  <c r="H21" i="1"/>
  <c r="H101" i="1" s="1"/>
  <c r="G21" i="1"/>
  <c r="G101" i="1" s="1"/>
  <c r="F21" i="1"/>
  <c r="F101" i="1" s="1"/>
  <c r="E21" i="1"/>
  <c r="E101" i="1" s="1"/>
  <c r="D21" i="1"/>
  <c r="D101" i="1" s="1"/>
  <c r="C21" i="1"/>
  <c r="C101" i="1" s="1"/>
  <c r="B21" i="1"/>
  <c r="B101" i="1" s="1"/>
  <c r="M17" i="1"/>
  <c r="L17" i="1"/>
  <c r="L103" i="1" s="1"/>
  <c r="L113" i="1" s="1"/>
  <c r="K17" i="1"/>
  <c r="K103" i="1" s="1"/>
  <c r="K113" i="1" s="1"/>
  <c r="J17" i="1"/>
  <c r="J103" i="1" s="1"/>
  <c r="J113" i="1" s="1"/>
  <c r="I17" i="1"/>
  <c r="I103" i="1" s="1"/>
  <c r="I113" i="1" s="1"/>
  <c r="H17" i="1"/>
  <c r="H103" i="1" s="1"/>
  <c r="H113" i="1" s="1"/>
  <c r="G17" i="1"/>
  <c r="G103" i="1" s="1"/>
  <c r="G113" i="1" s="1"/>
  <c r="F17" i="1"/>
  <c r="F103" i="1" s="1"/>
  <c r="F113" i="1" s="1"/>
  <c r="E17" i="1"/>
  <c r="E103" i="1" s="1"/>
  <c r="E113" i="1" s="1"/>
  <c r="D17" i="1"/>
  <c r="D103" i="1" s="1"/>
  <c r="D113" i="1" s="1"/>
  <c r="C17" i="1"/>
  <c r="C103" i="1" s="1"/>
  <c r="C113" i="1" s="1"/>
  <c r="B17" i="1"/>
  <c r="B103" i="1" l="1"/>
  <c r="B113" i="1" s="1"/>
  <c r="M103" i="1"/>
  <c r="M113" i="1" s="1"/>
</calcChain>
</file>

<file path=xl/sharedStrings.xml><?xml version="1.0" encoding="utf-8"?>
<sst xmlns="http://schemas.openxmlformats.org/spreadsheetml/2006/main" count="123" uniqueCount="100">
  <si>
    <t>Torre Refuse &amp; Recycling, LLC</t>
  </si>
  <si>
    <t>Income Statement (Curr and YTD)</t>
  </si>
  <si>
    <t>April</t>
  </si>
  <si>
    <t>2017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</si>
  <si>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</si>
  <si>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</si>
  <si>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</si>
  <si>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</si>
  <si>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</si>
  <si>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</si>
  <si>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</si>
  <si>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</si>
  <si>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</si>
  <si>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2018</t>
  </si>
  <si>
    <t>February</t>
  </si>
  <si>
    <t>March</t>
  </si>
  <si>
    <t>Total</t>
  </si>
  <si>
    <t>Residential Revenue</t>
  </si>
  <si>
    <t>Residential Recycling Revenue</t>
  </si>
  <si>
    <t>Commercial Revenue</t>
  </si>
  <si>
    <t>Commercial Recycling Revenue</t>
  </si>
  <si>
    <t>Transfer Station Contract</t>
  </si>
  <si>
    <t>Drop Box &amp; Compactor Revenue</t>
  </si>
  <si>
    <t>Dump Fee Revenue</t>
  </si>
  <si>
    <t>Recycling &amp; Sale of Commodities</t>
  </si>
  <si>
    <t>Miscellaneous Garbage Revenue</t>
  </si>
  <si>
    <t>Revenue</t>
  </si>
  <si>
    <t>Disposal Fees</t>
  </si>
  <si>
    <t>Recycling</t>
  </si>
  <si>
    <t>Mechanic Wages</t>
  </si>
  <si>
    <t>Contract Labor</t>
  </si>
  <si>
    <t>Employee Benefits</t>
  </si>
  <si>
    <t>Payroll Taxes</t>
  </si>
  <si>
    <t>Labor Cost Allocation</t>
  </si>
  <si>
    <t>Fuel &amp; Oil</t>
  </si>
  <si>
    <t>Garage Supply &amp; Expense</t>
  </si>
  <si>
    <t>Repairs to Garbage Collection Equipment</t>
  </si>
  <si>
    <t>Tires &amp; Tubes</t>
  </si>
  <si>
    <t>Shop Allocation</t>
  </si>
  <si>
    <t>Total Shop Expenses</t>
  </si>
  <si>
    <t>Supervisor Salary</t>
  </si>
  <si>
    <t>Driver Wages</t>
  </si>
  <si>
    <t xml:space="preserve">Outside Transportation </t>
  </si>
  <si>
    <t>Fleet Supplies &amp; Expense</t>
  </si>
  <si>
    <t>Insurance - Vehicle</t>
  </si>
  <si>
    <t>Vehicle License, Registration Fees, Permits</t>
  </si>
  <si>
    <t>Property Damage</t>
  </si>
  <si>
    <t>Fleet Allocation</t>
  </si>
  <si>
    <t>Fleet Operations</t>
  </si>
  <si>
    <t>TS Driver Wages</t>
  </si>
  <si>
    <t>TS Helper Wages</t>
  </si>
  <si>
    <t>Disposal Supplies &amp; Expense</t>
  </si>
  <si>
    <t>Equipment Repair</t>
  </si>
  <si>
    <t>Transfer Station Operations</t>
  </si>
  <si>
    <t>Shop Depreciation</t>
  </si>
  <si>
    <t>Truck Depreciation</t>
  </si>
  <si>
    <t>Toter Depreciation</t>
  </si>
  <si>
    <t>Container Depreciation</t>
  </si>
  <si>
    <t>Drop Box Depreciation</t>
  </si>
  <si>
    <t>Transfer Depreciation</t>
  </si>
  <si>
    <t>Office Depreciation</t>
  </si>
  <si>
    <t>Depreciation</t>
  </si>
  <si>
    <t>Real Estate &amp; Personal Property Taxes</t>
  </si>
  <si>
    <t>Regulatory Expense</t>
  </si>
  <si>
    <t>State B&amp;O Tax</t>
  </si>
  <si>
    <t xml:space="preserve"> Taxes and Fees</t>
  </si>
  <si>
    <t>Officers Salary</t>
  </si>
  <si>
    <t>Admin Salary</t>
  </si>
  <si>
    <t>Office Wages</t>
  </si>
  <si>
    <t>Advertising &amp; Promotion</t>
  </si>
  <si>
    <t>Auto Repairs &amp; Maintenance</t>
  </si>
  <si>
    <t>Bank Fees</t>
  </si>
  <si>
    <t>Bad Debt</t>
  </si>
  <si>
    <t>Buildings Repair &amp; Maintenace</t>
  </si>
  <si>
    <t>Dues &amp; Subscriptions</t>
  </si>
  <si>
    <t>Fuel</t>
  </si>
  <si>
    <t>Legal &amp; Accounting</t>
  </si>
  <si>
    <t>Insurance</t>
  </si>
  <si>
    <t>Meals &amp; Entertainment</t>
  </si>
  <si>
    <t>Meetings &amp; Seminars</t>
  </si>
  <si>
    <t>Office Expense</t>
  </si>
  <si>
    <t>Operating Taxes &amp; Licenses</t>
  </si>
  <si>
    <t>Phone &amp; Utilities</t>
  </si>
  <si>
    <t>Postage</t>
  </si>
  <si>
    <t>Professional Fees</t>
  </si>
  <si>
    <t>Rent</t>
  </si>
  <si>
    <t>Travel</t>
  </si>
  <si>
    <t>G&amp;A Allocation</t>
  </si>
  <si>
    <t>General &amp; Administration</t>
  </si>
  <si>
    <t>Total Operating Expense</t>
  </si>
  <si>
    <t>Operating Income</t>
  </si>
  <si>
    <t>Interest, Dividends &amp; Other Investment Income</t>
  </si>
  <si>
    <t>Intercompany Interest</t>
  </si>
  <si>
    <t>Interest Expense</t>
  </si>
  <si>
    <t xml:space="preserve">Non Deductible Donations </t>
  </si>
  <si>
    <t>Gain/Loss on Disposition of Assets</t>
  </si>
  <si>
    <t>Suspense</t>
  </si>
  <si>
    <t>Non-Operating Income/(Expenses)</t>
  </si>
  <si>
    <t>Net Income</t>
  </si>
  <si>
    <t>For the Twelve Months Ending  March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</si>
</sst>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;\(#,###,##0\)"/>
  </numFmts>
  <fonts count="1" x14ac:knownFonts="1">
    <font>
      <sz val="8.85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 applyAlignment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16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abSelected="1" workbookViewId="0">
      <selection activeCell="C4" sqref="C4"/>
    </sheetView>
  </sheetViews>
  <sheetFormatPr defaultRowHeight="12" x14ac:dyDescent="0.2"/>
  <cols>
    <col min="1" max="1" width="36" customWidth="1"/>
    <col min="2" max="13" width="9.85546875" customWidth="1"/>
    <col min="14" max="14" width="11.5703125" customWidth="1"/>
  </cols>
  <sheetData>
    <row r="1" spans="1:14" x14ac:dyDescent="0.2">
      <c r="A1" s="9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9"/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9"/>
      <c r="B3" s="9" t="s">
        <v>99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5" spans="1:14" x14ac:dyDescent="0.2">
      <c r="B5" s="1" t="s">
        <v>2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14</v>
      </c>
      <c r="M5" s="1" t="s">
        <v>15</v>
      </c>
    </row>
    <row r="6" spans="1:14" x14ac:dyDescent="0.2">
      <c r="B6" s="2" t="s">
        <v>3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13</v>
      </c>
      <c r="L6" s="2" t="s">
        <v>13</v>
      </c>
      <c r="M6" s="2" t="s">
        <v>13</v>
      </c>
      <c r="N6" s="2" t="s">
        <v>16</v>
      </c>
    </row>
    <row r="7" spans="1:14" x14ac:dyDescent="0.2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">
      <c r="A8" s="4" t="s">
        <v>17</v>
      </c>
      <c r="B8" s="5">
        <v>357331.74</v>
      </c>
      <c r="C8" s="5">
        <v>363926.74</v>
      </c>
      <c r="D8" s="5">
        <v>371543.09</v>
      </c>
      <c r="E8" s="5">
        <v>388135.58</v>
      </c>
      <c r="F8" s="5">
        <v>393778.25</v>
      </c>
      <c r="G8" s="5">
        <v>391236.07</v>
      </c>
      <c r="H8" s="5">
        <v>389364.69</v>
      </c>
      <c r="I8" s="5">
        <v>390526.98</v>
      </c>
      <c r="J8" s="5">
        <v>384963.98</v>
      </c>
      <c r="K8" s="5">
        <v>388984.4</v>
      </c>
      <c r="L8" s="5">
        <v>383058.2</v>
      </c>
      <c r="M8" s="5">
        <v>385637.37</v>
      </c>
      <c r="N8" s="5">
        <v>4588487.09</v>
      </c>
    </row>
    <row r="9" spans="1:14" x14ac:dyDescent="0.2">
      <c r="A9" s="4" t="s">
        <v>18</v>
      </c>
      <c r="B9" s="5">
        <v>16935</v>
      </c>
      <c r="C9" s="5">
        <v>17047.73</v>
      </c>
      <c r="D9" s="5">
        <v>17057.669999999998</v>
      </c>
      <c r="E9" s="5">
        <v>17028.89</v>
      </c>
      <c r="F9" s="5">
        <v>17173.75</v>
      </c>
      <c r="G9" s="5">
        <v>17182.5</v>
      </c>
      <c r="H9" s="5">
        <v>17231.66</v>
      </c>
      <c r="I9" s="5">
        <v>17306.5</v>
      </c>
      <c r="J9" s="5">
        <v>17291.75</v>
      </c>
      <c r="K9" s="5">
        <v>17343.98</v>
      </c>
      <c r="L9" s="5">
        <v>17358.5</v>
      </c>
      <c r="M9" s="5">
        <v>17455.25</v>
      </c>
      <c r="N9" s="5">
        <v>206413.18</v>
      </c>
    </row>
    <row r="10" spans="1:14" x14ac:dyDescent="0.2">
      <c r="A10" s="4" t="s">
        <v>19</v>
      </c>
      <c r="B10" s="5">
        <v>293913.8</v>
      </c>
      <c r="C10" s="5">
        <v>304916.24</v>
      </c>
      <c r="D10" s="5">
        <v>308168.59000000003</v>
      </c>
      <c r="E10" s="5">
        <v>329268.55</v>
      </c>
      <c r="F10" s="5">
        <v>328587.40000000002</v>
      </c>
      <c r="G10" s="5">
        <v>328761.07</v>
      </c>
      <c r="H10" s="5">
        <v>322171.09999999998</v>
      </c>
      <c r="I10" s="5">
        <v>310855.89</v>
      </c>
      <c r="J10" s="5">
        <v>298903.11</v>
      </c>
      <c r="K10" s="5">
        <v>301301.67</v>
      </c>
      <c r="L10" s="5">
        <v>293667.03999999998</v>
      </c>
      <c r="M10" s="5">
        <v>303282.53999999998</v>
      </c>
      <c r="N10" s="5">
        <v>3723797</v>
      </c>
    </row>
    <row r="11" spans="1:14" x14ac:dyDescent="0.2">
      <c r="A11" s="4" t="s">
        <v>20</v>
      </c>
      <c r="B11" s="5">
        <v>32038.31</v>
      </c>
      <c r="C11" s="5">
        <v>34200.660000000003</v>
      </c>
      <c r="D11" s="5">
        <v>38107.54</v>
      </c>
      <c r="E11" s="5">
        <v>28177.33</v>
      </c>
      <c r="F11" s="5">
        <v>36286.519999999997</v>
      </c>
      <c r="G11" s="5">
        <v>32889.769999999997</v>
      </c>
      <c r="H11" s="5">
        <v>37328.559999999998</v>
      </c>
      <c r="I11" s="5">
        <v>35234.36</v>
      </c>
      <c r="J11" s="5">
        <v>43647.25</v>
      </c>
      <c r="K11" s="5">
        <v>42565.81</v>
      </c>
      <c r="L11" s="5">
        <v>47332.29</v>
      </c>
      <c r="M11" s="5">
        <v>55682.78</v>
      </c>
      <c r="N11" s="5">
        <v>463491.18</v>
      </c>
    </row>
    <row r="12" spans="1:14" x14ac:dyDescent="0.2">
      <c r="A12" s="4" t="s">
        <v>21</v>
      </c>
      <c r="B12" s="5">
        <v>29133.759999999998</v>
      </c>
      <c r="C12" s="5">
        <v>29133.759999999998</v>
      </c>
      <c r="D12" s="5">
        <v>29133.759999999998</v>
      </c>
      <c r="E12" s="5">
        <v>29133.759999999998</v>
      </c>
      <c r="F12" s="5">
        <v>29133.759999999998</v>
      </c>
      <c r="G12" s="5">
        <v>29133.759999999998</v>
      </c>
      <c r="H12" s="5">
        <v>29133.759999999998</v>
      </c>
      <c r="I12" s="5">
        <v>29133.759999999998</v>
      </c>
      <c r="J12" s="5">
        <v>29133.759999999998</v>
      </c>
      <c r="K12" s="5">
        <v>29133.759999999998</v>
      </c>
      <c r="L12" s="5">
        <v>30299.119999999999</v>
      </c>
      <c r="M12" s="5">
        <v>29716.44</v>
      </c>
      <c r="N12" s="5">
        <v>351353.16</v>
      </c>
    </row>
    <row r="13" spans="1:14" x14ac:dyDescent="0.2">
      <c r="A13" s="4" t="s">
        <v>22</v>
      </c>
      <c r="B13" s="5">
        <v>56197.81</v>
      </c>
      <c r="C13" s="5">
        <v>70543.14</v>
      </c>
      <c r="D13" s="5">
        <v>78370.17</v>
      </c>
      <c r="E13" s="5">
        <v>72198.09</v>
      </c>
      <c r="F13" s="5">
        <v>70814.600000000006</v>
      </c>
      <c r="G13" s="5">
        <v>68342.06</v>
      </c>
      <c r="H13" s="5">
        <v>82615.59</v>
      </c>
      <c r="I13" s="5">
        <v>85522.44</v>
      </c>
      <c r="J13" s="5">
        <v>56619.11</v>
      </c>
      <c r="K13" s="5">
        <v>67514.14</v>
      </c>
      <c r="L13" s="5">
        <v>52100.84</v>
      </c>
      <c r="M13" s="5">
        <v>61987.82</v>
      </c>
      <c r="N13" s="5">
        <v>822825.81</v>
      </c>
    </row>
    <row r="14" spans="1:14" x14ac:dyDescent="0.2">
      <c r="A14" s="4" t="s">
        <v>23</v>
      </c>
      <c r="B14" s="5">
        <v>121957.63</v>
      </c>
      <c r="C14" s="5">
        <v>142019.92000000001</v>
      </c>
      <c r="D14" s="5">
        <v>151463.49</v>
      </c>
      <c r="E14" s="5">
        <v>136759.47</v>
      </c>
      <c r="F14" s="5">
        <v>141586.95000000001</v>
      </c>
      <c r="G14" s="5">
        <v>135610.32999999999</v>
      </c>
      <c r="H14" s="5">
        <v>162565.97</v>
      </c>
      <c r="I14" s="5">
        <v>136019.31</v>
      </c>
      <c r="J14" s="5">
        <v>93484.56</v>
      </c>
      <c r="K14" s="5">
        <v>106632.76</v>
      </c>
      <c r="L14" s="5">
        <v>80049.37</v>
      </c>
      <c r="M14" s="5">
        <v>110084.36</v>
      </c>
      <c r="N14" s="5">
        <v>1518234.12</v>
      </c>
    </row>
    <row r="15" spans="1:14" x14ac:dyDescent="0.2">
      <c r="A15" s="4" t="s">
        <v>24</v>
      </c>
      <c r="B15" s="5">
        <v>75170.92</v>
      </c>
      <c r="C15" s="5">
        <v>92876.160000000003</v>
      </c>
      <c r="D15" s="5">
        <v>117386.44</v>
      </c>
      <c r="E15" s="5">
        <v>112284.71</v>
      </c>
      <c r="F15" s="5">
        <v>113687.37</v>
      </c>
      <c r="G15" s="5">
        <v>80982.7</v>
      </c>
      <c r="H15" s="5">
        <v>51662.25</v>
      </c>
      <c r="I15" s="5">
        <v>87077.61</v>
      </c>
      <c r="J15" s="5">
        <v>93400.06</v>
      </c>
      <c r="K15" s="5">
        <v>78225.75</v>
      </c>
      <c r="L15" s="5">
        <v>46924.56</v>
      </c>
      <c r="M15" s="5">
        <v>39541.360000000001</v>
      </c>
      <c r="N15" s="5">
        <v>989219.89</v>
      </c>
    </row>
    <row r="16" spans="1:14" x14ac:dyDescent="0.2">
      <c r="A16" s="4" t="s">
        <v>25</v>
      </c>
      <c r="B16" s="6">
        <v>967.18</v>
      </c>
      <c r="C16" s="6">
        <v>623.72</v>
      </c>
      <c r="D16" s="6">
        <v>763.45</v>
      </c>
      <c r="E16" s="6">
        <v>874.59</v>
      </c>
      <c r="F16" s="6">
        <v>745.96</v>
      </c>
      <c r="G16" s="6">
        <v>959.17</v>
      </c>
      <c r="H16" s="6">
        <v>569.71</v>
      </c>
      <c r="I16" s="6">
        <v>1149.1099999999999</v>
      </c>
      <c r="J16" s="6">
        <v>897.92</v>
      </c>
      <c r="K16" s="6">
        <v>856.99</v>
      </c>
      <c r="L16" s="6">
        <v>1272.55</v>
      </c>
      <c r="M16" s="6">
        <v>934.02</v>
      </c>
      <c r="N16" s="6">
        <v>10614.37</v>
      </c>
    </row>
    <row r="17" spans="1:14" x14ac:dyDescent="0.2">
      <c r="A17" s="4" t="s">
        <v>26</v>
      </c>
      <c r="B17" s="7">
        <f t="shared" ref="B17:M17" si="0">SUM(B8:B16)</f>
        <v>983646.15000000026</v>
      </c>
      <c r="C17" s="7">
        <f t="shared" si="0"/>
        <v>1055288.07</v>
      </c>
      <c r="D17" s="7">
        <f t="shared" si="0"/>
        <v>1111994.2000000002</v>
      </c>
      <c r="E17" s="7">
        <f t="shared" si="0"/>
        <v>1113860.97</v>
      </c>
      <c r="F17" s="7">
        <f t="shared" si="0"/>
        <v>1131794.56</v>
      </c>
      <c r="G17" s="7">
        <f t="shared" si="0"/>
        <v>1085097.43</v>
      </c>
      <c r="H17" s="7">
        <f t="shared" si="0"/>
        <v>1092643.29</v>
      </c>
      <c r="I17" s="7">
        <f t="shared" si="0"/>
        <v>1092825.9600000002</v>
      </c>
      <c r="J17" s="7">
        <f t="shared" si="0"/>
        <v>1018341.5000000001</v>
      </c>
      <c r="K17" s="7">
        <f t="shared" si="0"/>
        <v>1032559.2600000001</v>
      </c>
      <c r="L17" s="7">
        <f t="shared" si="0"/>
        <v>952062.47</v>
      </c>
      <c r="M17" s="7">
        <f t="shared" si="0"/>
        <v>1004321.9399999998</v>
      </c>
      <c r="N17" s="7">
        <v>12674435.800000001</v>
      </c>
    </row>
    <row r="18" spans="1:14" x14ac:dyDescent="0.2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4" t="s">
        <v>27</v>
      </c>
      <c r="B19" s="5">
        <v>290189.38</v>
      </c>
      <c r="C19" s="5">
        <v>337291.58</v>
      </c>
      <c r="D19" s="5">
        <v>343634.99</v>
      </c>
      <c r="E19" s="5">
        <v>310642.55</v>
      </c>
      <c r="F19" s="5">
        <v>330205.65999999997</v>
      </c>
      <c r="G19" s="5">
        <v>307875.32</v>
      </c>
      <c r="H19" s="5">
        <v>334893.90999999997</v>
      </c>
      <c r="I19" s="5">
        <v>332091.51</v>
      </c>
      <c r="J19" s="5">
        <v>250289.2</v>
      </c>
      <c r="K19" s="5">
        <v>289317.24</v>
      </c>
      <c r="L19" s="5">
        <v>226500.08</v>
      </c>
      <c r="M19" s="5">
        <v>275237.64</v>
      </c>
      <c r="N19" s="5">
        <v>3628169.06</v>
      </c>
    </row>
    <row r="20" spans="1:14" x14ac:dyDescent="0.2">
      <c r="A20" s="4" t="s">
        <v>28</v>
      </c>
      <c r="B20" s="6">
        <v>20736.38</v>
      </c>
      <c r="C20" s="6">
        <v>19491.080000000002</v>
      </c>
      <c r="D20" s="6">
        <v>36526.660000000003</v>
      </c>
      <c r="E20" s="6">
        <v>27735.48</v>
      </c>
      <c r="F20" s="6">
        <v>26504.83</v>
      </c>
      <c r="G20" s="6">
        <v>31259.01</v>
      </c>
      <c r="H20" s="6">
        <v>25094.68</v>
      </c>
      <c r="I20" s="6">
        <v>27074.17</v>
      </c>
      <c r="J20" s="6">
        <v>32360.36</v>
      </c>
      <c r="K20" s="6">
        <v>31042.58</v>
      </c>
      <c r="L20" s="6">
        <v>29604.33</v>
      </c>
      <c r="M20" s="6">
        <v>41514.69</v>
      </c>
      <c r="N20" s="6">
        <v>348944.25</v>
      </c>
    </row>
    <row r="21" spans="1:14" x14ac:dyDescent="0.2">
      <c r="A21" s="4" t="s">
        <v>27</v>
      </c>
      <c r="B21" s="5">
        <f t="shared" ref="B21:M21" si="1">SUM(B19:B20)</f>
        <v>310925.76</v>
      </c>
      <c r="C21" s="5">
        <f t="shared" si="1"/>
        <v>356782.66000000003</v>
      </c>
      <c r="D21" s="5">
        <f t="shared" si="1"/>
        <v>380161.65</v>
      </c>
      <c r="E21" s="5">
        <f t="shared" si="1"/>
        <v>338378.02999999997</v>
      </c>
      <c r="F21" s="5">
        <f t="shared" si="1"/>
        <v>356710.49</v>
      </c>
      <c r="G21" s="5">
        <f t="shared" si="1"/>
        <v>339134.33</v>
      </c>
      <c r="H21" s="5">
        <f t="shared" si="1"/>
        <v>359988.58999999997</v>
      </c>
      <c r="I21" s="5">
        <f t="shared" si="1"/>
        <v>359165.68</v>
      </c>
      <c r="J21" s="5">
        <f t="shared" si="1"/>
        <v>282649.56</v>
      </c>
      <c r="K21" s="5">
        <f t="shared" si="1"/>
        <v>320359.82</v>
      </c>
      <c r="L21" s="5">
        <f t="shared" si="1"/>
        <v>256104.40999999997</v>
      </c>
      <c r="M21" s="5">
        <f t="shared" si="1"/>
        <v>316752.33</v>
      </c>
      <c r="N21" s="5">
        <v>3977113.31</v>
      </c>
    </row>
    <row r="22" spans="1:14" x14ac:dyDescent="0.2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4" t="s">
        <v>29</v>
      </c>
      <c r="B23" s="5">
        <v>31435.42</v>
      </c>
      <c r="C23" s="5">
        <v>38354.199999999997</v>
      </c>
      <c r="D23" s="5">
        <v>38777.769999999997</v>
      </c>
      <c r="E23" s="5">
        <v>38023.089999999997</v>
      </c>
      <c r="F23" s="5">
        <v>39240.01</v>
      </c>
      <c r="G23" s="5">
        <v>33379.410000000003</v>
      </c>
      <c r="H23" s="5">
        <v>38508.660000000003</v>
      </c>
      <c r="I23" s="5">
        <v>42804.53</v>
      </c>
      <c r="J23" s="5">
        <v>38751.25</v>
      </c>
      <c r="K23" s="5">
        <v>45753.26</v>
      </c>
      <c r="L23" s="5">
        <v>41531.81</v>
      </c>
      <c r="M23" s="5">
        <v>43546.1</v>
      </c>
      <c r="N23" s="5">
        <v>470105.51</v>
      </c>
    </row>
    <row r="24" spans="1:14" x14ac:dyDescent="0.2">
      <c r="A24" s="4" t="s">
        <v>30</v>
      </c>
      <c r="B24" s="5">
        <v>6696.7</v>
      </c>
      <c r="C24" s="5">
        <v>7394.91</v>
      </c>
      <c r="D24" s="5">
        <v>6864.28</v>
      </c>
      <c r="E24" s="5">
        <v>3415.55</v>
      </c>
      <c r="F24" s="5">
        <v>6177.92</v>
      </c>
      <c r="G24" s="5">
        <v>8601.83</v>
      </c>
      <c r="H24" s="5">
        <v>8202.7900000000009</v>
      </c>
      <c r="I24" s="5">
        <v>6994.61</v>
      </c>
      <c r="J24" s="5">
        <v>3318.21</v>
      </c>
      <c r="K24" s="5">
        <v>2222.38</v>
      </c>
      <c r="L24" s="5">
        <v>715.28</v>
      </c>
      <c r="M24" s="5">
        <v>0</v>
      </c>
      <c r="N24" s="5">
        <v>60604.46</v>
      </c>
    </row>
    <row r="25" spans="1:14" x14ac:dyDescent="0.2">
      <c r="A25" s="4" t="s">
        <v>31</v>
      </c>
      <c r="B25" s="5">
        <v>3556.83</v>
      </c>
      <c r="C25" s="5">
        <v>3366.97</v>
      </c>
      <c r="D25" s="5">
        <v>3341.3</v>
      </c>
      <c r="E25" s="5">
        <v>3842.91</v>
      </c>
      <c r="F25" s="5">
        <v>3608.09</v>
      </c>
      <c r="G25" s="5">
        <v>3440.63</v>
      </c>
      <c r="H25" s="5">
        <v>3491.64</v>
      </c>
      <c r="I25" s="5">
        <v>3506.34</v>
      </c>
      <c r="J25" s="5">
        <v>4150.17</v>
      </c>
      <c r="K25" s="5">
        <v>4869.8</v>
      </c>
      <c r="L25" s="5">
        <v>4929.38</v>
      </c>
      <c r="M25" s="5">
        <v>5267.1</v>
      </c>
      <c r="N25" s="5">
        <v>47371.16</v>
      </c>
    </row>
    <row r="26" spans="1:14" x14ac:dyDescent="0.2">
      <c r="A26" s="4" t="s">
        <v>32</v>
      </c>
      <c r="B26" s="5">
        <v>6074.14</v>
      </c>
      <c r="C26" s="5">
        <v>6277.32</v>
      </c>
      <c r="D26" s="5">
        <v>6206.41</v>
      </c>
      <c r="E26" s="5">
        <v>6556.92</v>
      </c>
      <c r="F26" s="5">
        <v>6624.54</v>
      </c>
      <c r="G26" s="5">
        <v>7279.96</v>
      </c>
      <c r="H26" s="5">
        <v>6118.63</v>
      </c>
      <c r="I26" s="5">
        <v>7094.33</v>
      </c>
      <c r="J26" s="5">
        <v>8667.44</v>
      </c>
      <c r="K26" s="5">
        <v>7478.95</v>
      </c>
      <c r="L26" s="5">
        <v>7254.61</v>
      </c>
      <c r="M26" s="5">
        <v>9712.1299999999992</v>
      </c>
      <c r="N26" s="5">
        <v>85345.38</v>
      </c>
    </row>
    <row r="27" spans="1:14" x14ac:dyDescent="0.2">
      <c r="A27" s="4" t="s">
        <v>33</v>
      </c>
      <c r="B27" s="5">
        <v>-22668.78</v>
      </c>
      <c r="C27" s="5">
        <v>-26292.400000000001</v>
      </c>
      <c r="D27" s="5">
        <v>-17808.95</v>
      </c>
      <c r="E27" s="5">
        <v>-17759.36</v>
      </c>
      <c r="F27" s="5">
        <v>-18934.55</v>
      </c>
      <c r="G27" s="5">
        <v>-20257.689999999999</v>
      </c>
      <c r="H27" s="5">
        <v>-17249.7</v>
      </c>
      <c r="I27" s="5">
        <v>-27630.36</v>
      </c>
      <c r="J27" s="5">
        <v>-21047.599999999999</v>
      </c>
      <c r="K27" s="5">
        <v>-30812.59</v>
      </c>
      <c r="L27" s="5">
        <v>-19523.349999999999</v>
      </c>
      <c r="M27" s="5">
        <v>-15845.73</v>
      </c>
      <c r="N27" s="5">
        <v>-255831.06</v>
      </c>
    </row>
    <row r="28" spans="1:14" x14ac:dyDescent="0.2">
      <c r="A28" s="4" t="s">
        <v>34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1583.52</v>
      </c>
      <c r="M28" s="5">
        <v>1772.55</v>
      </c>
      <c r="N28" s="5">
        <v>3356.07</v>
      </c>
    </row>
    <row r="29" spans="1:14" x14ac:dyDescent="0.2">
      <c r="A29" s="4" t="s">
        <v>35</v>
      </c>
      <c r="B29" s="5">
        <v>13172.83</v>
      </c>
      <c r="C29" s="5">
        <v>11783.47</v>
      </c>
      <c r="D29" s="5">
        <v>11453.29</v>
      </c>
      <c r="E29" s="5">
        <v>9943.7199999999993</v>
      </c>
      <c r="F29" s="5">
        <v>15800.87</v>
      </c>
      <c r="G29" s="5">
        <v>18703.21</v>
      </c>
      <c r="H29" s="5">
        <v>13388.14</v>
      </c>
      <c r="I29" s="5">
        <v>17957.27</v>
      </c>
      <c r="J29" s="5">
        <v>16693.82</v>
      </c>
      <c r="K29" s="5">
        <v>13452.09</v>
      </c>
      <c r="L29" s="5">
        <v>14304.71</v>
      </c>
      <c r="M29" s="5">
        <v>8212.81</v>
      </c>
      <c r="N29" s="5">
        <v>164866.23000000001</v>
      </c>
    </row>
    <row r="30" spans="1:14" x14ac:dyDescent="0.2">
      <c r="A30" s="4" t="s">
        <v>36</v>
      </c>
      <c r="B30" s="5">
        <v>46361.18</v>
      </c>
      <c r="C30" s="5">
        <v>37454.67</v>
      </c>
      <c r="D30" s="5">
        <v>57894.73</v>
      </c>
      <c r="E30" s="5">
        <v>38634.959999999999</v>
      </c>
      <c r="F30" s="5">
        <v>62771.97</v>
      </c>
      <c r="G30" s="5">
        <v>47168.38</v>
      </c>
      <c r="H30" s="5">
        <v>47901.78</v>
      </c>
      <c r="I30" s="5">
        <v>45339.73</v>
      </c>
      <c r="J30" s="5">
        <v>50620.86</v>
      </c>
      <c r="K30" s="5">
        <v>47210.96</v>
      </c>
      <c r="L30" s="5">
        <v>28864.34</v>
      </c>
      <c r="M30" s="5">
        <v>22337.63</v>
      </c>
      <c r="N30" s="5">
        <v>532561.18999999994</v>
      </c>
    </row>
    <row r="31" spans="1:14" x14ac:dyDescent="0.2">
      <c r="A31" s="4" t="s">
        <v>37</v>
      </c>
      <c r="B31" s="5">
        <v>392.95</v>
      </c>
      <c r="C31" s="5">
        <v>22754.03</v>
      </c>
      <c r="D31" s="5">
        <v>13771.09</v>
      </c>
      <c r="E31" s="5">
        <v>21725.53</v>
      </c>
      <c r="F31" s="5">
        <v>17155.59</v>
      </c>
      <c r="G31" s="5">
        <v>20722.48</v>
      </c>
      <c r="H31" s="5">
        <v>17729.8</v>
      </c>
      <c r="I31" s="5">
        <v>35313.699999999997</v>
      </c>
      <c r="J31" s="5">
        <v>23833.54</v>
      </c>
      <c r="K31" s="5">
        <v>14593.07</v>
      </c>
      <c r="L31" s="5">
        <v>4371.53</v>
      </c>
      <c r="M31" s="5">
        <v>8699.23</v>
      </c>
      <c r="N31" s="5">
        <v>201062.54</v>
      </c>
    </row>
    <row r="32" spans="1:14" x14ac:dyDescent="0.2">
      <c r="A32" s="4" t="s">
        <v>38</v>
      </c>
      <c r="B32" s="6">
        <v>-7495.46</v>
      </c>
      <c r="C32" s="6">
        <v>-7008.51</v>
      </c>
      <c r="D32" s="6">
        <v>-4793.2700000000004</v>
      </c>
      <c r="E32" s="6">
        <v>-5726.6</v>
      </c>
      <c r="F32" s="6">
        <v>-5577.9</v>
      </c>
      <c r="G32" s="6">
        <v>-6718.46</v>
      </c>
      <c r="H32" s="6">
        <v>-4112.1499999999996</v>
      </c>
      <c r="I32" s="6">
        <v>-8794.51</v>
      </c>
      <c r="J32" s="6">
        <v>-6188.02</v>
      </c>
      <c r="K32" s="6">
        <v>-9355.27</v>
      </c>
      <c r="L32" s="6">
        <v>-3851.47</v>
      </c>
      <c r="M32" s="6">
        <v>-2986.53</v>
      </c>
      <c r="N32" s="6">
        <v>-72608.149999999994</v>
      </c>
    </row>
    <row r="33" spans="1:14" x14ac:dyDescent="0.2">
      <c r="A33" s="4" t="s">
        <v>39</v>
      </c>
      <c r="B33" s="5">
        <f t="shared" ref="B33:M33" si="2">SUM(B23:B32)</f>
        <v>77525.81</v>
      </c>
      <c r="C33" s="5">
        <f t="shared" si="2"/>
        <v>94084.66</v>
      </c>
      <c r="D33" s="5">
        <f t="shared" si="2"/>
        <v>115706.65</v>
      </c>
      <c r="E33" s="5">
        <f t="shared" si="2"/>
        <v>98656.72</v>
      </c>
      <c r="F33" s="5">
        <f t="shared" si="2"/>
        <v>126866.54000000001</v>
      </c>
      <c r="G33" s="5">
        <f t="shared" si="2"/>
        <v>112319.75</v>
      </c>
      <c r="H33" s="5">
        <f t="shared" si="2"/>
        <v>113979.59000000001</v>
      </c>
      <c r="I33" s="5">
        <f t="shared" si="2"/>
        <v>122585.64000000003</v>
      </c>
      <c r="J33" s="5">
        <f t="shared" si="2"/>
        <v>118799.67</v>
      </c>
      <c r="K33" s="5">
        <f t="shared" si="2"/>
        <v>95412.650000000009</v>
      </c>
      <c r="L33" s="5">
        <f t="shared" si="2"/>
        <v>80180.359999999986</v>
      </c>
      <c r="M33" s="5">
        <f t="shared" si="2"/>
        <v>80715.289999999994</v>
      </c>
      <c r="N33" s="5">
        <v>1236833.33</v>
      </c>
    </row>
    <row r="34" spans="1:14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4" t="s">
        <v>40</v>
      </c>
      <c r="B35" s="5">
        <v>8788.3700000000008</v>
      </c>
      <c r="C35" s="5">
        <v>10037.25</v>
      </c>
      <c r="D35" s="5">
        <v>9712.6200000000008</v>
      </c>
      <c r="E35" s="5">
        <v>9188</v>
      </c>
      <c r="F35" s="5">
        <v>10037.24</v>
      </c>
      <c r="G35" s="5">
        <v>9238</v>
      </c>
      <c r="H35" s="5">
        <v>9662.6200000000008</v>
      </c>
      <c r="I35" s="5">
        <v>9612.6200000000008</v>
      </c>
      <c r="J35" s="5">
        <v>9387.7999999999993</v>
      </c>
      <c r="K35" s="5">
        <v>9849.73</v>
      </c>
      <c r="L35" s="5">
        <v>8718.2800000000007</v>
      </c>
      <c r="M35" s="5">
        <v>9554.18</v>
      </c>
      <c r="N35" s="5">
        <v>113786.71</v>
      </c>
    </row>
    <row r="36" spans="1:14" x14ac:dyDescent="0.2">
      <c r="A36" s="4" t="s">
        <v>41</v>
      </c>
      <c r="B36" s="5">
        <v>87912.87</v>
      </c>
      <c r="C36" s="5">
        <v>103483.07</v>
      </c>
      <c r="D36" s="5">
        <v>103860.97</v>
      </c>
      <c r="E36" s="5">
        <v>92385.77</v>
      </c>
      <c r="F36" s="5">
        <v>106754.08</v>
      </c>
      <c r="G36" s="5">
        <v>94964.32</v>
      </c>
      <c r="H36" s="5">
        <v>104635.59</v>
      </c>
      <c r="I36" s="5">
        <v>104592.88</v>
      </c>
      <c r="J36" s="5">
        <v>106235.52</v>
      </c>
      <c r="K36" s="5">
        <v>109001.56</v>
      </c>
      <c r="L36" s="5">
        <v>96548.89</v>
      </c>
      <c r="M36" s="5">
        <v>105369.56</v>
      </c>
      <c r="N36" s="5">
        <v>1215745.08</v>
      </c>
    </row>
    <row r="37" spans="1:14" x14ac:dyDescent="0.2">
      <c r="A37" s="4" t="s">
        <v>30</v>
      </c>
      <c r="B37" s="5">
        <v>4383.42</v>
      </c>
      <c r="C37" s="5">
        <v>4555.9799999999996</v>
      </c>
      <c r="D37" s="5">
        <v>9201.6299999999992</v>
      </c>
      <c r="E37" s="5">
        <v>14202.46</v>
      </c>
      <c r="F37" s="5">
        <v>17102.89</v>
      </c>
      <c r="G37" s="5">
        <v>9919.24</v>
      </c>
      <c r="H37" s="5">
        <v>7062.69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66428.31</v>
      </c>
    </row>
    <row r="38" spans="1:14" x14ac:dyDescent="0.2">
      <c r="A38" s="4" t="s">
        <v>31</v>
      </c>
      <c r="B38" s="5">
        <v>15370.06</v>
      </c>
      <c r="C38" s="5">
        <v>16746.68</v>
      </c>
      <c r="D38" s="5">
        <v>17497.5</v>
      </c>
      <c r="E38" s="5">
        <v>16753.07</v>
      </c>
      <c r="F38" s="5">
        <v>16629.189999999999</v>
      </c>
      <c r="G38" s="5">
        <v>18518.849999999999</v>
      </c>
      <c r="H38" s="5">
        <v>17660.87</v>
      </c>
      <c r="I38" s="5">
        <v>17650.150000000001</v>
      </c>
      <c r="J38" s="5">
        <v>18155.490000000002</v>
      </c>
      <c r="K38" s="5">
        <v>19898.62</v>
      </c>
      <c r="L38" s="5">
        <v>19227.759999999998</v>
      </c>
      <c r="M38" s="5">
        <v>20694.46</v>
      </c>
      <c r="N38" s="5">
        <v>214802.7</v>
      </c>
    </row>
    <row r="39" spans="1:14" x14ac:dyDescent="0.2">
      <c r="A39" s="4" t="s">
        <v>32</v>
      </c>
      <c r="B39" s="5">
        <v>20263.71</v>
      </c>
      <c r="C39" s="5">
        <v>21384.61</v>
      </c>
      <c r="D39" s="5">
        <v>20977.43</v>
      </c>
      <c r="E39" s="5">
        <v>20970.919999999998</v>
      </c>
      <c r="F39" s="5">
        <v>21669.3</v>
      </c>
      <c r="G39" s="5">
        <v>29926.42</v>
      </c>
      <c r="H39" s="5">
        <v>22571.39</v>
      </c>
      <c r="I39" s="5">
        <v>23068.92</v>
      </c>
      <c r="J39" s="5">
        <v>23464.03</v>
      </c>
      <c r="K39" s="5">
        <v>21475.439999999999</v>
      </c>
      <c r="L39" s="5">
        <v>20774.7</v>
      </c>
      <c r="M39" s="5">
        <v>27806.48</v>
      </c>
      <c r="N39" s="5">
        <v>274353.34999999998</v>
      </c>
    </row>
    <row r="40" spans="1:14" x14ac:dyDescent="0.2">
      <c r="A40" s="4" t="s">
        <v>33</v>
      </c>
      <c r="B40" s="5">
        <v>-2167.9</v>
      </c>
      <c r="C40" s="5">
        <v>-2509.1</v>
      </c>
      <c r="D40" s="5">
        <v>-2390.4499999999998</v>
      </c>
      <c r="E40" s="5">
        <v>-2402.91</v>
      </c>
      <c r="F40" s="5">
        <v>-2405.37</v>
      </c>
      <c r="G40" s="5">
        <v>-2329.2600000000002</v>
      </c>
      <c r="H40" s="5">
        <v>-2308.44</v>
      </c>
      <c r="I40" s="5">
        <v>-2363.87</v>
      </c>
      <c r="J40" s="5">
        <v>-2684.31</v>
      </c>
      <c r="K40" s="5">
        <v>-2451.1799999999998</v>
      </c>
      <c r="L40" s="5">
        <v>-2086.29</v>
      </c>
      <c r="M40" s="5">
        <v>-2425.7600000000002</v>
      </c>
      <c r="N40" s="5">
        <v>-28524.84</v>
      </c>
    </row>
    <row r="41" spans="1:14" x14ac:dyDescent="0.2">
      <c r="A41" s="4" t="s">
        <v>42</v>
      </c>
      <c r="B41" s="5">
        <v>1470</v>
      </c>
      <c r="C41" s="5">
        <v>2105</v>
      </c>
      <c r="D41" s="5">
        <v>6372.5</v>
      </c>
      <c r="E41" s="5">
        <v>1035</v>
      </c>
      <c r="F41" s="5">
        <v>3375</v>
      </c>
      <c r="G41" s="5">
        <v>1470</v>
      </c>
      <c r="H41" s="5">
        <v>5620</v>
      </c>
      <c r="I41" s="5">
        <v>5205</v>
      </c>
      <c r="J41" s="5">
        <v>1270</v>
      </c>
      <c r="K41" s="5">
        <v>1470</v>
      </c>
      <c r="L41" s="5">
        <v>1270</v>
      </c>
      <c r="M41" s="5">
        <v>1470</v>
      </c>
      <c r="N41" s="5">
        <v>32132.5</v>
      </c>
    </row>
    <row r="42" spans="1:14" x14ac:dyDescent="0.2">
      <c r="A42" s="4" t="s">
        <v>43</v>
      </c>
      <c r="B42" s="5">
        <v>565.54</v>
      </c>
      <c r="C42" s="5">
        <v>7622.33</v>
      </c>
      <c r="D42" s="5">
        <v>3387.55</v>
      </c>
      <c r="E42" s="5">
        <v>2097.4899999999998</v>
      </c>
      <c r="F42" s="5">
        <v>5850.74</v>
      </c>
      <c r="G42" s="5">
        <v>4385.79</v>
      </c>
      <c r="H42" s="5">
        <v>8090.51</v>
      </c>
      <c r="I42" s="5">
        <v>3591.57</v>
      </c>
      <c r="J42" s="5">
        <v>3545.52</v>
      </c>
      <c r="K42" s="5">
        <v>13837.34</v>
      </c>
      <c r="L42" s="5">
        <v>4280.49</v>
      </c>
      <c r="M42" s="5">
        <v>3408.76</v>
      </c>
      <c r="N42" s="5">
        <v>60663.63</v>
      </c>
    </row>
    <row r="43" spans="1:14" x14ac:dyDescent="0.2">
      <c r="A43" s="4" t="s">
        <v>34</v>
      </c>
      <c r="B43" s="5">
        <v>51426.7</v>
      </c>
      <c r="C43" s="5">
        <v>48826.1</v>
      </c>
      <c r="D43" s="5">
        <v>49339.58</v>
      </c>
      <c r="E43" s="5">
        <v>44079.6</v>
      </c>
      <c r="F43" s="5">
        <v>55965.04</v>
      </c>
      <c r="G43" s="5">
        <v>52296.01</v>
      </c>
      <c r="H43" s="5">
        <v>54863.199999999997</v>
      </c>
      <c r="I43" s="5">
        <v>56125.5</v>
      </c>
      <c r="J43" s="5">
        <v>48124.87</v>
      </c>
      <c r="K43" s="5">
        <v>52384.7</v>
      </c>
      <c r="L43" s="5">
        <v>41783.360000000001</v>
      </c>
      <c r="M43" s="5">
        <v>47945.05</v>
      </c>
      <c r="N43" s="5">
        <v>603159.71</v>
      </c>
    </row>
    <row r="44" spans="1:14" x14ac:dyDescent="0.2">
      <c r="A44" s="4" t="s">
        <v>44</v>
      </c>
      <c r="B44" s="5">
        <v>8043.24</v>
      </c>
      <c r="C44" s="5">
        <v>6698.24</v>
      </c>
      <c r="D44" s="5">
        <v>6698.24</v>
      </c>
      <c r="E44" s="5">
        <v>6698.24</v>
      </c>
      <c r="F44" s="5">
        <v>6698.24</v>
      </c>
      <c r="G44" s="5">
        <v>7231.21</v>
      </c>
      <c r="H44" s="5">
        <v>7753.45</v>
      </c>
      <c r="I44" s="5">
        <v>7234.14</v>
      </c>
      <c r="J44" s="5">
        <v>7234.14</v>
      </c>
      <c r="K44" s="5">
        <v>7847.07</v>
      </c>
      <c r="L44" s="5">
        <v>7286.07</v>
      </c>
      <c r="M44" s="5">
        <v>7286.07</v>
      </c>
      <c r="N44" s="5">
        <v>86708.35</v>
      </c>
    </row>
    <row r="45" spans="1:14" x14ac:dyDescent="0.2">
      <c r="A45" s="4" t="s">
        <v>45</v>
      </c>
      <c r="B45" s="5">
        <v>6976.63</v>
      </c>
      <c r="C45" s="5">
        <v>6304.14</v>
      </c>
      <c r="D45" s="5">
        <v>6454.89</v>
      </c>
      <c r="E45" s="5">
        <v>6317.98</v>
      </c>
      <c r="F45" s="5">
        <v>6518.57</v>
      </c>
      <c r="G45" s="5">
        <v>6376.06</v>
      </c>
      <c r="H45" s="5">
        <v>6470.15</v>
      </c>
      <c r="I45" s="5">
        <v>6726.28</v>
      </c>
      <c r="J45" s="5">
        <v>6683.27</v>
      </c>
      <c r="K45" s="5">
        <v>7534.64</v>
      </c>
      <c r="L45" s="5">
        <v>5976.97</v>
      </c>
      <c r="M45" s="5">
        <v>6022.22</v>
      </c>
      <c r="N45" s="5">
        <v>78361.8</v>
      </c>
    </row>
    <row r="46" spans="1:14" x14ac:dyDescent="0.2">
      <c r="A46" s="4" t="s">
        <v>46</v>
      </c>
      <c r="B46" s="5">
        <v>1235.33</v>
      </c>
      <c r="C46" s="5">
        <v>0</v>
      </c>
      <c r="D46" s="5">
        <v>400</v>
      </c>
      <c r="E46" s="5">
        <v>165.67</v>
      </c>
      <c r="F46" s="5">
        <v>0</v>
      </c>
      <c r="G46" s="5">
        <v>1364.35</v>
      </c>
      <c r="H46" s="5">
        <v>5764.82</v>
      </c>
      <c r="I46" s="5">
        <v>2937.36</v>
      </c>
      <c r="J46" s="5">
        <v>0</v>
      </c>
      <c r="K46" s="5">
        <v>2678.49</v>
      </c>
      <c r="L46" s="5">
        <v>741.38</v>
      </c>
      <c r="M46" s="5">
        <v>4995.72</v>
      </c>
      <c r="N46" s="5">
        <v>20283.12</v>
      </c>
    </row>
    <row r="47" spans="1:14" x14ac:dyDescent="0.2">
      <c r="A47" s="4" t="s">
        <v>47</v>
      </c>
      <c r="B47" s="6">
        <v>-354.73</v>
      </c>
      <c r="C47" s="6">
        <v>-47.14</v>
      </c>
      <c r="D47" s="6">
        <v>-421.68</v>
      </c>
      <c r="E47" s="6">
        <v>-324.63</v>
      </c>
      <c r="F47" s="6">
        <v>-956.31</v>
      </c>
      <c r="G47" s="6">
        <v>-731.14</v>
      </c>
      <c r="H47" s="6">
        <v>-1187.3900000000001</v>
      </c>
      <c r="I47" s="6">
        <v>-630.69000000000005</v>
      </c>
      <c r="J47" s="6">
        <v>-1005.49</v>
      </c>
      <c r="K47" s="6">
        <v>-2013.56</v>
      </c>
      <c r="L47" s="6">
        <v>661.59</v>
      </c>
      <c r="M47" s="6">
        <v>-658.72</v>
      </c>
      <c r="N47" s="6">
        <v>-7669.89</v>
      </c>
    </row>
    <row r="48" spans="1:14" x14ac:dyDescent="0.2">
      <c r="A48" s="4" t="s">
        <v>48</v>
      </c>
      <c r="B48" s="5">
        <f t="shared" ref="B48:M48" si="3">SUM(B35:B47)</f>
        <v>203913.24</v>
      </c>
      <c r="C48" s="5">
        <f t="shared" si="3"/>
        <v>225207.16</v>
      </c>
      <c r="D48" s="5">
        <f t="shared" si="3"/>
        <v>231090.77999999997</v>
      </c>
      <c r="E48" s="5">
        <f t="shared" si="3"/>
        <v>211166.66000000003</v>
      </c>
      <c r="F48" s="5">
        <f t="shared" si="3"/>
        <v>247238.61000000002</v>
      </c>
      <c r="G48" s="5">
        <f t="shared" si="3"/>
        <v>232629.85</v>
      </c>
      <c r="H48" s="5">
        <f t="shared" si="3"/>
        <v>246659.46</v>
      </c>
      <c r="I48" s="5">
        <f t="shared" si="3"/>
        <v>233749.86000000002</v>
      </c>
      <c r="J48" s="5">
        <f t="shared" si="3"/>
        <v>220410.84</v>
      </c>
      <c r="K48" s="5">
        <f t="shared" si="3"/>
        <v>241512.85000000003</v>
      </c>
      <c r="L48" s="5">
        <f t="shared" si="3"/>
        <v>205183.2</v>
      </c>
      <c r="M48" s="5">
        <f t="shared" si="3"/>
        <v>231468.02</v>
      </c>
      <c r="N48" s="5">
        <v>2730230.53</v>
      </c>
    </row>
    <row r="49" spans="1:14" x14ac:dyDescent="0.2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">
      <c r="A50" s="4" t="s">
        <v>49</v>
      </c>
      <c r="B50" s="5">
        <v>6165.85</v>
      </c>
      <c r="C50" s="5">
        <v>5527.88</v>
      </c>
      <c r="D50" s="5">
        <v>5689.56</v>
      </c>
      <c r="E50" s="5">
        <v>5298.4</v>
      </c>
      <c r="F50" s="5">
        <v>7325.43</v>
      </c>
      <c r="G50" s="5">
        <v>7421.27</v>
      </c>
      <c r="H50" s="5">
        <v>7772.05</v>
      </c>
      <c r="I50" s="5">
        <v>7009.3</v>
      </c>
      <c r="J50" s="5">
        <v>7038.79</v>
      </c>
      <c r="K50" s="5">
        <v>7031.84</v>
      </c>
      <c r="L50" s="5">
        <v>6003.77</v>
      </c>
      <c r="M50" s="5">
        <v>6573.98</v>
      </c>
      <c r="N50" s="5">
        <v>78858.12</v>
      </c>
    </row>
    <row r="51" spans="1:14" x14ac:dyDescent="0.2">
      <c r="A51" s="4" t="s">
        <v>50</v>
      </c>
      <c r="B51" s="5">
        <v>3000</v>
      </c>
      <c r="C51" s="5">
        <v>3000</v>
      </c>
      <c r="D51" s="5">
        <v>3000</v>
      </c>
      <c r="E51" s="5">
        <v>3000</v>
      </c>
      <c r="F51" s="5">
        <v>3000</v>
      </c>
      <c r="G51" s="5">
        <v>3000</v>
      </c>
      <c r="H51" s="5">
        <v>3000</v>
      </c>
      <c r="I51" s="5">
        <v>3000</v>
      </c>
      <c r="J51" s="5">
        <v>3000</v>
      </c>
      <c r="K51" s="5">
        <v>3000</v>
      </c>
      <c r="L51" s="5">
        <v>3000</v>
      </c>
      <c r="M51" s="5">
        <v>3000</v>
      </c>
      <c r="N51" s="5">
        <v>36000</v>
      </c>
    </row>
    <row r="52" spans="1:14" x14ac:dyDescent="0.2">
      <c r="A52" s="4" t="s">
        <v>30</v>
      </c>
      <c r="B52" s="5">
        <v>2607.17</v>
      </c>
      <c r="C52" s="5">
        <v>3240.69</v>
      </c>
      <c r="D52" s="5">
        <v>3066.51</v>
      </c>
      <c r="E52" s="5">
        <v>4082.86</v>
      </c>
      <c r="F52" s="5">
        <v>3588.57</v>
      </c>
      <c r="G52" s="5">
        <v>2739.65</v>
      </c>
      <c r="H52" s="5">
        <v>2819</v>
      </c>
      <c r="I52" s="5">
        <v>1622.58</v>
      </c>
      <c r="J52" s="5">
        <v>1285.47</v>
      </c>
      <c r="K52" s="5">
        <v>1309.32</v>
      </c>
      <c r="L52" s="5">
        <v>1166.46</v>
      </c>
      <c r="M52" s="5">
        <v>1763.69</v>
      </c>
      <c r="N52" s="5">
        <v>29291.97</v>
      </c>
    </row>
    <row r="53" spans="1:14" x14ac:dyDescent="0.2">
      <c r="A53" s="4" t="s">
        <v>31</v>
      </c>
      <c r="B53" s="5">
        <v>1574.2</v>
      </c>
      <c r="C53" s="5">
        <v>1111.3599999999999</v>
      </c>
      <c r="D53" s="5">
        <v>1109.8499999999999</v>
      </c>
      <c r="E53" s="5">
        <v>1112.06</v>
      </c>
      <c r="F53" s="5">
        <v>1110.7</v>
      </c>
      <c r="G53" s="5">
        <v>1755.74</v>
      </c>
      <c r="H53" s="5">
        <v>1651.09</v>
      </c>
      <c r="I53" s="5">
        <v>1634.59</v>
      </c>
      <c r="J53" s="5">
        <v>1633.16</v>
      </c>
      <c r="K53" s="5">
        <v>1786.06</v>
      </c>
      <c r="L53" s="5">
        <v>1738.68</v>
      </c>
      <c r="M53" s="5">
        <v>1798.28</v>
      </c>
      <c r="N53" s="5">
        <v>18015.77</v>
      </c>
    </row>
    <row r="54" spans="1:14" x14ac:dyDescent="0.2">
      <c r="A54" s="4" t="s">
        <v>32</v>
      </c>
      <c r="B54" s="5">
        <v>1622.18</v>
      </c>
      <c r="C54" s="5">
        <v>1395.14</v>
      </c>
      <c r="D54" s="5">
        <v>1337.22</v>
      </c>
      <c r="E54" s="5">
        <v>1342.32</v>
      </c>
      <c r="F54" s="5">
        <v>1286.97</v>
      </c>
      <c r="G54" s="5">
        <v>2757.87</v>
      </c>
      <c r="H54" s="5">
        <v>2021.49</v>
      </c>
      <c r="I54" s="5">
        <v>1874.85</v>
      </c>
      <c r="J54" s="5">
        <v>1485.95</v>
      </c>
      <c r="K54" s="5">
        <v>1522.39</v>
      </c>
      <c r="L54" s="5">
        <v>1489.68</v>
      </c>
      <c r="M54" s="5">
        <v>2103.39</v>
      </c>
      <c r="N54" s="5">
        <v>20239.45</v>
      </c>
    </row>
    <row r="55" spans="1:14" x14ac:dyDescent="0.2">
      <c r="A55" s="4" t="s">
        <v>51</v>
      </c>
      <c r="B55" s="5">
        <v>639.92999999999995</v>
      </c>
      <c r="C55" s="5">
        <v>3851.87</v>
      </c>
      <c r="D55" s="5">
        <v>827.53</v>
      </c>
      <c r="E55" s="5">
        <v>702.47</v>
      </c>
      <c r="F55" s="5">
        <v>3062.03</v>
      </c>
      <c r="G55" s="5">
        <v>538.70000000000005</v>
      </c>
      <c r="H55" s="5">
        <v>2389.6999999999998</v>
      </c>
      <c r="I55" s="5">
        <v>-119.59</v>
      </c>
      <c r="J55" s="5">
        <v>2013.97</v>
      </c>
      <c r="K55" s="5">
        <v>1647.47</v>
      </c>
      <c r="L55" s="5">
        <v>1241.1099999999999</v>
      </c>
      <c r="M55" s="5">
        <v>347.83</v>
      </c>
      <c r="N55" s="5">
        <v>17143.02</v>
      </c>
    </row>
    <row r="56" spans="1:14" x14ac:dyDescent="0.2">
      <c r="A56" s="4" t="s">
        <v>52</v>
      </c>
      <c r="B56" s="6">
        <v>291.91000000000003</v>
      </c>
      <c r="C56" s="6">
        <v>315.06</v>
      </c>
      <c r="D56" s="6">
        <v>4719.41</v>
      </c>
      <c r="E56" s="6">
        <v>2438.6</v>
      </c>
      <c r="F56" s="6">
        <v>172.97</v>
      </c>
      <c r="G56" s="6">
        <v>3824.37</v>
      </c>
      <c r="H56" s="6">
        <v>581.53</v>
      </c>
      <c r="I56" s="6">
        <v>1430.44</v>
      </c>
      <c r="J56" s="6">
        <v>957.35</v>
      </c>
      <c r="K56" s="6">
        <v>452.08</v>
      </c>
      <c r="L56" s="6">
        <v>0</v>
      </c>
      <c r="M56" s="6">
        <v>557.85</v>
      </c>
      <c r="N56" s="6">
        <v>15741.57</v>
      </c>
    </row>
    <row r="57" spans="1:14" x14ac:dyDescent="0.2">
      <c r="A57" s="4" t="s">
        <v>53</v>
      </c>
      <c r="B57" s="5">
        <f t="shared" ref="B57:M57" si="4">SUM(B50:B56)</f>
        <v>15901.240000000002</v>
      </c>
      <c r="C57" s="5">
        <f t="shared" si="4"/>
        <v>18442.000000000004</v>
      </c>
      <c r="D57" s="5">
        <f t="shared" si="4"/>
        <v>19750.080000000002</v>
      </c>
      <c r="E57" s="5">
        <f t="shared" si="4"/>
        <v>17976.71</v>
      </c>
      <c r="F57" s="5">
        <f t="shared" si="4"/>
        <v>19546.670000000002</v>
      </c>
      <c r="G57" s="5">
        <f t="shared" si="4"/>
        <v>22037.599999999999</v>
      </c>
      <c r="H57" s="5">
        <f t="shared" si="4"/>
        <v>20234.86</v>
      </c>
      <c r="I57" s="5">
        <f t="shared" si="4"/>
        <v>16452.169999999998</v>
      </c>
      <c r="J57" s="5">
        <f t="shared" si="4"/>
        <v>17414.689999999999</v>
      </c>
      <c r="K57" s="5">
        <f t="shared" si="4"/>
        <v>16749.16</v>
      </c>
      <c r="L57" s="5">
        <f t="shared" si="4"/>
        <v>14639.7</v>
      </c>
      <c r="M57" s="5">
        <f t="shared" si="4"/>
        <v>16145.02</v>
      </c>
      <c r="N57" s="5">
        <v>215289.9</v>
      </c>
    </row>
    <row r="58" spans="1:14" x14ac:dyDescent="0.2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">
      <c r="A59" s="4" t="s">
        <v>54</v>
      </c>
      <c r="B59" s="5">
        <v>10909.36</v>
      </c>
      <c r="C59" s="5">
        <v>10909.36</v>
      </c>
      <c r="D59" s="5">
        <v>11452.16</v>
      </c>
      <c r="E59" s="5">
        <v>12116.65</v>
      </c>
      <c r="F59" s="5">
        <v>12230.72</v>
      </c>
      <c r="G59" s="5">
        <v>11181.08</v>
      </c>
      <c r="H59" s="5">
        <v>10016.98</v>
      </c>
      <c r="I59" s="5">
        <v>9843.52</v>
      </c>
      <c r="J59" s="5">
        <v>9776.98</v>
      </c>
      <c r="K59" s="5">
        <v>9781.94</v>
      </c>
      <c r="L59" s="5">
        <v>9730.5400000000009</v>
      </c>
      <c r="M59" s="5">
        <v>9679.14</v>
      </c>
      <c r="N59" s="5">
        <v>127628.43</v>
      </c>
    </row>
    <row r="60" spans="1:14" x14ac:dyDescent="0.2">
      <c r="A60" s="4" t="s">
        <v>55</v>
      </c>
      <c r="B60" s="5">
        <v>48677.15</v>
      </c>
      <c r="C60" s="5">
        <v>48677.15</v>
      </c>
      <c r="D60" s="5">
        <v>48745.33</v>
      </c>
      <c r="E60" s="5">
        <v>48888.56</v>
      </c>
      <c r="F60" s="5">
        <v>49001.83</v>
      </c>
      <c r="G60" s="5">
        <v>49146.45</v>
      </c>
      <c r="H60" s="5">
        <v>48329.87</v>
      </c>
      <c r="I60" s="5">
        <v>46799.61</v>
      </c>
      <c r="J60" s="5">
        <v>49299.56</v>
      </c>
      <c r="K60" s="5">
        <v>51819.29</v>
      </c>
      <c r="L60" s="5">
        <v>51819.29</v>
      </c>
      <c r="M60" s="5">
        <v>51819.29</v>
      </c>
      <c r="N60" s="5">
        <v>593023.38</v>
      </c>
    </row>
    <row r="61" spans="1:14" x14ac:dyDescent="0.2">
      <c r="A61" s="4" t="s">
        <v>56</v>
      </c>
      <c r="B61" s="5">
        <v>6670.59</v>
      </c>
      <c r="C61" s="5">
        <v>6670.59</v>
      </c>
      <c r="D61" s="5">
        <v>6670.59</v>
      </c>
      <c r="E61" s="5">
        <v>6670.59</v>
      </c>
      <c r="F61" s="5">
        <v>6670.59</v>
      </c>
      <c r="G61" s="5">
        <v>6670.59</v>
      </c>
      <c r="H61" s="5">
        <v>6832.38</v>
      </c>
      <c r="I61" s="5">
        <v>7154.16</v>
      </c>
      <c r="J61" s="5">
        <v>7491.77</v>
      </c>
      <c r="K61" s="5">
        <v>7661.38</v>
      </c>
      <c r="L61" s="5">
        <v>7661.38</v>
      </c>
      <c r="M61" s="5">
        <v>7661.38</v>
      </c>
      <c r="N61" s="5">
        <v>84485.99</v>
      </c>
    </row>
    <row r="62" spans="1:14" x14ac:dyDescent="0.2">
      <c r="A62" s="4" t="s">
        <v>57</v>
      </c>
      <c r="B62" s="5">
        <v>5493.96</v>
      </c>
      <c r="C62" s="5">
        <v>5708.37</v>
      </c>
      <c r="D62" s="5">
        <v>5972.74</v>
      </c>
      <c r="E62" s="5">
        <v>6158.68</v>
      </c>
      <c r="F62" s="5">
        <v>6450.12</v>
      </c>
      <c r="G62" s="5">
        <v>6615.59</v>
      </c>
      <c r="H62" s="5">
        <v>6615.59</v>
      </c>
      <c r="I62" s="5">
        <v>6615.59</v>
      </c>
      <c r="J62" s="5">
        <v>6775.85</v>
      </c>
      <c r="K62" s="5">
        <v>7080.39</v>
      </c>
      <c r="L62" s="5">
        <v>7212.11</v>
      </c>
      <c r="M62" s="5">
        <v>7212.11</v>
      </c>
      <c r="N62" s="5">
        <v>77911.100000000006</v>
      </c>
    </row>
    <row r="63" spans="1:14" x14ac:dyDescent="0.2">
      <c r="A63" s="4" t="s">
        <v>58</v>
      </c>
      <c r="B63" s="5">
        <v>4972.45</v>
      </c>
      <c r="C63" s="5">
        <v>4972.45</v>
      </c>
      <c r="D63" s="5">
        <v>5031.82</v>
      </c>
      <c r="E63" s="5">
        <v>5091.18</v>
      </c>
      <c r="F63" s="5">
        <v>5190.9799999999996</v>
      </c>
      <c r="G63" s="5">
        <v>5284.56</v>
      </c>
      <c r="H63" s="5">
        <v>5347.71</v>
      </c>
      <c r="I63" s="5">
        <v>5510.2</v>
      </c>
      <c r="J63" s="5">
        <v>5613.24</v>
      </c>
      <c r="K63" s="5">
        <v>5614.96</v>
      </c>
      <c r="L63" s="5">
        <v>5655.72</v>
      </c>
      <c r="M63" s="5">
        <v>5696.49</v>
      </c>
      <c r="N63" s="5">
        <v>63981.760000000002</v>
      </c>
    </row>
    <row r="64" spans="1:14" x14ac:dyDescent="0.2">
      <c r="A64" s="4" t="s">
        <v>59</v>
      </c>
      <c r="B64" s="5">
        <v>32.74</v>
      </c>
      <c r="C64" s="5">
        <v>32.74</v>
      </c>
      <c r="D64" s="5">
        <v>32.74</v>
      </c>
      <c r="E64" s="5">
        <v>32.74</v>
      </c>
      <c r="F64" s="5">
        <v>32.74</v>
      </c>
      <c r="G64" s="5">
        <v>170.41</v>
      </c>
      <c r="H64" s="5">
        <v>308.08</v>
      </c>
      <c r="I64" s="5">
        <v>308.08</v>
      </c>
      <c r="J64" s="5">
        <v>308.08999999999997</v>
      </c>
      <c r="K64" s="5">
        <v>308.08</v>
      </c>
      <c r="L64" s="5">
        <v>308.08</v>
      </c>
      <c r="M64" s="5">
        <v>308.08</v>
      </c>
      <c r="N64" s="5">
        <v>2182.6</v>
      </c>
    </row>
    <row r="65" spans="1:14" x14ac:dyDescent="0.2">
      <c r="A65" s="4" t="s">
        <v>60</v>
      </c>
      <c r="B65" s="6">
        <v>1937.43</v>
      </c>
      <c r="C65" s="6">
        <v>1968.37</v>
      </c>
      <c r="D65" s="6">
        <v>2045.26</v>
      </c>
      <c r="E65" s="6">
        <v>2093.14</v>
      </c>
      <c r="F65" s="6">
        <v>2758.12</v>
      </c>
      <c r="G65" s="6">
        <v>3381.54</v>
      </c>
      <c r="H65" s="6">
        <v>3436.22</v>
      </c>
      <c r="I65" s="6">
        <v>3461.26</v>
      </c>
      <c r="J65" s="6">
        <v>3435.26</v>
      </c>
      <c r="K65" s="6">
        <v>3205.73</v>
      </c>
      <c r="L65" s="6">
        <v>3257.59</v>
      </c>
      <c r="M65" s="6">
        <v>3309.45</v>
      </c>
      <c r="N65" s="6">
        <v>34289.370000000003</v>
      </c>
    </row>
    <row r="66" spans="1:14" x14ac:dyDescent="0.2">
      <c r="A66" s="4" t="s">
        <v>61</v>
      </c>
      <c r="B66" s="5">
        <f t="shared" ref="B66:M66" si="5">SUM(B59:B65)</f>
        <v>78693.680000000008</v>
      </c>
      <c r="C66" s="5">
        <f t="shared" si="5"/>
        <v>78939.03</v>
      </c>
      <c r="D66" s="5">
        <f t="shared" si="5"/>
        <v>79950.640000000014</v>
      </c>
      <c r="E66" s="5">
        <f t="shared" si="5"/>
        <v>81051.540000000008</v>
      </c>
      <c r="F66" s="5">
        <f t="shared" si="5"/>
        <v>82335.099999999991</v>
      </c>
      <c r="G66" s="5">
        <f t="shared" si="5"/>
        <v>82450.219999999987</v>
      </c>
      <c r="H66" s="5">
        <f t="shared" si="5"/>
        <v>80886.830000000016</v>
      </c>
      <c r="I66" s="5">
        <f t="shared" si="5"/>
        <v>79692.42</v>
      </c>
      <c r="J66" s="5">
        <f t="shared" si="5"/>
        <v>82700.75</v>
      </c>
      <c r="K66" s="5">
        <f t="shared" si="5"/>
        <v>85471.77</v>
      </c>
      <c r="L66" s="5">
        <f t="shared" si="5"/>
        <v>85644.71</v>
      </c>
      <c r="M66" s="5">
        <f t="shared" si="5"/>
        <v>85685.94</v>
      </c>
      <c r="N66" s="5">
        <v>983502.63</v>
      </c>
    </row>
    <row r="67" spans="1:14" x14ac:dyDescent="0.2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">
      <c r="A68" s="4" t="s">
        <v>62</v>
      </c>
      <c r="B68" s="5">
        <v>2704</v>
      </c>
      <c r="C68" s="5">
        <v>2704</v>
      </c>
      <c r="D68" s="5">
        <v>2704</v>
      </c>
      <c r="E68" s="5">
        <v>2704</v>
      </c>
      <c r="F68" s="5">
        <v>2704</v>
      </c>
      <c r="G68" s="5">
        <v>2704</v>
      </c>
      <c r="H68" s="5">
        <v>2704</v>
      </c>
      <c r="I68" s="5">
        <v>2704</v>
      </c>
      <c r="J68" s="5">
        <v>2704</v>
      </c>
      <c r="K68" s="5">
        <v>2704</v>
      </c>
      <c r="L68" s="5">
        <v>2704</v>
      </c>
      <c r="M68" s="5">
        <v>2704</v>
      </c>
      <c r="N68" s="5">
        <v>32448</v>
      </c>
    </row>
    <row r="69" spans="1:14" x14ac:dyDescent="0.2">
      <c r="A69" s="4" t="s">
        <v>63</v>
      </c>
      <c r="B69" s="5">
        <v>3191.82</v>
      </c>
      <c r="C69" s="5">
        <v>3438.43</v>
      </c>
      <c r="D69" s="5">
        <v>3525.35</v>
      </c>
      <c r="E69" s="5">
        <v>3624.4</v>
      </c>
      <c r="F69" s="5">
        <v>3588.96</v>
      </c>
      <c r="G69" s="5">
        <v>5225.26</v>
      </c>
      <c r="H69" s="5">
        <v>5266.04</v>
      </c>
      <c r="I69" s="5">
        <v>5146.07</v>
      </c>
      <c r="J69" s="5">
        <v>4861.9399999999996</v>
      </c>
      <c r="K69" s="5">
        <v>3491.42</v>
      </c>
      <c r="L69" s="5">
        <v>3274.84</v>
      </c>
      <c r="M69" s="5">
        <v>3412</v>
      </c>
      <c r="N69" s="5">
        <v>48046.53</v>
      </c>
    </row>
    <row r="70" spans="1:14" x14ac:dyDescent="0.2">
      <c r="A70" s="4" t="s">
        <v>64</v>
      </c>
      <c r="B70" s="6">
        <v>13450.04</v>
      </c>
      <c r="C70" s="6">
        <v>14330.52</v>
      </c>
      <c r="D70" s="6">
        <v>14933.36</v>
      </c>
      <c r="E70" s="6">
        <v>15205.85</v>
      </c>
      <c r="F70" s="6">
        <v>15296.2</v>
      </c>
      <c r="G70" s="6">
        <v>14773.59</v>
      </c>
      <c r="H70" s="6">
        <v>15319.96</v>
      </c>
      <c r="I70" s="6">
        <v>14954.52</v>
      </c>
      <c r="J70" s="6">
        <v>13885.59</v>
      </c>
      <c r="K70" s="6">
        <v>14064.21</v>
      </c>
      <c r="L70" s="6">
        <v>13445.42</v>
      </c>
      <c r="M70" s="6">
        <v>14260.37</v>
      </c>
      <c r="N70" s="6">
        <v>173919.63</v>
      </c>
    </row>
    <row r="71" spans="1:14" x14ac:dyDescent="0.2">
      <c r="A71" s="4" t="s">
        <v>65</v>
      </c>
      <c r="B71" s="5">
        <f t="shared" ref="B71:M71" si="6">SUM(B68:B70)</f>
        <v>19345.86</v>
      </c>
      <c r="C71" s="5">
        <f t="shared" si="6"/>
        <v>20472.95</v>
      </c>
      <c r="D71" s="5">
        <f t="shared" si="6"/>
        <v>21162.71</v>
      </c>
      <c r="E71" s="5">
        <f t="shared" si="6"/>
        <v>21534.25</v>
      </c>
      <c r="F71" s="5">
        <f t="shared" si="6"/>
        <v>21589.16</v>
      </c>
      <c r="G71" s="5">
        <f t="shared" si="6"/>
        <v>22702.85</v>
      </c>
      <c r="H71" s="5">
        <f t="shared" si="6"/>
        <v>23290</v>
      </c>
      <c r="I71" s="5">
        <f t="shared" si="6"/>
        <v>22804.59</v>
      </c>
      <c r="J71" s="5">
        <f t="shared" si="6"/>
        <v>21451.53</v>
      </c>
      <c r="K71" s="5">
        <f t="shared" si="6"/>
        <v>20259.629999999997</v>
      </c>
      <c r="L71" s="5">
        <f t="shared" si="6"/>
        <v>19424.260000000002</v>
      </c>
      <c r="M71" s="5">
        <f t="shared" si="6"/>
        <v>20376.370000000003</v>
      </c>
      <c r="N71" s="5">
        <v>254414.16</v>
      </c>
    </row>
    <row r="72" spans="1:14" x14ac:dyDescent="0.2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2">
      <c r="A73" s="4" t="s">
        <v>66</v>
      </c>
      <c r="B73" s="5">
        <v>16819.240000000002</v>
      </c>
      <c r="C73" s="5">
        <v>29002.47</v>
      </c>
      <c r="D73" s="5">
        <v>20760</v>
      </c>
      <c r="E73" s="5">
        <v>19930</v>
      </c>
      <c r="F73" s="5">
        <v>21590</v>
      </c>
      <c r="G73" s="5">
        <v>19930</v>
      </c>
      <c r="H73" s="5">
        <v>20760</v>
      </c>
      <c r="I73" s="5">
        <v>20760</v>
      </c>
      <c r="J73" s="5">
        <v>29930</v>
      </c>
      <c r="K73" s="5">
        <v>22423.33</v>
      </c>
      <c r="L73" s="5">
        <v>19933.330000000002</v>
      </c>
      <c r="M73" s="5">
        <v>21593.33</v>
      </c>
      <c r="N73" s="5">
        <v>263431.7</v>
      </c>
    </row>
    <row r="74" spans="1:14" x14ac:dyDescent="0.2">
      <c r="A74" s="4" t="s">
        <v>67</v>
      </c>
      <c r="B74" s="5">
        <v>35414</v>
      </c>
      <c r="C74" s="5">
        <v>46796.44</v>
      </c>
      <c r="D74" s="5">
        <v>40392.26</v>
      </c>
      <c r="E74" s="5">
        <v>38614.959999999999</v>
      </c>
      <c r="F74" s="5">
        <v>46027.6</v>
      </c>
      <c r="G74" s="5">
        <v>31863.46</v>
      </c>
      <c r="H74" s="5">
        <v>33319.26</v>
      </c>
      <c r="I74" s="5">
        <v>33319.26</v>
      </c>
      <c r="J74" s="5">
        <v>32113.54</v>
      </c>
      <c r="K74" s="5">
        <v>34866.730000000003</v>
      </c>
      <c r="L74" s="5">
        <v>30499.33</v>
      </c>
      <c r="M74" s="5">
        <v>33758.559999999998</v>
      </c>
      <c r="N74" s="5">
        <v>436985.4</v>
      </c>
    </row>
    <row r="75" spans="1:14" x14ac:dyDescent="0.2">
      <c r="A75" s="4" t="s">
        <v>68</v>
      </c>
      <c r="B75" s="5">
        <v>35322.959999999999</v>
      </c>
      <c r="C75" s="5">
        <v>39813.300000000003</v>
      </c>
      <c r="D75" s="5">
        <v>39595.620000000003</v>
      </c>
      <c r="E75" s="5">
        <v>38317.11</v>
      </c>
      <c r="F75" s="5">
        <v>41338.61</v>
      </c>
      <c r="G75" s="5">
        <v>35230.69</v>
      </c>
      <c r="H75" s="5">
        <v>37464.92</v>
      </c>
      <c r="I75" s="5">
        <v>37857.730000000003</v>
      </c>
      <c r="J75" s="5">
        <v>38078.379999999997</v>
      </c>
      <c r="K75" s="5">
        <v>38400.15</v>
      </c>
      <c r="L75" s="5">
        <v>33129.440000000002</v>
      </c>
      <c r="M75" s="5">
        <v>36665.46</v>
      </c>
      <c r="N75" s="5">
        <v>451214.37</v>
      </c>
    </row>
    <row r="76" spans="1:14" x14ac:dyDescent="0.2">
      <c r="A76" s="4" t="s">
        <v>30</v>
      </c>
      <c r="B76" s="5">
        <v>0</v>
      </c>
      <c r="C76" s="5">
        <v>0</v>
      </c>
      <c r="D76" s="5">
        <v>0</v>
      </c>
      <c r="E76" s="5">
        <v>312</v>
      </c>
      <c r="F76" s="5">
        <v>2279.0700000000002</v>
      </c>
      <c r="G76" s="5">
        <v>4656.5200000000004</v>
      </c>
      <c r="H76" s="5">
        <v>3765.32</v>
      </c>
      <c r="I76" s="5">
        <v>0</v>
      </c>
      <c r="J76" s="5">
        <v>389.16</v>
      </c>
      <c r="K76" s="5">
        <v>883.92</v>
      </c>
      <c r="L76" s="5">
        <v>0</v>
      </c>
      <c r="M76" s="5">
        <v>2136.96</v>
      </c>
      <c r="N76" s="5">
        <v>14422.95</v>
      </c>
    </row>
    <row r="77" spans="1:14" x14ac:dyDescent="0.2">
      <c r="A77" s="4" t="s">
        <v>31</v>
      </c>
      <c r="B77" s="5">
        <v>15596.37</v>
      </c>
      <c r="C77" s="5">
        <v>13664.99</v>
      </c>
      <c r="D77" s="5">
        <v>14893.32</v>
      </c>
      <c r="E77" s="5">
        <v>14140.94</v>
      </c>
      <c r="F77" s="5">
        <v>14353.85</v>
      </c>
      <c r="G77" s="5">
        <v>14151.36</v>
      </c>
      <c r="H77" s="5">
        <v>12435.64</v>
      </c>
      <c r="I77" s="5">
        <v>12955.08</v>
      </c>
      <c r="J77" s="5">
        <v>15629.87</v>
      </c>
      <c r="K77" s="5">
        <v>14580.78</v>
      </c>
      <c r="L77" s="5">
        <v>16376.75</v>
      </c>
      <c r="M77" s="5">
        <v>14920.95</v>
      </c>
      <c r="N77" s="5">
        <v>173699.9</v>
      </c>
    </row>
    <row r="78" spans="1:14" x14ac:dyDescent="0.2">
      <c r="A78" s="4" t="s">
        <v>32</v>
      </c>
      <c r="B78" s="5">
        <v>7522.02</v>
      </c>
      <c r="C78" s="5">
        <v>9670.83</v>
      </c>
      <c r="D78" s="5">
        <v>8473.93</v>
      </c>
      <c r="E78" s="5">
        <v>8007.76</v>
      </c>
      <c r="F78" s="5">
        <v>7890.58</v>
      </c>
      <c r="G78" s="5">
        <v>6777.23</v>
      </c>
      <c r="H78" s="5">
        <v>5861.39</v>
      </c>
      <c r="I78" s="5">
        <v>5680.37</v>
      </c>
      <c r="J78" s="5">
        <v>7537.29</v>
      </c>
      <c r="K78" s="5">
        <v>8292.7800000000007</v>
      </c>
      <c r="L78" s="5">
        <v>7238.18</v>
      </c>
      <c r="M78" s="5">
        <v>8294.32</v>
      </c>
      <c r="N78" s="5">
        <v>91246.68</v>
      </c>
    </row>
    <row r="79" spans="1:14" x14ac:dyDescent="0.2">
      <c r="A79" s="4" t="s">
        <v>33</v>
      </c>
      <c r="B79" s="5">
        <v>-38923.279999999999</v>
      </c>
      <c r="C79" s="5">
        <v>-49584.15</v>
      </c>
      <c r="D79" s="5">
        <v>-42162.71</v>
      </c>
      <c r="E79" s="5">
        <v>-41357.1</v>
      </c>
      <c r="F79" s="5">
        <v>-44532.77</v>
      </c>
      <c r="G79" s="5">
        <v>-35600.32</v>
      </c>
      <c r="H79" s="5">
        <v>-35964.6</v>
      </c>
      <c r="I79" s="5">
        <v>-35720.58</v>
      </c>
      <c r="J79" s="5">
        <v>-40914.58</v>
      </c>
      <c r="K79" s="5">
        <v>-40010.89</v>
      </c>
      <c r="L79" s="5">
        <v>-33934.71</v>
      </c>
      <c r="M79" s="5">
        <v>-40571.839999999997</v>
      </c>
      <c r="N79" s="5">
        <v>-479277.53</v>
      </c>
    </row>
    <row r="80" spans="1:14" x14ac:dyDescent="0.2">
      <c r="A80" s="4" t="s">
        <v>69</v>
      </c>
      <c r="B80" s="5">
        <v>6289.1</v>
      </c>
      <c r="C80" s="5">
        <v>16891.009999999998</v>
      </c>
      <c r="D80" s="5">
        <v>8003.17</v>
      </c>
      <c r="E80" s="5">
        <v>1068.4100000000001</v>
      </c>
      <c r="F80" s="5">
        <v>5546.3</v>
      </c>
      <c r="G80" s="5">
        <v>2098.4299999999998</v>
      </c>
      <c r="H80" s="5">
        <v>1614.04</v>
      </c>
      <c r="I80" s="5">
        <v>17833.259999999998</v>
      </c>
      <c r="J80" s="5">
        <v>708.26</v>
      </c>
      <c r="K80" s="5">
        <v>4736.43</v>
      </c>
      <c r="L80" s="5">
        <v>2057.19</v>
      </c>
      <c r="M80" s="5">
        <v>4186.58</v>
      </c>
      <c r="N80" s="5">
        <v>71032.179999999993</v>
      </c>
    </row>
    <row r="81" spans="1:14" x14ac:dyDescent="0.2">
      <c r="A81" s="4" t="s">
        <v>70</v>
      </c>
      <c r="B81" s="5">
        <v>150.16999999999999</v>
      </c>
      <c r="C81" s="5">
        <v>56.97</v>
      </c>
      <c r="D81" s="5">
        <v>119.75</v>
      </c>
      <c r="E81" s="5">
        <v>191.53</v>
      </c>
      <c r="F81" s="5">
        <v>204.34</v>
      </c>
      <c r="G81" s="5">
        <v>58.68</v>
      </c>
      <c r="H81" s="5">
        <v>58.68</v>
      </c>
      <c r="I81" s="5">
        <v>146.25</v>
      </c>
      <c r="J81" s="5">
        <v>58.68</v>
      </c>
      <c r="K81" s="5">
        <v>46.76</v>
      </c>
      <c r="L81" s="5">
        <v>0</v>
      </c>
      <c r="M81" s="5">
        <v>123.32</v>
      </c>
      <c r="N81" s="5">
        <v>1215.1300000000001</v>
      </c>
    </row>
    <row r="82" spans="1:14" x14ac:dyDescent="0.2">
      <c r="A82" s="4" t="s">
        <v>71</v>
      </c>
      <c r="B82" s="5">
        <v>963.58</v>
      </c>
      <c r="C82" s="5">
        <v>1165.18</v>
      </c>
      <c r="D82" s="5">
        <v>1377.05</v>
      </c>
      <c r="E82" s="5">
        <v>1296.78</v>
      </c>
      <c r="F82" s="5">
        <v>1142.8699999999999</v>
      </c>
      <c r="G82" s="5">
        <v>1120.83</v>
      </c>
      <c r="H82" s="5">
        <v>4339.92</v>
      </c>
      <c r="I82" s="5">
        <v>3934.24</v>
      </c>
      <c r="J82" s="5">
        <v>3621.31</v>
      </c>
      <c r="K82" s="5">
        <v>3762.95</v>
      </c>
      <c r="L82" s="5">
        <v>3307.77</v>
      </c>
      <c r="M82" s="5">
        <v>3761.86</v>
      </c>
      <c r="N82" s="5">
        <v>29794.34</v>
      </c>
    </row>
    <row r="83" spans="1:14" x14ac:dyDescent="0.2">
      <c r="A83" s="4" t="s">
        <v>72</v>
      </c>
      <c r="B83" s="5">
        <v>1446.2</v>
      </c>
      <c r="C83" s="5">
        <v>1520.98</v>
      </c>
      <c r="D83" s="5">
        <v>1574.14</v>
      </c>
      <c r="E83" s="5">
        <v>1689.29</v>
      </c>
      <c r="F83" s="5">
        <v>1690.25</v>
      </c>
      <c r="G83" s="5">
        <v>1676.83</v>
      </c>
      <c r="H83" s="5">
        <v>1762.94</v>
      </c>
      <c r="I83" s="5">
        <v>1712.95</v>
      </c>
      <c r="J83" s="5">
        <v>20090.38</v>
      </c>
      <c r="K83" s="5">
        <v>3216.13</v>
      </c>
      <c r="L83" s="5">
        <v>3100.3</v>
      </c>
      <c r="M83" s="5">
        <v>3259.64</v>
      </c>
      <c r="N83" s="5">
        <v>42740.03</v>
      </c>
    </row>
    <row r="84" spans="1:14" x14ac:dyDescent="0.2">
      <c r="A84" s="4" t="s">
        <v>73</v>
      </c>
      <c r="B84" s="5">
        <v>740.66</v>
      </c>
      <c r="C84" s="5">
        <v>888.4</v>
      </c>
      <c r="D84" s="5">
        <v>9900.5400000000009</v>
      </c>
      <c r="E84" s="5">
        <v>317.93</v>
      </c>
      <c r="F84" s="5">
        <v>763.53</v>
      </c>
      <c r="G84" s="5">
        <v>506.63</v>
      </c>
      <c r="H84" s="5">
        <v>1856.29</v>
      </c>
      <c r="I84" s="5">
        <v>586.51</v>
      </c>
      <c r="J84" s="5">
        <v>3247.67</v>
      </c>
      <c r="K84" s="5">
        <v>1799.16</v>
      </c>
      <c r="L84" s="5">
        <v>1135.0899999999999</v>
      </c>
      <c r="M84" s="5">
        <v>985.77</v>
      </c>
      <c r="N84" s="5">
        <v>22728.18</v>
      </c>
    </row>
    <row r="85" spans="1:14" x14ac:dyDescent="0.2">
      <c r="A85" s="4" t="s">
        <v>74</v>
      </c>
      <c r="B85" s="5">
        <v>1619.12</v>
      </c>
      <c r="C85" s="5">
        <v>2629</v>
      </c>
      <c r="D85" s="5">
        <v>2923.49</v>
      </c>
      <c r="E85" s="5">
        <v>1927.31</v>
      </c>
      <c r="F85" s="5">
        <v>1397.4</v>
      </c>
      <c r="G85" s="5">
        <v>4944.32</v>
      </c>
      <c r="H85" s="5">
        <v>2385</v>
      </c>
      <c r="I85" s="5">
        <v>8166.4</v>
      </c>
      <c r="J85" s="5">
        <v>334.56</v>
      </c>
      <c r="K85" s="5">
        <v>2192.83</v>
      </c>
      <c r="L85" s="5">
        <v>2730.53</v>
      </c>
      <c r="M85" s="5">
        <v>2305.8200000000002</v>
      </c>
      <c r="N85" s="5">
        <v>33555.78</v>
      </c>
    </row>
    <row r="86" spans="1:14" x14ac:dyDescent="0.2">
      <c r="A86" s="4" t="s">
        <v>75</v>
      </c>
      <c r="B86" s="5">
        <v>791.24</v>
      </c>
      <c r="C86" s="5">
        <v>1229.8499999999999</v>
      </c>
      <c r="D86" s="5">
        <v>424.17</v>
      </c>
      <c r="E86" s="5">
        <v>981.5</v>
      </c>
      <c r="F86" s="5">
        <v>2332.96</v>
      </c>
      <c r="G86" s="5">
        <v>1268.69</v>
      </c>
      <c r="H86" s="5">
        <v>559.55999999999995</v>
      </c>
      <c r="I86" s="5">
        <v>2142.7199999999998</v>
      </c>
      <c r="J86" s="5">
        <v>716.88</v>
      </c>
      <c r="K86" s="5">
        <v>725.01</v>
      </c>
      <c r="L86" s="5">
        <v>838.48</v>
      </c>
      <c r="M86" s="5">
        <v>1455.22</v>
      </c>
      <c r="N86" s="5">
        <v>13466.28</v>
      </c>
    </row>
    <row r="87" spans="1:14" x14ac:dyDescent="0.2">
      <c r="A87" s="4" t="s">
        <v>76</v>
      </c>
      <c r="B87" s="5">
        <v>4614</v>
      </c>
      <c r="C87" s="5">
        <v>384</v>
      </c>
      <c r="D87" s="5">
        <v>6097.27</v>
      </c>
      <c r="E87" s="5">
        <v>8759.94</v>
      </c>
      <c r="F87" s="5">
        <v>1574</v>
      </c>
      <c r="G87" s="5">
        <v>2678.5</v>
      </c>
      <c r="H87" s="5">
        <v>10322.68</v>
      </c>
      <c r="I87" s="5">
        <v>4877.7</v>
      </c>
      <c r="J87" s="5">
        <v>6539</v>
      </c>
      <c r="K87" s="5">
        <v>2259.7800000000002</v>
      </c>
      <c r="L87" s="5">
        <v>4904.78</v>
      </c>
      <c r="M87" s="5">
        <v>2124.2800000000002</v>
      </c>
      <c r="N87" s="5">
        <v>55135.93</v>
      </c>
    </row>
    <row r="88" spans="1:14" x14ac:dyDescent="0.2">
      <c r="A88" s="4" t="s">
        <v>77</v>
      </c>
      <c r="B88" s="5">
        <v>3919.95</v>
      </c>
      <c r="C88" s="5">
        <v>3919.95</v>
      </c>
      <c r="D88" s="5">
        <v>3919.95</v>
      </c>
      <c r="E88" s="5">
        <v>3796.94</v>
      </c>
      <c r="F88" s="5">
        <v>4037.95</v>
      </c>
      <c r="G88" s="5">
        <v>4874.1499999999996</v>
      </c>
      <c r="H88" s="5">
        <v>4476.1499999999996</v>
      </c>
      <c r="I88" s="5">
        <v>4242.1499999999996</v>
      </c>
      <c r="J88" s="5">
        <v>2641.15</v>
      </c>
      <c r="K88" s="5">
        <v>4242.1499999999996</v>
      </c>
      <c r="L88" s="5">
        <v>4242.1499999999996</v>
      </c>
      <c r="M88" s="5">
        <v>4242.1499999999996</v>
      </c>
      <c r="N88" s="5">
        <v>48554.79</v>
      </c>
    </row>
    <row r="89" spans="1:14" x14ac:dyDescent="0.2">
      <c r="A89" s="4" t="s">
        <v>78</v>
      </c>
      <c r="B89" s="5">
        <v>3068.93</v>
      </c>
      <c r="C89" s="5">
        <v>1940.28</v>
      </c>
      <c r="D89" s="5">
        <v>1792.06</v>
      </c>
      <c r="E89" s="5">
        <v>2658.83</v>
      </c>
      <c r="F89" s="5">
        <v>2214.33</v>
      </c>
      <c r="G89" s="5">
        <v>3471.2</v>
      </c>
      <c r="H89" s="5">
        <v>990.72</v>
      </c>
      <c r="I89" s="5">
        <v>5398.51</v>
      </c>
      <c r="J89" s="5">
        <v>3376.15</v>
      </c>
      <c r="K89" s="5">
        <v>3067.58</v>
      </c>
      <c r="L89" s="5">
        <v>2139.85</v>
      </c>
      <c r="M89" s="5">
        <v>3222.84</v>
      </c>
      <c r="N89" s="5">
        <v>33341.279999999999</v>
      </c>
    </row>
    <row r="90" spans="1:14" x14ac:dyDescent="0.2">
      <c r="A90" s="4" t="s">
        <v>79</v>
      </c>
      <c r="B90" s="5">
        <v>1813.57</v>
      </c>
      <c r="C90" s="5">
        <v>1305.79</v>
      </c>
      <c r="D90" s="5">
        <v>882.46</v>
      </c>
      <c r="E90" s="5">
        <v>1000</v>
      </c>
      <c r="F90" s="5">
        <v>877.84</v>
      </c>
      <c r="G90" s="5">
        <v>743.29</v>
      </c>
      <c r="H90" s="5">
        <v>1034.9000000000001</v>
      </c>
      <c r="I90" s="5">
        <v>3423</v>
      </c>
      <c r="J90" s="5">
        <v>0</v>
      </c>
      <c r="K90" s="5">
        <v>0</v>
      </c>
      <c r="L90" s="5">
        <v>382.37</v>
      </c>
      <c r="M90" s="5">
        <v>60</v>
      </c>
      <c r="N90" s="5">
        <v>11523.22</v>
      </c>
    </row>
    <row r="91" spans="1:14" x14ac:dyDescent="0.2">
      <c r="A91" s="4" t="s">
        <v>80</v>
      </c>
      <c r="B91" s="5">
        <v>9809.35</v>
      </c>
      <c r="C91" s="5">
        <v>9087.42</v>
      </c>
      <c r="D91" s="5">
        <v>6886.87</v>
      </c>
      <c r="E91" s="5">
        <v>9385.82</v>
      </c>
      <c r="F91" s="5">
        <v>6472.95</v>
      </c>
      <c r="G91" s="5">
        <v>7810.36</v>
      </c>
      <c r="H91" s="5">
        <v>7693.4</v>
      </c>
      <c r="I91" s="5">
        <v>6746.43</v>
      </c>
      <c r="J91" s="5">
        <v>7439.43</v>
      </c>
      <c r="K91" s="5">
        <v>9273.67</v>
      </c>
      <c r="L91" s="5">
        <v>7214.3</v>
      </c>
      <c r="M91" s="5">
        <v>11186.19</v>
      </c>
      <c r="N91" s="5">
        <v>99006.19</v>
      </c>
    </row>
    <row r="92" spans="1:14" x14ac:dyDescent="0.2">
      <c r="A92" s="4" t="s">
        <v>81</v>
      </c>
      <c r="B92" s="5">
        <v>100</v>
      </c>
      <c r="C92" s="5">
        <v>155</v>
      </c>
      <c r="D92" s="5">
        <v>100</v>
      </c>
      <c r="E92" s="5">
        <v>100</v>
      </c>
      <c r="F92" s="5">
        <v>100</v>
      </c>
      <c r="G92" s="5">
        <v>100</v>
      </c>
      <c r="H92" s="5">
        <v>1393.5</v>
      </c>
      <c r="I92" s="5">
        <v>100</v>
      </c>
      <c r="J92" s="5">
        <v>574</v>
      </c>
      <c r="K92" s="5">
        <v>584</v>
      </c>
      <c r="L92" s="5">
        <v>1540.5</v>
      </c>
      <c r="M92" s="5">
        <v>100</v>
      </c>
      <c r="N92" s="5">
        <v>4947</v>
      </c>
    </row>
    <row r="93" spans="1:14" x14ac:dyDescent="0.2">
      <c r="A93" s="4" t="s">
        <v>82</v>
      </c>
      <c r="B93" s="5">
        <v>13769.99</v>
      </c>
      <c r="C93" s="5">
        <v>11348.3</v>
      </c>
      <c r="D93" s="5">
        <v>11970.79</v>
      </c>
      <c r="E93" s="5">
        <v>9859.4599999999991</v>
      </c>
      <c r="F93" s="5">
        <v>14053.03</v>
      </c>
      <c r="G93" s="5">
        <v>8360.99</v>
      </c>
      <c r="H93" s="5">
        <v>11438.5</v>
      </c>
      <c r="I93" s="5">
        <v>15547.34</v>
      </c>
      <c r="J93" s="5">
        <v>14746.65</v>
      </c>
      <c r="K93" s="5">
        <v>25248.39</v>
      </c>
      <c r="L93" s="5">
        <v>12362.52</v>
      </c>
      <c r="M93" s="5">
        <v>20603.5</v>
      </c>
      <c r="N93" s="5">
        <v>169309.46</v>
      </c>
    </row>
    <row r="94" spans="1:14" x14ac:dyDescent="0.2">
      <c r="A94" s="4" t="s">
        <v>83</v>
      </c>
      <c r="B94" s="5">
        <v>5351.81</v>
      </c>
      <c r="C94" s="5">
        <v>11115.79</v>
      </c>
      <c r="D94" s="5">
        <v>6708.84</v>
      </c>
      <c r="E94" s="5">
        <v>9116.27</v>
      </c>
      <c r="F94" s="5">
        <v>10037.32</v>
      </c>
      <c r="G94" s="5">
        <v>6022.18</v>
      </c>
      <c r="H94" s="5">
        <v>7676.73</v>
      </c>
      <c r="I94" s="5">
        <v>6438.22</v>
      </c>
      <c r="J94" s="5">
        <v>7140.22</v>
      </c>
      <c r="K94" s="5">
        <v>7150.57</v>
      </c>
      <c r="L94" s="5">
        <v>8778.5499999999993</v>
      </c>
      <c r="M94" s="5">
        <v>6977.77</v>
      </c>
      <c r="N94" s="5">
        <v>92514.27</v>
      </c>
    </row>
    <row r="95" spans="1:14" x14ac:dyDescent="0.2">
      <c r="A95" s="4" t="s">
        <v>84</v>
      </c>
      <c r="B95" s="5">
        <v>3960.05</v>
      </c>
      <c r="C95" s="5">
        <v>3894.01</v>
      </c>
      <c r="D95" s="5">
        <v>5499.9</v>
      </c>
      <c r="E95" s="5">
        <v>9754.51</v>
      </c>
      <c r="F95" s="5">
        <v>12027.17</v>
      </c>
      <c r="G95" s="5">
        <v>4096.4399999999996</v>
      </c>
      <c r="H95" s="5">
        <v>8474.6</v>
      </c>
      <c r="I95" s="5">
        <v>5792.9</v>
      </c>
      <c r="J95" s="5">
        <v>6768</v>
      </c>
      <c r="K95" s="5">
        <v>7038.44</v>
      </c>
      <c r="L95" s="5">
        <v>7086.89</v>
      </c>
      <c r="M95" s="5">
        <v>5353.44</v>
      </c>
      <c r="N95" s="5">
        <v>79746.350000000006</v>
      </c>
    </row>
    <row r="96" spans="1:14" x14ac:dyDescent="0.2">
      <c r="A96" s="4" t="s">
        <v>85</v>
      </c>
      <c r="B96" s="5">
        <v>15961.93</v>
      </c>
      <c r="C96" s="5">
        <v>16451.560000000001</v>
      </c>
      <c r="D96" s="5">
        <v>16290.16</v>
      </c>
      <c r="E96" s="5">
        <v>16290.16</v>
      </c>
      <c r="F96" s="5">
        <v>16290.16</v>
      </c>
      <c r="G96" s="5">
        <v>16290.16</v>
      </c>
      <c r="H96" s="5">
        <v>16290.16</v>
      </c>
      <c r="I96" s="5">
        <v>16290.16</v>
      </c>
      <c r="J96" s="5">
        <v>21268.16</v>
      </c>
      <c r="K96" s="5">
        <v>16496.16</v>
      </c>
      <c r="L96" s="5">
        <v>16496.16</v>
      </c>
      <c r="M96" s="5">
        <v>16496.16</v>
      </c>
      <c r="N96" s="5">
        <v>200911.09</v>
      </c>
    </row>
    <row r="97" spans="1:14" x14ac:dyDescent="0.2">
      <c r="A97" s="4" t="s">
        <v>86</v>
      </c>
      <c r="B97" s="5">
        <v>6470.54</v>
      </c>
      <c r="C97" s="5">
        <v>4808.03</v>
      </c>
      <c r="D97" s="5">
        <v>1792.73</v>
      </c>
      <c r="E97" s="5">
        <v>7381.89</v>
      </c>
      <c r="F97" s="5">
        <v>4609.28</v>
      </c>
      <c r="G97" s="5">
        <v>2630.24</v>
      </c>
      <c r="H97" s="5">
        <v>72.66</v>
      </c>
      <c r="I97" s="5">
        <v>8470.0499999999993</v>
      </c>
      <c r="J97" s="5">
        <v>3271.8</v>
      </c>
      <c r="K97" s="5">
        <v>1493.47</v>
      </c>
      <c r="L97" s="5">
        <v>2882.03</v>
      </c>
      <c r="M97" s="5">
        <v>7429.5</v>
      </c>
      <c r="N97" s="5">
        <v>51312.22</v>
      </c>
    </row>
    <row r="98" spans="1:14" x14ac:dyDescent="0.2">
      <c r="A98" s="4" t="s">
        <v>87</v>
      </c>
      <c r="B98" s="6">
        <v>-15855.11</v>
      </c>
      <c r="C98" s="6">
        <v>-18098.32</v>
      </c>
      <c r="D98" s="6">
        <v>-14131.98</v>
      </c>
      <c r="E98" s="6">
        <v>-21119.49</v>
      </c>
      <c r="F98" s="6">
        <v>-15145.6</v>
      </c>
      <c r="G98" s="6">
        <v>-13967.36</v>
      </c>
      <c r="H98" s="6">
        <v>-16777.349999999999</v>
      </c>
      <c r="I98" s="6">
        <v>-26236.89</v>
      </c>
      <c r="J98" s="6">
        <v>-14383.84</v>
      </c>
      <c r="K98" s="6">
        <v>-14651.39</v>
      </c>
      <c r="L98" s="6">
        <v>-14989.23</v>
      </c>
      <c r="M98" s="6">
        <v>-17919.43</v>
      </c>
      <c r="N98" s="6">
        <v>-203275.99</v>
      </c>
    </row>
    <row r="99" spans="1:14" x14ac:dyDescent="0.2">
      <c r="A99" s="4" t="s">
        <v>88</v>
      </c>
      <c r="B99" s="5">
        <f t="shared" ref="B99:M99" si="7">SUM(B73:B98)</f>
        <v>136736.39000000001</v>
      </c>
      <c r="C99" s="5">
        <f t="shared" si="7"/>
        <v>160057.07999999999</v>
      </c>
      <c r="D99" s="5">
        <f t="shared" si="7"/>
        <v>154083.78</v>
      </c>
      <c r="E99" s="5">
        <f t="shared" si="7"/>
        <v>142422.75000000003</v>
      </c>
      <c r="F99" s="5">
        <f t="shared" si="7"/>
        <v>159173.02000000005</v>
      </c>
      <c r="G99" s="5">
        <f t="shared" si="7"/>
        <v>131793.5</v>
      </c>
      <c r="H99" s="5">
        <f t="shared" si="7"/>
        <v>143305.00999999998</v>
      </c>
      <c r="I99" s="5">
        <f t="shared" si="7"/>
        <v>160463.75999999995</v>
      </c>
      <c r="J99" s="5">
        <f t="shared" si="7"/>
        <v>170922.11999999997</v>
      </c>
      <c r="K99" s="5">
        <f t="shared" si="7"/>
        <v>158118.89000000001</v>
      </c>
      <c r="L99" s="5">
        <f t="shared" si="7"/>
        <v>139452.55000000002</v>
      </c>
      <c r="M99" s="5">
        <f t="shared" si="7"/>
        <v>152752.35000000003</v>
      </c>
      <c r="N99" s="5">
        <v>1809281.2</v>
      </c>
    </row>
    <row r="100" spans="1:14" x14ac:dyDescent="0.2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2">
      <c r="A101" s="4" t="s">
        <v>89</v>
      </c>
      <c r="B101" s="5">
        <f t="shared" ref="B101:M101" si="8">SUM(B19:B98)-B21-B33-B48-B57-B66-B71</f>
        <v>843041.97999999975</v>
      </c>
      <c r="C101" s="5">
        <f t="shared" si="8"/>
        <v>953985.5400000005</v>
      </c>
      <c r="D101" s="5">
        <f t="shared" si="8"/>
        <v>1001906.2900000009</v>
      </c>
      <c r="E101" s="5">
        <f t="shared" si="8"/>
        <v>911186.65999999957</v>
      </c>
      <c r="F101" s="5">
        <f t="shared" si="8"/>
        <v>1013459.5900000003</v>
      </c>
      <c r="G101" s="5">
        <f t="shared" si="8"/>
        <v>943068.10000000033</v>
      </c>
      <c r="H101" s="5">
        <f t="shared" si="8"/>
        <v>988344.33999999939</v>
      </c>
      <c r="I101" s="5">
        <f t="shared" si="8"/>
        <v>994914.11999999988</v>
      </c>
      <c r="J101" s="5">
        <f t="shared" si="8"/>
        <v>914349.15999999957</v>
      </c>
      <c r="K101" s="5">
        <f t="shared" si="8"/>
        <v>937884.76999999909</v>
      </c>
      <c r="L101" s="5">
        <f t="shared" si="8"/>
        <v>800629.19000000018</v>
      </c>
      <c r="M101" s="5">
        <f t="shared" si="8"/>
        <v>903895.32000000018</v>
      </c>
      <c r="N101" s="5">
        <v>11206665.060000001</v>
      </c>
    </row>
    <row r="102" spans="1:14" x14ac:dyDescent="0.2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2">
      <c r="A103" s="4" t="s">
        <v>90</v>
      </c>
      <c r="B103" s="5">
        <f t="shared" ref="B103:M103" si="9">+B17-B101</f>
        <v>140604.17000000051</v>
      </c>
      <c r="C103" s="5">
        <f t="shared" si="9"/>
        <v>101302.52999999956</v>
      </c>
      <c r="D103" s="5">
        <f t="shared" si="9"/>
        <v>110087.90999999933</v>
      </c>
      <c r="E103" s="5">
        <f t="shared" si="9"/>
        <v>202674.31000000041</v>
      </c>
      <c r="F103" s="5">
        <f t="shared" si="9"/>
        <v>118334.96999999974</v>
      </c>
      <c r="G103" s="5">
        <f t="shared" si="9"/>
        <v>142029.32999999961</v>
      </c>
      <c r="H103" s="5">
        <f t="shared" si="9"/>
        <v>104298.95000000065</v>
      </c>
      <c r="I103" s="5">
        <f t="shared" si="9"/>
        <v>97911.840000000317</v>
      </c>
      <c r="J103" s="5">
        <f t="shared" si="9"/>
        <v>103992.34000000055</v>
      </c>
      <c r="K103" s="5">
        <f t="shared" si="9"/>
        <v>94674.490000001038</v>
      </c>
      <c r="L103" s="5">
        <f t="shared" si="9"/>
        <v>151433.2799999998</v>
      </c>
      <c r="M103" s="5">
        <f t="shared" si="9"/>
        <v>100426.61999999965</v>
      </c>
      <c r="N103" s="5">
        <v>1467770.74</v>
      </c>
    </row>
    <row r="104" spans="1:14" x14ac:dyDescent="0.2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2">
      <c r="A105" s="4" t="s">
        <v>91</v>
      </c>
      <c r="B105" s="5">
        <v>-35.299999999999997</v>
      </c>
      <c r="C105" s="5">
        <v>-43.98</v>
      </c>
      <c r="D105" s="5">
        <v>-51.76</v>
      </c>
      <c r="E105" s="5">
        <v>-53.12</v>
      </c>
      <c r="F105" s="5">
        <v>-68.03</v>
      </c>
      <c r="G105" s="5">
        <v>-53.85</v>
      </c>
      <c r="H105" s="5">
        <v>-63.91</v>
      </c>
      <c r="I105" s="5">
        <v>-73.180000000000007</v>
      </c>
      <c r="J105" s="5">
        <v>-69.64</v>
      </c>
      <c r="K105" s="5">
        <v>-45.95</v>
      </c>
      <c r="L105" s="5">
        <v>-58.61</v>
      </c>
      <c r="M105" s="5">
        <v>-74.19</v>
      </c>
      <c r="N105" s="5">
        <v>-691.52</v>
      </c>
    </row>
    <row r="106" spans="1:14" x14ac:dyDescent="0.2">
      <c r="A106" s="4" t="s">
        <v>92</v>
      </c>
      <c r="B106" s="5">
        <v>3948.3</v>
      </c>
      <c r="C106" s="5">
        <v>2800.02</v>
      </c>
      <c r="D106" s="5">
        <v>2531.63</v>
      </c>
      <c r="E106" s="5">
        <v>3287.89</v>
      </c>
      <c r="F106" s="5">
        <v>2571.38</v>
      </c>
      <c r="G106" s="5">
        <v>4100.29</v>
      </c>
      <c r="H106" s="5">
        <v>2645.66</v>
      </c>
      <c r="I106" s="5">
        <v>3239.67</v>
      </c>
      <c r="J106" s="5">
        <v>2445.62</v>
      </c>
      <c r="K106" s="5">
        <v>2317.5100000000002</v>
      </c>
      <c r="L106" s="5">
        <v>2098.33</v>
      </c>
      <c r="M106" s="5">
        <v>0</v>
      </c>
      <c r="N106" s="5">
        <v>31986.3</v>
      </c>
    </row>
    <row r="107" spans="1:14" x14ac:dyDescent="0.2">
      <c r="A107" s="4" t="s">
        <v>93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23.07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23.07</v>
      </c>
    </row>
    <row r="108" spans="1:14" x14ac:dyDescent="0.2">
      <c r="A108" s="4" t="s">
        <v>94</v>
      </c>
      <c r="B108" s="5">
        <v>350</v>
      </c>
      <c r="C108" s="5">
        <v>350</v>
      </c>
      <c r="D108" s="5">
        <v>350</v>
      </c>
      <c r="E108" s="5">
        <v>350</v>
      </c>
      <c r="F108" s="5">
        <v>1850</v>
      </c>
      <c r="G108" s="5">
        <v>350</v>
      </c>
      <c r="H108" s="5">
        <v>350</v>
      </c>
      <c r="I108" s="5">
        <v>350</v>
      </c>
      <c r="J108" s="5">
        <v>2147.6</v>
      </c>
      <c r="K108" s="5">
        <v>350</v>
      </c>
      <c r="L108" s="5">
        <v>350</v>
      </c>
      <c r="M108" s="5">
        <v>350</v>
      </c>
      <c r="N108" s="5">
        <v>7497.6</v>
      </c>
    </row>
    <row r="109" spans="1:14" x14ac:dyDescent="0.2">
      <c r="A109" s="4" t="s">
        <v>95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-2500</v>
      </c>
      <c r="H109" s="5">
        <v>-300</v>
      </c>
      <c r="I109" s="5">
        <v>0</v>
      </c>
      <c r="J109" s="5">
        <v>-590.52</v>
      </c>
      <c r="K109" s="5">
        <v>0</v>
      </c>
      <c r="L109" s="5">
        <v>0</v>
      </c>
      <c r="M109" s="5">
        <v>0</v>
      </c>
      <c r="N109" s="5">
        <v>-3390.52</v>
      </c>
    </row>
    <row r="110" spans="1:14" x14ac:dyDescent="0.2">
      <c r="A110" s="4" t="s">
        <v>96</v>
      </c>
      <c r="B110" s="6">
        <v>-1769.18</v>
      </c>
      <c r="C110" s="6">
        <v>0</v>
      </c>
      <c r="D110" s="6">
        <v>0</v>
      </c>
      <c r="E110" s="6">
        <v>21.61</v>
      </c>
      <c r="F110" s="6">
        <v>0</v>
      </c>
      <c r="G110" s="6">
        <v>70.22</v>
      </c>
      <c r="H110" s="6">
        <v>-91.83</v>
      </c>
      <c r="I110" s="6">
        <v>0</v>
      </c>
      <c r="J110" s="6">
        <v>0</v>
      </c>
      <c r="K110" s="6">
        <v>0</v>
      </c>
      <c r="L110" s="6">
        <v>-1.5</v>
      </c>
      <c r="M110" s="6">
        <v>195.76</v>
      </c>
      <c r="N110" s="6">
        <v>-1574.92</v>
      </c>
    </row>
    <row r="111" spans="1:14" x14ac:dyDescent="0.2">
      <c r="A111" s="4" t="s">
        <v>97</v>
      </c>
      <c r="B111" s="5">
        <f t="shared" ref="B111:M111" si="10">SUM(B105:B110)</f>
        <v>2493.8199999999997</v>
      </c>
      <c r="C111" s="5">
        <f t="shared" si="10"/>
        <v>3106.04</v>
      </c>
      <c r="D111" s="5">
        <f t="shared" si="10"/>
        <v>2829.87</v>
      </c>
      <c r="E111" s="5">
        <f t="shared" si="10"/>
        <v>3606.38</v>
      </c>
      <c r="F111" s="5">
        <f t="shared" si="10"/>
        <v>4353.3500000000004</v>
      </c>
      <c r="G111" s="5">
        <f t="shared" si="10"/>
        <v>1989.7300000000002</v>
      </c>
      <c r="H111" s="5">
        <f t="shared" si="10"/>
        <v>2539.92</v>
      </c>
      <c r="I111" s="5">
        <f t="shared" si="10"/>
        <v>3516.4900000000002</v>
      </c>
      <c r="J111" s="5">
        <f t="shared" si="10"/>
        <v>3933.06</v>
      </c>
      <c r="K111" s="5">
        <f t="shared" si="10"/>
        <v>2621.5600000000004</v>
      </c>
      <c r="L111" s="5">
        <f t="shared" si="10"/>
        <v>2388.2200000000003</v>
      </c>
      <c r="M111" s="5">
        <f t="shared" si="10"/>
        <v>471.57</v>
      </c>
      <c r="N111" s="5">
        <v>33850.01</v>
      </c>
    </row>
    <row r="112" spans="1:14" x14ac:dyDescent="0.2">
      <c r="A112" s="4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x14ac:dyDescent="0.2">
      <c r="A113" s="4" t="s">
        <v>98</v>
      </c>
      <c r="B113" s="5">
        <f t="shared" ref="B113:M113" si="11">+B103-B111</f>
        <v>138110.3500000005</v>
      </c>
      <c r="C113" s="5">
        <f t="shared" si="11"/>
        <v>98196.489999999569</v>
      </c>
      <c r="D113" s="5">
        <f t="shared" si="11"/>
        <v>107258.03999999934</v>
      </c>
      <c r="E113" s="5">
        <f t="shared" si="11"/>
        <v>199067.9300000004</v>
      </c>
      <c r="F113" s="5">
        <f t="shared" si="11"/>
        <v>113981.61999999973</v>
      </c>
      <c r="G113" s="5">
        <f t="shared" si="11"/>
        <v>140039.5999999996</v>
      </c>
      <c r="H113" s="5">
        <f t="shared" si="11"/>
        <v>101759.03000000065</v>
      </c>
      <c r="I113" s="5">
        <f t="shared" si="11"/>
        <v>94395.350000000311</v>
      </c>
      <c r="J113" s="5">
        <f t="shared" si="11"/>
        <v>100059.28000000055</v>
      </c>
      <c r="K113" s="5">
        <f t="shared" si="11"/>
        <v>92052.930000001041</v>
      </c>
      <c r="L113" s="5">
        <f t="shared" si="11"/>
        <v>149045.05999999979</v>
      </c>
      <c r="M113" s="5">
        <f t="shared" si="11"/>
        <v>99955.049999999639</v>
      </c>
      <c r="N113" s="5">
        <v>1433920.73</v>
      </c>
    </row>
  </sheetData>
  <pageMargins left="0.5" right="0.5" top="0.75" bottom="0.75" header="0.03" footer="0.03"/>
  <pageSetup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82215DC30C964C8D4F82CA47454E72" ma:contentTypeVersion="76" ma:contentTypeDescription="" ma:contentTypeScope="" ma:versionID="b78df04688e43db9cb7f6e59d744af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2018-06-13T07:00:00+00:00</OpenedDate>
    <SignificantOrder xmlns="dc463f71-b30c-4ab2-9473-d307f9d35888">false</SignificantOrder>
    <Date1 xmlns="dc463f71-b30c-4ab2-9473-d307f9d35888">2018-06-13T07:00:00+00:00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180523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1089CB-C112-4381-AEED-915F5CC67FA2}"/>
</file>

<file path=customXml/itemProps2.xml><?xml version="1.0" encoding="utf-8"?>
<ds:datastoreItem xmlns:ds="http://schemas.openxmlformats.org/officeDocument/2006/customXml" ds:itemID="{EBA66057-E245-4052-A7BB-D4B7AAB90BD0}"/>
</file>

<file path=customXml/itemProps3.xml><?xml version="1.0" encoding="utf-8"?>
<ds:datastoreItem xmlns:ds="http://schemas.openxmlformats.org/officeDocument/2006/customXml" ds:itemID="{0F50675B-DC3E-4166-887D-371A0E88AE71}"/>
</file>

<file path=customXml/itemProps4.xml><?xml version="1.0" encoding="utf-8"?>
<ds:datastoreItem xmlns:ds="http://schemas.openxmlformats.org/officeDocument/2006/customXml" ds:itemID="{8F445140-F9C0-41BE-B8FC-314E71481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12MOROLL March</vt:lpstr>
      <vt:lpstr>'12MOROLL March'!Print_Titles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2018-06-13T16:15:20Z</cp:lastPrinted>
  <dcterms:created xsi:type="dcterms:W3CDTF">2018-06-13T16:14:44Z</dcterms:created>
  <dcterms:modified xsi:type="dcterms:W3CDTF">2018-06-13T16:27:33Z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0x0101006E56B4D1795A2E4DB2F0B01679ED314A002E82215DC30C964C8D4F82CA47454E72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