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50" windowWidth="33560" windowHeight="12330"/>
  </bookViews>
  <sheets>
    <sheet name="Fig 1.7 Sys Avg Engy Positio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6_or_12_Month">#REF!</definedName>
    <definedName name="_Order1" hidden="1">255</definedName>
    <definedName name="_Order2" hidden="1">0</definedName>
    <definedName name="_Ref414545112" localSheetId="0">'Fig 1.7 Sys Avg Engy Position'!$AO$2</definedName>
    <definedName name="Category1">[1]Lookup!$A$2:$G$694</definedName>
    <definedName name="CO2Cost">'[2]Cost Summary by Resource'!$A$252:$W$328</definedName>
    <definedName name="DiscountRate">[2]Controls!$C$9</definedName>
    <definedName name="East_6Mth">#REF!</definedName>
    <definedName name="East_Category">#REF!</definedName>
    <definedName name="East_Value">#REF!</definedName>
    <definedName name="FOMCost">'[2]Cost Summary by Resource'!$A$334:$W$410</definedName>
    <definedName name="FuelCost">'[2]Cost Summary by Resource'!$A$170:$W$246</definedName>
    <definedName name="IRP_Energy_Charts_Resources_TOD_Average_by_Month_Detail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DE_East">#REF!</definedName>
    <definedName name="LDE_Region">#REF!</definedName>
    <definedName name="LDE_West">#REF!</definedName>
    <definedName name="LoadSumpENS">#REF!</definedName>
    <definedName name="NetOutput">'[2]Cost Summary by Resource'!$A$416:$W$492</definedName>
    <definedName name="PARStudyName">[2]Controls!$D$3</definedName>
    <definedName name="Resource_Map">'[3]Resource Names'!$B$2:$G$9189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OStudyName">[2]Controls!$D$5</definedName>
    <definedName name="StartCost">'[2]Cost Summary by Resource'!$A$88:$W$164</definedName>
    <definedName name="Station_Short_Map">'[4]Station Lookup'!#REF!</definedName>
    <definedName name="System_East">#REF!</definedName>
    <definedName name="System_Load">#REF!</definedName>
    <definedName name="System_West">#REF!</definedName>
    <definedName name="Target_Margin">'[5]Control Panel'!$B$29</definedName>
    <definedName name="TargetMargin">'[1]Energy-L&amp;R-AllHrs aMW Check'!$B$1</definedName>
    <definedName name="VOMCost">'[2]Cost Summary by Resource'!$A$6:$W$82</definedName>
    <definedName name="West_6Mth">#REF!</definedName>
    <definedName name="West_Category">#REF!</definedName>
    <definedName name="West_Value">#REF!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E3" i="1" l="1"/>
  <c r="I3" i="1"/>
  <c r="AH3" i="1"/>
  <c r="Q3" i="1"/>
  <c r="W3" i="1"/>
  <c r="X3" i="1"/>
  <c r="Y3" i="1"/>
  <c r="Z3" i="1"/>
  <c r="AA3" i="1"/>
  <c r="AF3" i="1"/>
  <c r="AG3" i="1"/>
  <c r="AI3" i="1"/>
  <c r="B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Y4" i="1" l="1"/>
  <c r="B5" i="1"/>
  <c r="X4" i="1"/>
  <c r="W4" i="1" s="1"/>
  <c r="AF4" i="1"/>
  <c r="AA4" i="1" l="1"/>
  <c r="I4" i="1"/>
  <c r="AF5" i="1"/>
  <c r="B6" i="1"/>
  <c r="X5" i="1"/>
  <c r="W5" i="1" s="1"/>
  <c r="AI4" i="1"/>
  <c r="Q4" i="1"/>
  <c r="AG4" i="1"/>
  <c r="AH4" i="1"/>
  <c r="Z4" i="1"/>
  <c r="AH5" i="1" l="1"/>
  <c r="AG5" i="1"/>
  <c r="Y5" i="1"/>
  <c r="Z5" i="1"/>
  <c r="X6" i="1"/>
  <c r="W6" i="1" s="1"/>
  <c r="B7" i="1"/>
  <c r="AF6" i="1"/>
  <c r="AA5" i="1"/>
  <c r="I5" i="1"/>
  <c r="Q5" i="1"/>
  <c r="AI5" i="1"/>
  <c r="Q6" i="1" l="1"/>
  <c r="AI6" i="1"/>
  <c r="AG6" i="1"/>
  <c r="AH6" i="1"/>
  <c r="I6" i="1"/>
  <c r="AA6" i="1"/>
  <c r="Y6" i="1"/>
  <c r="Z6" i="1"/>
  <c r="AF7" i="1"/>
  <c r="X7" i="1"/>
  <c r="W7" i="1" s="1"/>
  <c r="B8" i="1"/>
  <c r="AH7" i="1" l="1"/>
  <c r="AG7" i="1"/>
  <c r="AI7" i="1"/>
  <c r="Q7" i="1"/>
  <c r="I7" i="1"/>
  <c r="AA7" i="1"/>
  <c r="B9" i="1"/>
  <c r="X8" i="1"/>
  <c r="W8" i="1" s="1"/>
  <c r="AF8" i="1"/>
  <c r="Y7" i="1"/>
  <c r="Z7" i="1"/>
  <c r="AI8" i="1" l="1"/>
  <c r="Q8" i="1"/>
  <c r="T3" i="1"/>
  <c r="Z8" i="1"/>
  <c r="Y8" i="1"/>
  <c r="AA8" i="1"/>
  <c r="I8" i="1"/>
  <c r="L3" i="1"/>
  <c r="AG8" i="1"/>
  <c r="AH8" i="1"/>
  <c r="AF9" i="1"/>
  <c r="B10" i="1"/>
  <c r="X9" i="1"/>
  <c r="W9" i="1" s="1"/>
  <c r="Q9" i="1" l="1"/>
  <c r="AI9" i="1"/>
  <c r="T4" i="1"/>
  <c r="AH9" i="1"/>
  <c r="AG9" i="1"/>
  <c r="AD3" i="1"/>
  <c r="AB3" i="1" s="1"/>
  <c r="AC3" i="1" s="1"/>
  <c r="L4" i="1"/>
  <c r="AA9" i="1"/>
  <c r="I9" i="1"/>
  <c r="X10" i="1"/>
  <c r="W10" i="1" s="1"/>
  <c r="B11" i="1"/>
  <c r="AF10" i="1"/>
  <c r="Y9" i="1"/>
  <c r="Z9" i="1"/>
  <c r="AL3" i="1"/>
  <c r="AJ3" i="1" s="1"/>
  <c r="AK3" i="1" s="1"/>
  <c r="I10" i="1" l="1"/>
  <c r="AA10" i="1"/>
  <c r="AF11" i="1"/>
  <c r="X11" i="1"/>
  <c r="W11" i="1" s="1"/>
  <c r="B12" i="1"/>
  <c r="Y10" i="1"/>
  <c r="Z10" i="1"/>
  <c r="AL4" i="1"/>
  <c r="AJ4" i="1" s="1"/>
  <c r="AK4" i="1" s="1"/>
  <c r="Q10" i="1"/>
  <c r="AI10" i="1"/>
  <c r="AD4" i="1"/>
  <c r="AB4" i="1" s="1"/>
  <c r="AC4" i="1" s="1"/>
  <c r="L5" i="1"/>
  <c r="T5" i="1"/>
  <c r="AG10" i="1"/>
  <c r="AH10" i="1"/>
  <c r="AL5" i="1" l="1"/>
  <c r="AJ5" i="1" s="1"/>
  <c r="AK5" i="1" s="1"/>
  <c r="AD5" i="1"/>
  <c r="AB5" i="1" s="1"/>
  <c r="AC5" i="1" s="1"/>
  <c r="B13" i="1"/>
  <c r="X12" i="1"/>
  <c r="W12" i="1" s="1"/>
  <c r="AF12" i="1"/>
  <c r="I11" i="1"/>
  <c r="AA11" i="1"/>
  <c r="Y11" i="1"/>
  <c r="Z11" i="1"/>
  <c r="T6" i="1"/>
  <c r="AH11" i="1"/>
  <c r="AG11" i="1"/>
  <c r="L6" i="1"/>
  <c r="AI11" i="1"/>
  <c r="Q11" i="1"/>
  <c r="AD6" i="1" l="1"/>
  <c r="AB6" i="1" s="1"/>
  <c r="AC6" i="1" s="1"/>
  <c r="AL6" i="1"/>
  <c r="AJ6" i="1" s="1"/>
  <c r="AK6" i="1" s="1"/>
  <c r="AF13" i="1"/>
  <c r="B14" i="1"/>
  <c r="X13" i="1"/>
  <c r="W13" i="1" s="1"/>
  <c r="L7" i="1"/>
  <c r="AI12" i="1"/>
  <c r="Q12" i="1"/>
  <c r="AG12" i="1"/>
  <c r="AH12" i="1"/>
  <c r="T7" i="1"/>
  <c r="Z12" i="1"/>
  <c r="Y12" i="1"/>
  <c r="AA12" i="1"/>
  <c r="I12" i="1"/>
  <c r="AA13" i="1" l="1"/>
  <c r="I13" i="1"/>
  <c r="Q13" i="1"/>
  <c r="AI13" i="1"/>
  <c r="X14" i="1"/>
  <c r="W14" i="1" s="1"/>
  <c r="B15" i="1"/>
  <c r="AF14" i="1"/>
  <c r="AD7" i="1"/>
  <c r="AB7" i="1" s="1"/>
  <c r="AC7" i="1" s="1"/>
  <c r="AL7" i="1"/>
  <c r="AJ7" i="1" s="1"/>
  <c r="AK7" i="1" s="1"/>
  <c r="AH13" i="1"/>
  <c r="AG13" i="1"/>
  <c r="Y13" i="1"/>
  <c r="Z13" i="1"/>
  <c r="I14" i="1" l="1"/>
  <c r="AA14" i="1"/>
  <c r="B16" i="1"/>
  <c r="AF15" i="1"/>
  <c r="X15" i="1"/>
  <c r="W15" i="1" s="1"/>
  <c r="Y14" i="1"/>
  <c r="Z14" i="1"/>
  <c r="Q14" i="1"/>
  <c r="AI14" i="1"/>
  <c r="AG14" i="1"/>
  <c r="AH14" i="1"/>
  <c r="AI15" i="1" l="1"/>
  <c r="Q15" i="1"/>
  <c r="AF16" i="1"/>
  <c r="X16" i="1"/>
  <c r="W16" i="1" s="1"/>
  <c r="B17" i="1"/>
  <c r="AH15" i="1"/>
  <c r="AG15" i="1"/>
  <c r="Z15" i="1"/>
  <c r="Y15" i="1"/>
  <c r="I15" i="1"/>
  <c r="AA15" i="1"/>
  <c r="Z16" i="1" l="1"/>
  <c r="Y16" i="1"/>
  <c r="X17" i="1"/>
  <c r="W17" i="1" s="1"/>
  <c r="B18" i="1"/>
  <c r="AF17" i="1"/>
  <c r="Q16" i="1"/>
  <c r="AI16" i="1"/>
  <c r="AG16" i="1"/>
  <c r="AH16" i="1"/>
  <c r="AA16" i="1"/>
  <c r="I16" i="1"/>
  <c r="AI17" i="1" l="1"/>
  <c r="Q17" i="1"/>
  <c r="I17" i="1"/>
  <c r="AA17" i="1"/>
  <c r="AF18" i="1"/>
  <c r="X18" i="1"/>
  <c r="W18" i="1" s="1"/>
  <c r="B19" i="1"/>
  <c r="Z17" i="1"/>
  <c r="Y17" i="1"/>
  <c r="AG17" i="1"/>
  <c r="AH17" i="1"/>
  <c r="Y18" i="1" l="1"/>
  <c r="Z18" i="1"/>
  <c r="Q18" i="1"/>
  <c r="AI18" i="1"/>
  <c r="AA18" i="1"/>
  <c r="I18" i="1"/>
  <c r="AH18" i="1"/>
  <c r="AG18" i="1"/>
  <c r="X19" i="1"/>
  <c r="W19" i="1" s="1"/>
  <c r="B20" i="1"/>
  <c r="AF19" i="1"/>
  <c r="I19" i="1" l="1"/>
  <c r="AA19" i="1"/>
  <c r="AF20" i="1"/>
  <c r="X20" i="1"/>
  <c r="W20" i="1" s="1"/>
  <c r="B21" i="1"/>
  <c r="Z19" i="1"/>
  <c r="Y19" i="1"/>
  <c r="AI19" i="1"/>
  <c r="Q19" i="1"/>
  <c r="AG19" i="1"/>
  <c r="AH19" i="1"/>
  <c r="AA20" i="1" l="1"/>
  <c r="I20" i="1"/>
  <c r="Y20" i="1"/>
  <c r="Z20" i="1"/>
  <c r="B22" i="1"/>
  <c r="X21" i="1"/>
  <c r="W21" i="1" s="1"/>
  <c r="AF21" i="1"/>
  <c r="AH20" i="1"/>
  <c r="AG20" i="1"/>
  <c r="Q20" i="1"/>
  <c r="AI20" i="1"/>
  <c r="AG21" i="1" l="1"/>
  <c r="AH21" i="1"/>
  <c r="I21" i="1"/>
  <c r="AA21" i="1"/>
  <c r="Z21" i="1"/>
  <c r="Y21" i="1"/>
  <c r="AI21" i="1"/>
  <c r="Q21" i="1"/>
  <c r="AF22" i="1"/>
  <c r="X22" i="1"/>
  <c r="W22" i="1" s="1"/>
  <c r="B23" i="1"/>
  <c r="Q22" i="1" l="1"/>
  <c r="AI22" i="1"/>
  <c r="AA22" i="1"/>
  <c r="I22" i="1"/>
  <c r="AH22" i="1"/>
  <c r="AG22" i="1"/>
  <c r="Y22" i="1"/>
  <c r="Z22" i="1"/>
  <c r="X23" i="1"/>
  <c r="W23" i="1" s="1"/>
  <c r="AF23" i="1"/>
  <c r="B24" i="1"/>
  <c r="AI23" i="1" l="1"/>
  <c r="Q23" i="1"/>
  <c r="AG23" i="1"/>
  <c r="AH23" i="1"/>
  <c r="I23" i="1"/>
  <c r="AA23" i="1"/>
  <c r="Z23" i="1"/>
  <c r="Y23" i="1"/>
  <c r="AF24" i="1"/>
  <c r="B25" i="1"/>
  <c r="X24" i="1"/>
  <c r="W24" i="1" s="1"/>
  <c r="AA24" i="1" l="1"/>
  <c r="I24" i="1"/>
  <c r="Y24" i="1"/>
  <c r="Z24" i="1"/>
  <c r="AH24" i="1"/>
  <c r="AG24" i="1"/>
  <c r="X25" i="1"/>
  <c r="W25" i="1" s="1"/>
  <c r="B26" i="1"/>
  <c r="AF25" i="1"/>
  <c r="Q24" i="1"/>
  <c r="AI24" i="1"/>
  <c r="AI25" i="1" l="1"/>
  <c r="Q25" i="1"/>
  <c r="AG25" i="1"/>
  <c r="AH25" i="1"/>
  <c r="I25" i="1"/>
  <c r="AA25" i="1"/>
  <c r="Z25" i="1"/>
  <c r="Y25" i="1"/>
  <c r="AF26" i="1"/>
  <c r="B27" i="1"/>
  <c r="X26" i="1"/>
  <c r="W26" i="1" s="1"/>
  <c r="AH26" i="1" l="1"/>
  <c r="AG26" i="1"/>
  <c r="Y26" i="1"/>
  <c r="Z26" i="1"/>
  <c r="Q26" i="1"/>
  <c r="AI26" i="1"/>
  <c r="AA26" i="1"/>
  <c r="I26" i="1"/>
  <c r="B28" i="1"/>
  <c r="X27" i="1"/>
  <c r="W27" i="1" s="1"/>
  <c r="AF27" i="1"/>
  <c r="AI27" i="1" l="1"/>
  <c r="Q27" i="1"/>
  <c r="Z27" i="1"/>
  <c r="Y27" i="1"/>
  <c r="AF28" i="1"/>
  <c r="B29" i="1"/>
  <c r="X28" i="1"/>
  <c r="W28" i="1" s="1"/>
  <c r="AG27" i="1"/>
  <c r="AH27" i="1"/>
  <c r="I27" i="1"/>
  <c r="AA27" i="1"/>
  <c r="AA28" i="1" l="1"/>
  <c r="I28" i="1"/>
  <c r="Y28" i="1"/>
  <c r="Z28" i="1"/>
  <c r="X29" i="1"/>
  <c r="W29" i="1" s="1"/>
  <c r="B30" i="1"/>
  <c r="AF29" i="1"/>
  <c r="Q28" i="1"/>
  <c r="AI28" i="1"/>
  <c r="AH28" i="1"/>
  <c r="AG28" i="1"/>
  <c r="Z29" i="1" l="1"/>
  <c r="Y29" i="1"/>
  <c r="AF30" i="1"/>
  <c r="B31" i="1"/>
  <c r="X30" i="1"/>
  <c r="W30" i="1" s="1"/>
  <c r="AI29" i="1"/>
  <c r="Q29" i="1"/>
  <c r="AG29" i="1"/>
  <c r="AH29" i="1"/>
  <c r="I29" i="1"/>
  <c r="AA29" i="1"/>
  <c r="Q30" i="1" l="1"/>
  <c r="AI30" i="1"/>
  <c r="B32" i="1"/>
  <c r="X31" i="1"/>
  <c r="W31" i="1" s="1"/>
  <c r="AF31" i="1"/>
  <c r="AA30" i="1"/>
  <c r="I30" i="1"/>
  <c r="AH30" i="1"/>
  <c r="AG30" i="1"/>
  <c r="Y30" i="1"/>
  <c r="Z30" i="1"/>
  <c r="AI31" i="1" l="1"/>
  <c r="Q31" i="1"/>
  <c r="AG31" i="1"/>
  <c r="AH31" i="1"/>
  <c r="Z31" i="1"/>
  <c r="Y31" i="1"/>
  <c r="AF32" i="1"/>
  <c r="B33" i="1"/>
  <c r="X32" i="1"/>
  <c r="W32" i="1" s="1"/>
  <c r="I31" i="1"/>
  <c r="AA31" i="1"/>
  <c r="Y32" i="1" l="1"/>
  <c r="Z32" i="1"/>
  <c r="Q32" i="1"/>
  <c r="AI32" i="1"/>
  <c r="AA32" i="1"/>
  <c r="I32" i="1"/>
  <c r="AH32" i="1"/>
  <c r="AG32" i="1"/>
  <c r="X33" i="1"/>
  <c r="W33" i="1" s="1"/>
  <c r="B34" i="1"/>
  <c r="AF33" i="1"/>
  <c r="I33" i="1" l="1"/>
  <c r="AA33" i="1"/>
  <c r="AG33" i="1"/>
  <c r="AH33" i="1"/>
  <c r="Z33" i="1"/>
  <c r="Y33" i="1"/>
  <c r="AF34" i="1"/>
  <c r="B35" i="1"/>
  <c r="X34" i="1"/>
  <c r="W34" i="1" s="1"/>
  <c r="AI33" i="1"/>
  <c r="Q33" i="1"/>
  <c r="Q34" i="1" l="1"/>
  <c r="AI34" i="1"/>
  <c r="AH34" i="1"/>
  <c r="AG34" i="1"/>
  <c r="Y34" i="1"/>
  <c r="Z34" i="1"/>
  <c r="AA34" i="1"/>
  <c r="I34" i="1"/>
  <c r="B36" i="1"/>
  <c r="X35" i="1"/>
  <c r="W35" i="1" s="1"/>
  <c r="AF35" i="1"/>
  <c r="I35" i="1" l="1"/>
  <c r="AA35" i="1"/>
  <c r="AF36" i="1"/>
  <c r="B37" i="1"/>
  <c r="X36" i="1"/>
  <c r="W36" i="1" s="1"/>
  <c r="AG35" i="1"/>
  <c r="AH35" i="1"/>
  <c r="Z35" i="1"/>
  <c r="Y35" i="1"/>
  <c r="AI35" i="1"/>
  <c r="Q35" i="1"/>
  <c r="Q36" i="1" l="1"/>
  <c r="AI36" i="1"/>
  <c r="AH36" i="1"/>
  <c r="AG36" i="1"/>
  <c r="X37" i="1"/>
  <c r="W37" i="1" s="1"/>
  <c r="B38" i="1"/>
  <c r="AF37" i="1"/>
  <c r="AA36" i="1"/>
  <c r="I36" i="1"/>
  <c r="Y36" i="1"/>
  <c r="Z36" i="1"/>
  <c r="AI37" i="1" l="1"/>
  <c r="Q37" i="1"/>
  <c r="AG37" i="1"/>
  <c r="AH37" i="1"/>
  <c r="I37" i="1"/>
  <c r="AA37" i="1"/>
  <c r="Z37" i="1"/>
  <c r="Y37" i="1"/>
  <c r="AF38" i="1"/>
  <c r="B39" i="1"/>
  <c r="X38" i="1"/>
  <c r="W38" i="1" s="1"/>
  <c r="Y38" i="1" l="1"/>
  <c r="Z38" i="1"/>
  <c r="AA38" i="1"/>
  <c r="I38" i="1"/>
  <c r="B40" i="1"/>
  <c r="X39" i="1"/>
  <c r="W39" i="1" s="1"/>
  <c r="AF39" i="1"/>
  <c r="AH38" i="1"/>
  <c r="AG38" i="1"/>
  <c r="Q38" i="1"/>
  <c r="AI38" i="1"/>
  <c r="I39" i="1" l="1"/>
  <c r="AA39" i="1"/>
  <c r="AI39" i="1"/>
  <c r="Q39" i="1"/>
  <c r="AG39" i="1"/>
  <c r="AH39" i="1"/>
  <c r="X40" i="1"/>
  <c r="W40" i="1" s="1"/>
  <c r="AF40" i="1"/>
  <c r="B41" i="1"/>
  <c r="Z39" i="1"/>
  <c r="Y39" i="1"/>
  <c r="Q40" i="1" l="1"/>
  <c r="AI40" i="1"/>
  <c r="B42" i="1"/>
  <c r="AF41" i="1"/>
  <c r="X41" i="1"/>
  <c r="W41" i="1" s="1"/>
  <c r="I40" i="1"/>
  <c r="AA40" i="1"/>
  <c r="AH40" i="1"/>
  <c r="AG40" i="1"/>
  <c r="Y40" i="1"/>
  <c r="Z40" i="1"/>
  <c r="AA41" i="1" l="1"/>
  <c r="I41" i="1"/>
  <c r="AI41" i="1"/>
  <c r="Q41" i="1"/>
  <c r="AG41" i="1"/>
  <c r="AH41" i="1"/>
  <c r="Z41" i="1"/>
  <c r="Y41" i="1"/>
  <c r="AF42" i="1"/>
  <c r="B43" i="1"/>
  <c r="X42" i="1"/>
  <c r="W42" i="1" s="1"/>
  <c r="AG42" i="1" l="1"/>
  <c r="AH42" i="1"/>
  <c r="Q42" i="1"/>
  <c r="AI42" i="1"/>
  <c r="X43" i="1"/>
  <c r="W43" i="1" s="1"/>
  <c r="AF43" i="1"/>
  <c r="B44" i="1"/>
  <c r="Z42" i="1"/>
  <c r="Y42" i="1"/>
  <c r="AA42" i="1"/>
  <c r="I42" i="1"/>
  <c r="Z43" i="1" l="1"/>
  <c r="Y43" i="1"/>
  <c r="Q43" i="1"/>
  <c r="AI43" i="1"/>
  <c r="B45" i="1"/>
  <c r="AF44" i="1"/>
  <c r="X44" i="1"/>
  <c r="W44" i="1" s="1"/>
  <c r="AG43" i="1"/>
  <c r="AH43" i="1"/>
  <c r="I43" i="1"/>
  <c r="AA43" i="1"/>
  <c r="AA44" i="1" l="1"/>
  <c r="I44" i="1"/>
  <c r="Y44" i="1"/>
  <c r="Z44" i="1"/>
  <c r="AH44" i="1"/>
  <c r="AG44" i="1"/>
  <c r="B46" i="1"/>
  <c r="X45" i="1"/>
  <c r="W45" i="1" s="1"/>
  <c r="AF45" i="1"/>
  <c r="AI44" i="1"/>
  <c r="Q44" i="1"/>
  <c r="Z45" i="1" l="1"/>
  <c r="Y45" i="1"/>
  <c r="I45" i="1"/>
  <c r="AA45" i="1"/>
  <c r="AH45" i="1"/>
  <c r="AG45" i="1"/>
  <c r="AF46" i="1"/>
  <c r="X46" i="1"/>
  <c r="W46" i="1" s="1"/>
  <c r="B47" i="1"/>
  <c r="AI45" i="1"/>
  <c r="Q45" i="1"/>
  <c r="AH46" i="1" l="1"/>
  <c r="AG46" i="1"/>
  <c r="Z46" i="1"/>
  <c r="Y46" i="1"/>
  <c r="X47" i="1"/>
  <c r="W47" i="1" s="1"/>
  <c r="AF47" i="1"/>
  <c r="B48" i="1"/>
  <c r="Q46" i="1"/>
  <c r="AI46" i="1"/>
  <c r="AA46" i="1"/>
  <c r="I46" i="1"/>
  <c r="I47" i="1" l="1"/>
  <c r="AA47" i="1"/>
  <c r="AG47" i="1"/>
  <c r="AH47" i="1"/>
  <c r="X48" i="1"/>
  <c r="W48" i="1" s="1"/>
  <c r="AF48" i="1"/>
  <c r="B49" i="1"/>
  <c r="Y47" i="1"/>
  <c r="Z47" i="1"/>
  <c r="AI47" i="1"/>
  <c r="Q47" i="1"/>
  <c r="B50" i="1" l="1"/>
  <c r="AF49" i="1"/>
  <c r="X49" i="1"/>
  <c r="W49" i="1" s="1"/>
  <c r="Y48" i="1"/>
  <c r="Z48" i="1"/>
  <c r="I48" i="1"/>
  <c r="AA48" i="1"/>
  <c r="AH48" i="1"/>
  <c r="AG48" i="1"/>
  <c r="Q48" i="1"/>
  <c r="AI48" i="1"/>
  <c r="AG49" i="1" l="1"/>
  <c r="AH49" i="1"/>
  <c r="Z49" i="1"/>
  <c r="Y49" i="1"/>
  <c r="I49" i="1"/>
  <c r="AA49" i="1"/>
  <c r="AI49" i="1"/>
  <c r="Q49" i="1"/>
  <c r="AF50" i="1"/>
  <c r="X50" i="1"/>
  <c r="W50" i="1" s="1"/>
  <c r="B51" i="1"/>
  <c r="AA50" i="1" l="1"/>
  <c r="I50" i="1"/>
  <c r="AG50" i="1"/>
  <c r="AH50" i="1"/>
  <c r="Z50" i="1"/>
  <c r="Y50" i="1"/>
  <c r="Q50" i="1"/>
  <c r="AI50" i="1"/>
  <c r="X51" i="1"/>
  <c r="W51" i="1" s="1"/>
  <c r="AF51" i="1"/>
  <c r="B52" i="1"/>
  <c r="I51" i="1" l="1"/>
  <c r="AA51" i="1"/>
  <c r="Z51" i="1"/>
  <c r="Y51" i="1"/>
  <c r="B53" i="1"/>
  <c r="X52" i="1"/>
  <c r="W52" i="1" s="1"/>
  <c r="AF52" i="1"/>
  <c r="Q51" i="1"/>
  <c r="AI51" i="1"/>
  <c r="AG51" i="1"/>
  <c r="AH51" i="1"/>
  <c r="Q52" i="1" l="1"/>
  <c r="AI52" i="1"/>
  <c r="AA52" i="1"/>
  <c r="I52" i="1"/>
  <c r="AH52" i="1"/>
  <c r="AG52" i="1"/>
  <c r="B54" i="1"/>
  <c r="X53" i="1"/>
  <c r="W53" i="1" s="1"/>
  <c r="AF53" i="1"/>
  <c r="Y52" i="1"/>
  <c r="Z52" i="1"/>
  <c r="I53" i="1" l="1"/>
  <c r="AA53" i="1"/>
  <c r="AI53" i="1"/>
  <c r="Q53" i="1"/>
  <c r="AF54" i="1"/>
  <c r="X54" i="1"/>
  <c r="W54" i="1" s="1"/>
  <c r="B55" i="1"/>
  <c r="AH53" i="1"/>
  <c r="AG53" i="1"/>
  <c r="Z53" i="1"/>
  <c r="Y53" i="1"/>
  <c r="Q54" i="1" l="1"/>
  <c r="AI54" i="1"/>
  <c r="AA54" i="1"/>
  <c r="I54" i="1"/>
  <c r="AH54" i="1"/>
  <c r="AG54" i="1"/>
  <c r="X55" i="1"/>
  <c r="W55" i="1" s="1"/>
  <c r="AF55" i="1"/>
  <c r="B56" i="1"/>
  <c r="Z54" i="1"/>
  <c r="Y54" i="1"/>
  <c r="X56" i="1" l="1"/>
  <c r="W56" i="1" s="1"/>
  <c r="AF56" i="1"/>
  <c r="B57" i="1"/>
  <c r="Y55" i="1"/>
  <c r="Z55" i="1"/>
  <c r="AI55" i="1"/>
  <c r="Q55" i="1"/>
  <c r="I55" i="1"/>
  <c r="AA55" i="1"/>
  <c r="AG55" i="1"/>
  <c r="AH55" i="1"/>
  <c r="Q56" i="1" l="1"/>
  <c r="AI56" i="1"/>
  <c r="I56" i="1"/>
  <c r="AA56" i="1"/>
  <c r="B58" i="1"/>
  <c r="AF57" i="1"/>
  <c r="X57" i="1"/>
  <c r="W57" i="1" s="1"/>
  <c r="Y56" i="1"/>
  <c r="Z56" i="1"/>
  <c r="AH56" i="1"/>
  <c r="AG56" i="1"/>
  <c r="Z57" i="1" l="1"/>
  <c r="Y57" i="1"/>
  <c r="AG57" i="1"/>
  <c r="AH57" i="1"/>
  <c r="I57" i="1"/>
  <c r="AA57" i="1"/>
  <c r="AI57" i="1"/>
  <c r="Q57" i="1"/>
  <c r="AF58" i="1"/>
  <c r="X58" i="1"/>
  <c r="W58" i="1" s="1"/>
  <c r="B59" i="1"/>
  <c r="AG58" i="1" l="1"/>
  <c r="AH58" i="1"/>
  <c r="AA58" i="1"/>
  <c r="I58" i="1"/>
  <c r="Z58" i="1"/>
  <c r="Y58" i="1"/>
  <c r="Q58" i="1"/>
  <c r="AI58" i="1"/>
  <c r="X59" i="1"/>
  <c r="W59" i="1" s="1"/>
  <c r="AF59" i="1"/>
  <c r="B60" i="1"/>
  <c r="I59" i="1" l="1"/>
  <c r="AA59" i="1"/>
  <c r="Z59" i="1"/>
  <c r="Y59" i="1"/>
  <c r="B61" i="1"/>
  <c r="X60" i="1"/>
  <c r="W60" i="1" s="1"/>
  <c r="AF60" i="1"/>
  <c r="Q59" i="1"/>
  <c r="AI59" i="1"/>
  <c r="AG59" i="1"/>
  <c r="AH59" i="1"/>
  <c r="Q60" i="1" l="1"/>
  <c r="AI60" i="1"/>
  <c r="AA60" i="1"/>
  <c r="I60" i="1"/>
  <c r="AH60" i="1"/>
  <c r="AG60" i="1"/>
  <c r="B62" i="1"/>
  <c r="X61" i="1"/>
  <c r="W61" i="1" s="1"/>
  <c r="AF61" i="1"/>
  <c r="Y60" i="1"/>
  <c r="Z60" i="1"/>
  <c r="I61" i="1" l="1"/>
  <c r="AA61" i="1"/>
  <c r="AI61" i="1"/>
  <c r="Q61" i="1"/>
  <c r="AF62" i="1"/>
  <c r="X62" i="1"/>
  <c r="W62" i="1" s="1"/>
  <c r="B63" i="1"/>
  <c r="AH61" i="1"/>
  <c r="AG61" i="1"/>
  <c r="Z61" i="1"/>
  <c r="Y61" i="1"/>
  <c r="Q62" i="1" l="1"/>
  <c r="AI62" i="1"/>
  <c r="AA62" i="1"/>
  <c r="I62" i="1"/>
  <c r="AH62" i="1"/>
  <c r="AG62" i="1"/>
  <c r="X63" i="1"/>
  <c r="W63" i="1" s="1"/>
  <c r="AF63" i="1"/>
  <c r="B64" i="1"/>
  <c r="Z62" i="1"/>
  <c r="Y62" i="1"/>
  <c r="Y63" i="1" l="1"/>
  <c r="Z63" i="1"/>
  <c r="AI63" i="1"/>
  <c r="Q63" i="1"/>
  <c r="I63" i="1"/>
  <c r="AA63" i="1"/>
  <c r="AG63" i="1"/>
  <c r="AH63" i="1"/>
  <c r="X64" i="1"/>
  <c r="W64" i="1" s="1"/>
  <c r="AF64" i="1"/>
  <c r="B65" i="1"/>
  <c r="AH64" i="1" l="1"/>
  <c r="AG64" i="1"/>
  <c r="Q64" i="1"/>
  <c r="AI64" i="1"/>
  <c r="I64" i="1"/>
  <c r="AA64" i="1"/>
  <c r="B66" i="1"/>
  <c r="AF65" i="1"/>
  <c r="X65" i="1"/>
  <c r="W65" i="1" s="1"/>
  <c r="Y64" i="1"/>
  <c r="Z64" i="1"/>
  <c r="I65" i="1" l="1"/>
  <c r="AA65" i="1"/>
  <c r="AI65" i="1"/>
  <c r="Q65" i="1"/>
  <c r="AF66" i="1"/>
  <c r="X66" i="1"/>
  <c r="W66" i="1" s="1"/>
  <c r="B67" i="1"/>
  <c r="Z65" i="1"/>
  <c r="Y65" i="1"/>
  <c r="AG65" i="1"/>
  <c r="AH65" i="1"/>
  <c r="AG66" i="1" l="1"/>
  <c r="AH66" i="1"/>
  <c r="AA66" i="1"/>
  <c r="I66" i="1"/>
  <c r="Z66" i="1"/>
  <c r="Y66" i="1"/>
  <c r="Q66" i="1"/>
  <c r="AI66" i="1"/>
  <c r="X67" i="1"/>
  <c r="W67" i="1" s="1"/>
  <c r="AF67" i="1"/>
  <c r="B68" i="1"/>
  <c r="I67" i="1" l="1"/>
  <c r="AA67" i="1"/>
  <c r="Z67" i="1"/>
  <c r="Y67" i="1"/>
  <c r="B69" i="1"/>
  <c r="X68" i="1"/>
  <c r="W68" i="1" s="1"/>
  <c r="AF68" i="1"/>
  <c r="Q67" i="1"/>
  <c r="AI67" i="1"/>
  <c r="AG67" i="1"/>
  <c r="AH67" i="1"/>
  <c r="AA68" i="1" l="1"/>
  <c r="I68" i="1"/>
  <c r="AH68" i="1"/>
  <c r="AG68" i="1"/>
  <c r="B70" i="1"/>
  <c r="X69" i="1"/>
  <c r="W69" i="1" s="1"/>
  <c r="AF69" i="1"/>
  <c r="Y68" i="1"/>
  <c r="Z68" i="1"/>
  <c r="Q68" i="1"/>
  <c r="AI68" i="1"/>
  <c r="AH69" i="1" l="1"/>
  <c r="AG69" i="1"/>
  <c r="Z69" i="1"/>
  <c r="Y69" i="1"/>
  <c r="I69" i="1"/>
  <c r="AA69" i="1"/>
  <c r="AI69" i="1"/>
  <c r="Q69" i="1"/>
  <c r="AF70" i="1"/>
  <c r="X70" i="1"/>
  <c r="W70" i="1" s="1"/>
  <c r="B71" i="1"/>
  <c r="Q70" i="1" l="1"/>
  <c r="AI70" i="1"/>
  <c r="AA70" i="1"/>
  <c r="I70" i="1"/>
  <c r="AH70" i="1"/>
  <c r="AG70" i="1"/>
  <c r="X71" i="1"/>
  <c r="W71" i="1" s="1"/>
  <c r="AF71" i="1"/>
  <c r="B72" i="1"/>
  <c r="Z70" i="1"/>
  <c r="Y70" i="1"/>
  <c r="X72" i="1" l="1"/>
  <c r="W72" i="1" s="1"/>
  <c r="AF72" i="1"/>
  <c r="B73" i="1"/>
  <c r="Y71" i="1"/>
  <c r="Z71" i="1"/>
  <c r="AI71" i="1"/>
  <c r="Q71" i="1"/>
  <c r="I71" i="1"/>
  <c r="AA71" i="1"/>
  <c r="AG71" i="1"/>
  <c r="AH71" i="1"/>
  <c r="Q72" i="1" l="1"/>
  <c r="AI72" i="1"/>
  <c r="X73" i="1"/>
  <c r="W73" i="1" s="1"/>
  <c r="AF73" i="1"/>
  <c r="B74" i="1"/>
  <c r="Y72" i="1"/>
  <c r="Z72" i="1"/>
  <c r="I72" i="1"/>
  <c r="AA72" i="1"/>
  <c r="AH72" i="1"/>
  <c r="AG72" i="1"/>
  <c r="AA73" i="1" l="1"/>
  <c r="I73" i="1"/>
  <c r="Z73" i="1"/>
  <c r="Y73" i="1"/>
  <c r="B75" i="1"/>
  <c r="X74" i="1"/>
  <c r="W74" i="1" s="1"/>
  <c r="AF74" i="1"/>
  <c r="AI73" i="1"/>
  <c r="Q73" i="1"/>
  <c r="AG73" i="1"/>
  <c r="AH73" i="1"/>
  <c r="AA74" i="1" l="1"/>
  <c r="I74" i="1"/>
  <c r="B76" i="1"/>
  <c r="X75" i="1"/>
  <c r="W75" i="1" s="1"/>
  <c r="AF75" i="1"/>
  <c r="AH74" i="1"/>
  <c r="AG74" i="1"/>
  <c r="Y74" i="1"/>
  <c r="Z74" i="1"/>
  <c r="AI74" i="1"/>
  <c r="Q74" i="1"/>
  <c r="I75" i="1" l="1"/>
  <c r="AA75" i="1"/>
  <c r="AF76" i="1"/>
  <c r="B77" i="1"/>
  <c r="X76" i="1"/>
  <c r="W76" i="1" s="1"/>
  <c r="AI75" i="1"/>
  <c r="Q75" i="1"/>
  <c r="AG75" i="1"/>
  <c r="AH75" i="1"/>
  <c r="Z75" i="1"/>
  <c r="Y75" i="1"/>
  <c r="Q76" i="1" l="1"/>
  <c r="AI76" i="1"/>
  <c r="X77" i="1"/>
  <c r="W77" i="1" s="1"/>
  <c r="AF77" i="1"/>
  <c r="B78" i="1"/>
  <c r="AG76" i="1"/>
  <c r="AH76" i="1"/>
  <c r="Y76" i="1"/>
  <c r="Z76" i="1"/>
  <c r="AA76" i="1"/>
  <c r="I76" i="1"/>
  <c r="AG77" i="1" l="1"/>
  <c r="AH77" i="1"/>
  <c r="Q77" i="1"/>
  <c r="AI77" i="1"/>
  <c r="Y77" i="1"/>
  <c r="Z77" i="1"/>
  <c r="AF78" i="1"/>
  <c r="B79" i="1"/>
  <c r="X78" i="1"/>
  <c r="W78" i="1" s="1"/>
  <c r="I77" i="1"/>
  <c r="AA77" i="1"/>
  <c r="B80" i="1" l="1"/>
  <c r="X79" i="1"/>
  <c r="W79" i="1" s="1"/>
  <c r="AF79" i="1"/>
  <c r="AA78" i="1"/>
  <c r="I78" i="1"/>
  <c r="Y78" i="1"/>
  <c r="Z78" i="1"/>
  <c r="AH78" i="1"/>
  <c r="AG78" i="1"/>
  <c r="AI78" i="1"/>
  <c r="Q78" i="1"/>
  <c r="AI79" i="1" l="1"/>
  <c r="Q79" i="1"/>
  <c r="AF80" i="1"/>
  <c r="B81" i="1"/>
  <c r="X80" i="1"/>
  <c r="W80" i="1" s="1"/>
  <c r="Z79" i="1"/>
  <c r="Y79" i="1"/>
  <c r="AG79" i="1"/>
  <c r="AH79" i="1"/>
  <c r="AA79" i="1"/>
  <c r="I79" i="1"/>
  <c r="AH80" i="1" l="1"/>
  <c r="AG80" i="1"/>
  <c r="AA80" i="1"/>
  <c r="I80" i="1"/>
  <c r="Y80" i="1"/>
  <c r="Z80" i="1"/>
  <c r="X81" i="1"/>
  <c r="W81" i="1" s="1"/>
  <c r="B82" i="1"/>
  <c r="AF81" i="1"/>
  <c r="Q80" i="1"/>
  <c r="AI80" i="1"/>
  <c r="X82" i="1" l="1"/>
  <c r="W82" i="1" s="1"/>
  <c r="AF82" i="1"/>
  <c r="B83" i="1"/>
  <c r="AI81" i="1"/>
  <c r="Q81" i="1"/>
  <c r="AG81" i="1"/>
  <c r="AH81" i="1"/>
  <c r="Y81" i="1"/>
  <c r="Z81" i="1"/>
  <c r="I81" i="1"/>
  <c r="AA81" i="1"/>
  <c r="I82" i="1" l="1"/>
  <c r="AA82" i="1"/>
  <c r="AI82" i="1"/>
  <c r="Q82" i="1"/>
  <c r="AH82" i="1"/>
  <c r="AG82" i="1"/>
  <c r="B84" i="1"/>
  <c r="X83" i="1"/>
  <c r="W83" i="1" s="1"/>
  <c r="AF83" i="1"/>
  <c r="Y82" i="1"/>
  <c r="Z82" i="1"/>
  <c r="AI83" i="1" l="1"/>
  <c r="Q83" i="1"/>
  <c r="AG83" i="1"/>
  <c r="AH83" i="1"/>
  <c r="Z83" i="1"/>
  <c r="Y83" i="1"/>
  <c r="AA83" i="1"/>
  <c r="I83" i="1"/>
  <c r="AF84" i="1"/>
  <c r="B85" i="1"/>
  <c r="X84" i="1"/>
  <c r="W84" i="1" s="1"/>
  <c r="Q84" i="1" l="1"/>
  <c r="AI84" i="1"/>
  <c r="AG84" i="1"/>
  <c r="AH84" i="1"/>
  <c r="Y84" i="1"/>
  <c r="Z84" i="1"/>
  <c r="AA84" i="1"/>
  <c r="I84" i="1"/>
  <c r="X85" i="1"/>
  <c r="W85" i="1" s="1"/>
  <c r="AF85" i="1"/>
  <c r="B86" i="1"/>
  <c r="Y85" i="1" l="1"/>
  <c r="Z85" i="1"/>
  <c r="AF86" i="1"/>
  <c r="B87" i="1"/>
  <c r="X86" i="1"/>
  <c r="W86" i="1" s="1"/>
  <c r="I85" i="1"/>
  <c r="AA85" i="1"/>
  <c r="Q85" i="1"/>
  <c r="AI85" i="1"/>
  <c r="AG85" i="1"/>
  <c r="AH85" i="1"/>
  <c r="AA86" i="1" l="1"/>
  <c r="I86" i="1"/>
  <c r="Y86" i="1"/>
  <c r="Z86" i="1"/>
  <c r="B88" i="1"/>
  <c r="X87" i="1"/>
  <c r="W87" i="1" s="1"/>
  <c r="AF87" i="1"/>
  <c r="AH86" i="1"/>
  <c r="AG86" i="1"/>
  <c r="AI86" i="1"/>
  <c r="Q86" i="1"/>
  <c r="Z87" i="1" l="1"/>
  <c r="Y87" i="1"/>
  <c r="AG87" i="1"/>
  <c r="AH87" i="1"/>
  <c r="AA87" i="1"/>
  <c r="I87" i="1"/>
  <c r="AI87" i="1"/>
  <c r="Q87" i="1"/>
  <c r="AF88" i="1"/>
  <c r="B89" i="1"/>
  <c r="X88" i="1"/>
  <c r="W88" i="1" s="1"/>
  <c r="AA88" i="1" l="1"/>
  <c r="I88" i="1"/>
  <c r="Y88" i="1"/>
  <c r="Z88" i="1"/>
  <c r="X89" i="1"/>
  <c r="W89" i="1" s="1"/>
  <c r="B90" i="1"/>
  <c r="AF89" i="1"/>
  <c r="Q88" i="1"/>
  <c r="AI88" i="1"/>
  <c r="AH88" i="1"/>
  <c r="AG88" i="1"/>
  <c r="I89" i="1" l="1"/>
  <c r="AA89" i="1"/>
  <c r="X90" i="1"/>
  <c r="W90" i="1" s="1"/>
  <c r="AF90" i="1"/>
  <c r="B91" i="1"/>
  <c r="AI89" i="1"/>
  <c r="Q89" i="1"/>
  <c r="AG89" i="1"/>
  <c r="AH89" i="1"/>
  <c r="Y89" i="1"/>
  <c r="Z89" i="1"/>
  <c r="B92" i="1" l="1"/>
  <c r="X91" i="1"/>
  <c r="W91" i="1" s="1"/>
  <c r="AF91" i="1"/>
  <c r="Y90" i="1"/>
  <c r="Z90" i="1"/>
  <c r="I90" i="1"/>
  <c r="AA90" i="1"/>
  <c r="AI90" i="1"/>
  <c r="Q90" i="1"/>
  <c r="AH90" i="1"/>
  <c r="AG90" i="1"/>
  <c r="AI91" i="1" l="1"/>
  <c r="Q91" i="1"/>
  <c r="AA91" i="1"/>
  <c r="I91" i="1"/>
  <c r="AF92" i="1"/>
  <c r="B93" i="1"/>
  <c r="X92" i="1"/>
  <c r="W92" i="1" s="1"/>
  <c r="AG91" i="1"/>
  <c r="AH91" i="1"/>
  <c r="Z91" i="1"/>
  <c r="Y91" i="1"/>
  <c r="AA92" i="1" l="1"/>
  <c r="I92" i="1"/>
  <c r="X93" i="1"/>
  <c r="W93" i="1" s="1"/>
  <c r="AF93" i="1"/>
  <c r="B94" i="1"/>
  <c r="Q92" i="1"/>
  <c r="AI92" i="1"/>
  <c r="AG92" i="1"/>
  <c r="AH92" i="1"/>
  <c r="Y92" i="1"/>
  <c r="Z92" i="1"/>
  <c r="AG93" i="1" l="1"/>
  <c r="AH93" i="1"/>
  <c r="I93" i="1"/>
  <c r="AA93" i="1"/>
  <c r="Y93" i="1"/>
  <c r="Z93" i="1"/>
  <c r="AF94" i="1"/>
  <c r="B95" i="1"/>
  <c r="X94" i="1"/>
  <c r="W94" i="1" s="1"/>
  <c r="Q93" i="1"/>
  <c r="AI93" i="1"/>
  <c r="AA94" i="1" l="1"/>
  <c r="I94" i="1"/>
  <c r="Y94" i="1"/>
  <c r="Z94" i="1"/>
  <c r="B96" i="1"/>
  <c r="X95" i="1"/>
  <c r="W95" i="1" s="1"/>
  <c r="AF95" i="1"/>
  <c r="AH94" i="1"/>
  <c r="AG94" i="1"/>
  <c r="AI94" i="1"/>
  <c r="Q94" i="1"/>
  <c r="Z95" i="1" l="1"/>
  <c r="Y95" i="1"/>
  <c r="AG95" i="1"/>
  <c r="AH95" i="1"/>
  <c r="AA95" i="1"/>
  <c r="I95" i="1"/>
  <c r="AI95" i="1"/>
  <c r="Q95" i="1"/>
  <c r="AF96" i="1"/>
  <c r="B97" i="1"/>
  <c r="X96" i="1"/>
  <c r="W96" i="1" s="1"/>
  <c r="AA96" i="1" l="1"/>
  <c r="I96" i="1"/>
  <c r="Y96" i="1"/>
  <c r="Z96" i="1"/>
  <c r="X97" i="1"/>
  <c r="W97" i="1" s="1"/>
  <c r="B98" i="1"/>
  <c r="AF97" i="1"/>
  <c r="Q96" i="1"/>
  <c r="AI96" i="1"/>
  <c r="AH96" i="1"/>
  <c r="AG96" i="1"/>
  <c r="I97" i="1" l="1"/>
  <c r="AA97" i="1"/>
  <c r="X98" i="1"/>
  <c r="W98" i="1" s="1"/>
  <c r="AF98" i="1"/>
  <c r="B99" i="1"/>
  <c r="AI97" i="1"/>
  <c r="Q97" i="1"/>
  <c r="AG97" i="1"/>
  <c r="AH97" i="1"/>
  <c r="Y97" i="1"/>
  <c r="Z97" i="1"/>
  <c r="AH98" i="1" l="1"/>
  <c r="AG98" i="1"/>
  <c r="I98" i="1"/>
  <c r="AA98" i="1"/>
  <c r="B100" i="1"/>
  <c r="X99" i="1"/>
  <c r="W99" i="1" s="1"/>
  <c r="AF99" i="1"/>
  <c r="AI98" i="1"/>
  <c r="Q98" i="1"/>
  <c r="Y98" i="1"/>
  <c r="Z98" i="1"/>
  <c r="AI99" i="1" l="1"/>
  <c r="Q99" i="1"/>
  <c r="AG99" i="1"/>
  <c r="AH99" i="1"/>
  <c r="Z99" i="1"/>
  <c r="Y99" i="1"/>
  <c r="AA99" i="1"/>
  <c r="I99" i="1"/>
  <c r="AF100" i="1"/>
  <c r="B101" i="1"/>
  <c r="X100" i="1"/>
  <c r="W100" i="1" s="1"/>
  <c r="Q100" i="1" l="1"/>
  <c r="AI100" i="1"/>
  <c r="AG100" i="1"/>
  <c r="AH100" i="1"/>
  <c r="Y100" i="1"/>
  <c r="Z100" i="1"/>
  <c r="AA100" i="1"/>
  <c r="I100" i="1"/>
  <c r="X101" i="1"/>
  <c r="W101" i="1" s="1"/>
  <c r="AF101" i="1"/>
  <c r="B102" i="1"/>
  <c r="I101" i="1" l="1"/>
  <c r="AA101" i="1"/>
  <c r="Y101" i="1"/>
  <c r="Z101" i="1"/>
  <c r="Q101" i="1"/>
  <c r="AI101" i="1"/>
  <c r="AF102" i="1"/>
  <c r="B103" i="1"/>
  <c r="X102" i="1"/>
  <c r="W102" i="1" s="1"/>
  <c r="AG101" i="1"/>
  <c r="AH101" i="1"/>
  <c r="B104" i="1" l="1"/>
  <c r="X103" i="1"/>
  <c r="W103" i="1" s="1"/>
  <c r="AF103" i="1"/>
  <c r="AH102" i="1"/>
  <c r="AG102" i="1"/>
  <c r="Y102" i="1"/>
  <c r="Z102" i="1"/>
  <c r="AA102" i="1"/>
  <c r="I102" i="1"/>
  <c r="AI102" i="1"/>
  <c r="Q102" i="1"/>
  <c r="AI103" i="1" l="1"/>
  <c r="Q103" i="1"/>
  <c r="AF104" i="1"/>
  <c r="B105" i="1"/>
  <c r="X104" i="1"/>
  <c r="W104" i="1" s="1"/>
  <c r="Z103" i="1"/>
  <c r="Y103" i="1"/>
  <c r="AG103" i="1"/>
  <c r="AH103" i="1"/>
  <c r="AA103" i="1"/>
  <c r="I103" i="1"/>
  <c r="AH104" i="1" l="1"/>
  <c r="AG104" i="1"/>
  <c r="AA104" i="1"/>
  <c r="I104" i="1"/>
  <c r="Y104" i="1"/>
  <c r="Z104" i="1"/>
  <c r="X105" i="1"/>
  <c r="W105" i="1" s="1"/>
  <c r="B106" i="1"/>
  <c r="AF105" i="1"/>
  <c r="Q104" i="1"/>
  <c r="AI104" i="1"/>
  <c r="X106" i="1" l="1"/>
  <c r="W106" i="1" s="1"/>
  <c r="AF106" i="1"/>
  <c r="B107" i="1"/>
  <c r="AI105" i="1"/>
  <c r="Q105" i="1"/>
  <c r="AG105" i="1"/>
  <c r="AH105" i="1"/>
  <c r="Y105" i="1"/>
  <c r="Z105" i="1"/>
  <c r="I105" i="1"/>
  <c r="AA105" i="1"/>
  <c r="I106" i="1" l="1"/>
  <c r="AA106" i="1"/>
  <c r="AI106" i="1"/>
  <c r="Q106" i="1"/>
  <c r="AH106" i="1"/>
  <c r="AG106" i="1"/>
  <c r="B108" i="1"/>
  <c r="X107" i="1"/>
  <c r="W107" i="1" s="1"/>
  <c r="AF107" i="1"/>
  <c r="Y106" i="1"/>
  <c r="Z106" i="1"/>
  <c r="AG107" i="1" l="1"/>
  <c r="AH107" i="1"/>
  <c r="Z107" i="1"/>
  <c r="Y107" i="1"/>
  <c r="AI107" i="1"/>
  <c r="Q107" i="1"/>
  <c r="AA107" i="1"/>
  <c r="I107" i="1"/>
  <c r="AF108" i="1"/>
  <c r="B109" i="1"/>
  <c r="X108" i="1"/>
  <c r="W108" i="1" s="1"/>
  <c r="Q108" i="1" l="1"/>
  <c r="AI108" i="1"/>
  <c r="X109" i="1"/>
  <c r="W109" i="1" s="1"/>
  <c r="AF109" i="1"/>
  <c r="B110" i="1"/>
  <c r="AG108" i="1"/>
  <c r="AH108" i="1"/>
  <c r="Y108" i="1"/>
  <c r="Z108" i="1"/>
  <c r="AA108" i="1"/>
  <c r="I108" i="1"/>
  <c r="Q109" i="1" l="1"/>
  <c r="AI109" i="1"/>
  <c r="AG109" i="1"/>
  <c r="AH109" i="1"/>
  <c r="I109" i="1"/>
  <c r="AA109" i="1"/>
  <c r="Y109" i="1"/>
  <c r="Z109" i="1"/>
  <c r="AF110" i="1"/>
  <c r="B111" i="1"/>
  <c r="X110" i="1"/>
  <c r="W110" i="1" s="1"/>
  <c r="B112" i="1" l="1"/>
  <c r="X111" i="1"/>
  <c r="W111" i="1" s="1"/>
  <c r="AF111" i="1"/>
  <c r="AH110" i="1"/>
  <c r="AG110" i="1"/>
  <c r="AI110" i="1"/>
  <c r="Q110" i="1"/>
  <c r="AA110" i="1"/>
  <c r="I110" i="1"/>
  <c r="Y110" i="1"/>
  <c r="Z110" i="1"/>
  <c r="AI111" i="1" l="1"/>
  <c r="Q111" i="1"/>
  <c r="AF112" i="1"/>
  <c r="B113" i="1"/>
  <c r="X112" i="1"/>
  <c r="W112" i="1" s="1"/>
  <c r="Z111" i="1"/>
  <c r="Y111" i="1"/>
  <c r="AG111" i="1"/>
  <c r="AH111" i="1"/>
  <c r="AA111" i="1"/>
  <c r="I111" i="1"/>
  <c r="AA112" i="1" l="1"/>
  <c r="I112" i="1"/>
  <c r="AH112" i="1"/>
  <c r="AG112" i="1"/>
  <c r="Y112" i="1"/>
  <c r="Z112" i="1"/>
  <c r="X113" i="1"/>
  <c r="W113" i="1" s="1"/>
  <c r="B114" i="1"/>
  <c r="AF113" i="1"/>
  <c r="Q112" i="1"/>
  <c r="AI112" i="1"/>
  <c r="X114" i="1" l="1"/>
  <c r="W114" i="1" s="1"/>
  <c r="AF114" i="1"/>
  <c r="B115" i="1"/>
  <c r="AI113" i="1"/>
  <c r="Q113" i="1"/>
  <c r="AG113" i="1"/>
  <c r="AH113" i="1"/>
  <c r="Y113" i="1"/>
  <c r="Z113" i="1"/>
  <c r="I113" i="1"/>
  <c r="AA113" i="1"/>
  <c r="I114" i="1" l="1"/>
  <c r="AA114" i="1"/>
  <c r="AI114" i="1"/>
  <c r="Q114" i="1"/>
  <c r="AH114" i="1"/>
  <c r="AG114" i="1"/>
  <c r="B116" i="1"/>
  <c r="X115" i="1"/>
  <c r="W115" i="1" s="1"/>
  <c r="AF115" i="1"/>
  <c r="Y114" i="1"/>
  <c r="Z114" i="1"/>
  <c r="AI115" i="1" l="1"/>
  <c r="Q115" i="1"/>
  <c r="AG115" i="1"/>
  <c r="AH115" i="1"/>
  <c r="Z115" i="1"/>
  <c r="Y115" i="1"/>
  <c r="AA115" i="1"/>
  <c r="I115" i="1"/>
  <c r="AF116" i="1"/>
  <c r="B117" i="1"/>
  <c r="X116" i="1"/>
  <c r="W116" i="1" s="1"/>
  <c r="Q116" i="1" l="1"/>
  <c r="AI116" i="1"/>
  <c r="AG116" i="1"/>
  <c r="AH116" i="1"/>
  <c r="Y116" i="1"/>
  <c r="Z116" i="1"/>
  <c r="AA116" i="1"/>
  <c r="I116" i="1"/>
  <c r="X117" i="1"/>
  <c r="W117" i="1" s="1"/>
  <c r="AF117" i="1"/>
  <c r="B118" i="1"/>
  <c r="Y117" i="1" l="1"/>
  <c r="Z117" i="1"/>
  <c r="Q117" i="1"/>
  <c r="AI117" i="1"/>
  <c r="AF118" i="1"/>
  <c r="B119" i="1"/>
  <c r="X118" i="1"/>
  <c r="W118" i="1" s="1"/>
  <c r="I117" i="1"/>
  <c r="AA117" i="1"/>
  <c r="AG117" i="1"/>
  <c r="AH117" i="1"/>
  <c r="AI118" i="1" l="1"/>
  <c r="Q118" i="1"/>
  <c r="AA118" i="1"/>
  <c r="I118" i="1"/>
  <c r="Y118" i="1"/>
  <c r="Z118" i="1"/>
  <c r="B120" i="1"/>
  <c r="X119" i="1"/>
  <c r="W119" i="1" s="1"/>
  <c r="AF119" i="1"/>
  <c r="AH118" i="1"/>
  <c r="AG118" i="1"/>
  <c r="AI119" i="1" l="1"/>
  <c r="Q119" i="1"/>
  <c r="AF120" i="1"/>
  <c r="B121" i="1"/>
  <c r="X120" i="1"/>
  <c r="W120" i="1" s="1"/>
  <c r="Z119" i="1"/>
  <c r="Y119" i="1"/>
  <c r="AG119" i="1"/>
  <c r="AH119" i="1"/>
  <c r="AA119" i="1"/>
  <c r="I119" i="1"/>
  <c r="AA120" i="1" l="1"/>
  <c r="I120" i="1"/>
  <c r="AH120" i="1"/>
  <c r="AG120" i="1"/>
  <c r="Y120" i="1"/>
  <c r="Z120" i="1"/>
  <c r="X121" i="1"/>
  <c r="W121" i="1" s="1"/>
  <c r="B122" i="1"/>
  <c r="AF121" i="1"/>
  <c r="Q120" i="1"/>
  <c r="AI120" i="1"/>
  <c r="X122" i="1" l="1"/>
  <c r="W122" i="1" s="1"/>
  <c r="AF122" i="1"/>
  <c r="B123" i="1"/>
  <c r="AI121" i="1"/>
  <c r="Q121" i="1"/>
  <c r="AG121" i="1"/>
  <c r="AH121" i="1"/>
  <c r="Y121" i="1"/>
  <c r="Z121" i="1"/>
  <c r="I121" i="1"/>
  <c r="AA121" i="1"/>
  <c r="I122" i="1" l="1"/>
  <c r="AA122" i="1"/>
  <c r="AI122" i="1"/>
  <c r="Q122" i="1"/>
  <c r="AH122" i="1"/>
  <c r="AG122" i="1"/>
  <c r="Y122" i="1"/>
  <c r="Z122" i="1"/>
  <c r="L80" i="1" l="1"/>
  <c r="L88" i="1"/>
  <c r="L85" i="1"/>
  <c r="T51" i="1" l="1"/>
  <c r="L78" i="1"/>
  <c r="AD85" i="1"/>
  <c r="AB85" i="1" s="1"/>
  <c r="AC85" i="1" s="1"/>
  <c r="L33" i="1"/>
  <c r="T13" i="1"/>
  <c r="L50" i="1"/>
  <c r="L40" i="1"/>
  <c r="L24" i="1"/>
  <c r="L72" i="1"/>
  <c r="L87" i="1"/>
  <c r="T102" i="1"/>
  <c r="L107" i="1"/>
  <c r="L14" i="1"/>
  <c r="T63" i="1"/>
  <c r="L10" i="1"/>
  <c r="L77" i="1"/>
  <c r="L82" i="1"/>
  <c r="T106" i="1"/>
  <c r="T11" i="1"/>
  <c r="L113" i="1"/>
  <c r="L51" i="1"/>
  <c r="T69" i="1"/>
  <c r="T105" i="1"/>
  <c r="L68" i="1"/>
  <c r="T25" i="1"/>
  <c r="L59" i="1"/>
  <c r="L111" i="1"/>
  <c r="T113" i="1"/>
  <c r="T53" i="1"/>
  <c r="T49" i="1"/>
  <c r="L90" i="1"/>
  <c r="L110" i="1"/>
  <c r="L70" i="1"/>
  <c r="T95" i="1"/>
  <c r="L39" i="1"/>
  <c r="T97" i="1"/>
  <c r="T56" i="1"/>
  <c r="T59" i="1"/>
  <c r="T73" i="1"/>
  <c r="L45" i="1"/>
  <c r="L20" i="1"/>
  <c r="L74" i="1"/>
  <c r="T120" i="1"/>
  <c r="L115" i="1"/>
  <c r="L119" i="1"/>
  <c r="L100" i="1"/>
  <c r="T41" i="1"/>
  <c r="L36" i="1"/>
  <c r="T76" i="1"/>
  <c r="L42" i="1"/>
  <c r="L15" i="1"/>
  <c r="L53" i="1"/>
  <c r="T27" i="1"/>
  <c r="L114" i="1"/>
  <c r="T46" i="1"/>
  <c r="T20" i="1"/>
  <c r="L18" i="1"/>
  <c r="L29" i="1"/>
  <c r="L67" i="1"/>
  <c r="AD78" i="1"/>
  <c r="AB78" i="1" s="1"/>
  <c r="AC78" i="1" s="1"/>
  <c r="L13" i="1"/>
  <c r="L61" i="1"/>
  <c r="T14" i="1"/>
  <c r="T32" i="1"/>
  <c r="L57" i="1"/>
  <c r="L21" i="1"/>
  <c r="T114" i="1"/>
  <c r="T94" i="1"/>
  <c r="L75" i="1"/>
  <c r="L62" i="1"/>
  <c r="T77" i="1"/>
  <c r="T115" i="1"/>
  <c r="T45" i="1"/>
  <c r="T47" i="1"/>
  <c r="T9" i="1"/>
  <c r="T54" i="1"/>
  <c r="T101" i="1"/>
  <c r="L73" i="1"/>
  <c r="L16" i="1"/>
  <c r="T100" i="1"/>
  <c r="L64" i="1"/>
  <c r="T111" i="1"/>
  <c r="L92" i="1"/>
  <c r="L63" i="1"/>
  <c r="L84" i="1"/>
  <c r="T87" i="1"/>
  <c r="L94" i="1"/>
  <c r="T91" i="1"/>
  <c r="T52" i="1"/>
  <c r="T89" i="1"/>
  <c r="T26" i="1"/>
  <c r="L23" i="1"/>
  <c r="T92" i="1"/>
  <c r="L108" i="1"/>
  <c r="T78" i="1"/>
  <c r="L35" i="1"/>
  <c r="T103" i="1"/>
  <c r="T68" i="1"/>
  <c r="L69" i="1"/>
  <c r="L60" i="1"/>
  <c r="T12" i="1"/>
  <c r="L11" i="1"/>
  <c r="T86" i="1"/>
  <c r="T42" i="1"/>
  <c r="L120" i="1"/>
  <c r="L12" i="1"/>
  <c r="T58" i="1"/>
  <c r="T15" i="1"/>
  <c r="L41" i="1"/>
  <c r="L97" i="1"/>
  <c r="T85" i="1"/>
  <c r="T44" i="1"/>
  <c r="L96" i="1"/>
  <c r="T55" i="1"/>
  <c r="L19" i="1"/>
  <c r="T79" i="1"/>
  <c r="T84" i="1"/>
  <c r="T80" i="1"/>
  <c r="T28" i="1"/>
  <c r="T75" i="1"/>
  <c r="T116" i="1"/>
  <c r="AD88" i="1"/>
  <c r="AB88" i="1" s="1"/>
  <c r="AC88" i="1" s="1"/>
  <c r="T70" i="1"/>
  <c r="T61" i="1"/>
  <c r="T29" i="1"/>
  <c r="L118" i="1"/>
  <c r="T31" i="1"/>
  <c r="T35" i="1"/>
  <c r="L30" i="1"/>
  <c r="T30" i="1"/>
  <c r="L54" i="1"/>
  <c r="T96" i="1"/>
  <c r="T88" i="1"/>
  <c r="T22" i="1"/>
  <c r="L102" i="1"/>
  <c r="T18" i="1"/>
  <c r="T64" i="1"/>
  <c r="T81" i="1"/>
  <c r="T21" i="1"/>
  <c r="T107" i="1"/>
  <c r="T108" i="1"/>
  <c r="T17" i="1"/>
  <c r="T37" i="1"/>
  <c r="T62" i="1"/>
  <c r="T117" i="1"/>
  <c r="L91" i="1"/>
  <c r="T119" i="1"/>
  <c r="L116" i="1"/>
  <c r="T60" i="1"/>
  <c r="T57" i="1"/>
  <c r="T34" i="1"/>
  <c r="L17" i="1"/>
  <c r="T10" i="1"/>
  <c r="L52" i="1"/>
  <c r="T74" i="1"/>
  <c r="L106" i="1"/>
  <c r="T90" i="1"/>
  <c r="T23" i="1"/>
  <c r="L32" i="1"/>
  <c r="L38" i="1"/>
  <c r="T66" i="1"/>
  <c r="T99" i="1"/>
  <c r="L55" i="1"/>
  <c r="L56" i="1"/>
  <c r="T98" i="1"/>
  <c r="L25" i="1"/>
  <c r="T82" i="1"/>
  <c r="T72" i="1"/>
  <c r="L95" i="1"/>
  <c r="T50" i="1"/>
  <c r="L34" i="1"/>
  <c r="L43" i="1"/>
  <c r="T48" i="1"/>
  <c r="T65" i="1"/>
  <c r="L112" i="1"/>
  <c r="AL51" i="1"/>
  <c r="AJ51" i="1" s="1"/>
  <c r="AK51" i="1" s="1"/>
  <c r="AD80" i="1"/>
  <c r="AB80" i="1" s="1"/>
  <c r="AC80" i="1" s="1"/>
  <c r="L49" i="1"/>
  <c r="L22" i="1"/>
  <c r="L37" i="1"/>
  <c r="L86" i="1"/>
  <c r="T109" i="1"/>
  <c r="L58" i="1"/>
  <c r="L71" i="1"/>
  <c r="L98" i="1"/>
  <c r="L44" i="1"/>
  <c r="L66" i="1"/>
  <c r="L89" i="1"/>
  <c r="T24" i="1"/>
  <c r="L46" i="1"/>
  <c r="T43" i="1"/>
  <c r="L117" i="1"/>
  <c r="L27" i="1"/>
  <c r="T71" i="1"/>
  <c r="T40" i="1"/>
  <c r="L47" i="1"/>
  <c r="T83" i="1"/>
  <c r="L31" i="1"/>
  <c r="L28" i="1"/>
  <c r="T39" i="1"/>
  <c r="L65" i="1"/>
  <c r="T110" i="1"/>
  <c r="T16" i="1"/>
  <c r="T38" i="1"/>
  <c r="L48" i="1"/>
  <c r="L109" i="1"/>
  <c r="L83" i="1"/>
  <c r="L79" i="1"/>
  <c r="L105" i="1"/>
  <c r="L26" i="1"/>
  <c r="T36" i="1"/>
  <c r="T19" i="1"/>
  <c r="L103" i="1"/>
  <c r="T67" i="1"/>
  <c r="T112" i="1"/>
  <c r="T104" i="1"/>
  <c r="L99" i="1"/>
  <c r="T118" i="1"/>
  <c r="L101" i="1"/>
  <c r="T33" i="1"/>
  <c r="L76" i="1"/>
  <c r="L93" i="1"/>
  <c r="L104" i="1"/>
  <c r="T93" i="1"/>
  <c r="L81" i="1"/>
  <c r="L9" i="1"/>
  <c r="L121" i="1" l="1"/>
  <c r="AD121" i="1" s="1"/>
  <c r="AB121" i="1" s="1"/>
  <c r="AD9" i="1"/>
  <c r="AB9" i="1" s="1"/>
  <c r="AC9" i="1" s="1"/>
  <c r="AL93" i="1"/>
  <c r="AJ93" i="1" s="1"/>
  <c r="AK93" i="1" s="1"/>
  <c r="AL33" i="1"/>
  <c r="AJ33" i="1" s="1"/>
  <c r="AK33" i="1" s="1"/>
  <c r="AL104" i="1"/>
  <c r="AJ104" i="1" s="1"/>
  <c r="AK104" i="1" s="1"/>
  <c r="AL19" i="1"/>
  <c r="AJ19" i="1" s="1"/>
  <c r="AK19" i="1" s="1"/>
  <c r="AD79" i="1"/>
  <c r="AB79" i="1" s="1"/>
  <c r="AC79" i="1" s="1"/>
  <c r="AL38" i="1"/>
  <c r="AJ38" i="1" s="1"/>
  <c r="AK38" i="1" s="1"/>
  <c r="AL39" i="1"/>
  <c r="AJ39" i="1" s="1"/>
  <c r="AK39" i="1" s="1"/>
  <c r="AD47" i="1"/>
  <c r="AB47" i="1" s="1"/>
  <c r="AC47" i="1" s="1"/>
  <c r="AD117" i="1"/>
  <c r="AB117" i="1" s="1"/>
  <c r="AC117" i="1" s="1"/>
  <c r="AD89" i="1"/>
  <c r="AB89" i="1" s="1"/>
  <c r="AC89" i="1" s="1"/>
  <c r="AD71" i="1"/>
  <c r="AB71" i="1" s="1"/>
  <c r="AC71" i="1" s="1"/>
  <c r="AD37" i="1"/>
  <c r="AB37" i="1" s="1"/>
  <c r="AC37" i="1" s="1"/>
  <c r="AL65" i="1"/>
  <c r="AJ65" i="1" s="1"/>
  <c r="AK65" i="1" s="1"/>
  <c r="AL50" i="1"/>
  <c r="AJ50" i="1" s="1"/>
  <c r="AK50" i="1" s="1"/>
  <c r="AD25" i="1"/>
  <c r="AB25" i="1" s="1"/>
  <c r="AC25" i="1" s="1"/>
  <c r="AL99" i="1"/>
  <c r="AJ99" i="1" s="1"/>
  <c r="AK99" i="1" s="1"/>
  <c r="AD32" i="1"/>
  <c r="AB32" i="1" s="1"/>
  <c r="AC32" i="1" s="1"/>
  <c r="AL74" i="1"/>
  <c r="AJ74" i="1" s="1"/>
  <c r="AK74" i="1" s="1"/>
  <c r="AL34" i="1"/>
  <c r="AJ34" i="1" s="1"/>
  <c r="AK34" i="1" s="1"/>
  <c r="AL119" i="1"/>
  <c r="AJ119" i="1" s="1"/>
  <c r="AK119" i="1" s="1"/>
  <c r="AL37" i="1"/>
  <c r="AJ37" i="1" s="1"/>
  <c r="AK37" i="1" s="1"/>
  <c r="AL21" i="1"/>
  <c r="AJ21" i="1" s="1"/>
  <c r="AK21" i="1" s="1"/>
  <c r="AD102" i="1"/>
  <c r="AB102" i="1" s="1"/>
  <c r="AC102" i="1" s="1"/>
  <c r="AD54" i="1"/>
  <c r="AB54" i="1" s="1"/>
  <c r="AC54" i="1" s="1"/>
  <c r="AL31" i="1"/>
  <c r="AJ31" i="1" s="1"/>
  <c r="AK31" i="1" s="1"/>
  <c r="AL70" i="1"/>
  <c r="AJ70" i="1" s="1"/>
  <c r="AK70" i="1" s="1"/>
  <c r="AL75" i="1"/>
  <c r="AJ75" i="1" s="1"/>
  <c r="AK75" i="1" s="1"/>
  <c r="AL79" i="1"/>
  <c r="AJ79" i="1" s="1"/>
  <c r="AK79" i="1" s="1"/>
  <c r="AL44" i="1"/>
  <c r="AJ44" i="1" s="1"/>
  <c r="AK44" i="1" s="1"/>
  <c r="AL15" i="1"/>
  <c r="AJ15" i="1" s="1"/>
  <c r="AK15" i="1" s="1"/>
  <c r="AL42" i="1"/>
  <c r="AJ42" i="1" s="1"/>
  <c r="AK42" i="1" s="1"/>
  <c r="AD60" i="1"/>
  <c r="AB60" i="1" s="1"/>
  <c r="AC60" i="1" s="1"/>
  <c r="AD35" i="1"/>
  <c r="AB35" i="1" s="1"/>
  <c r="AC35" i="1" s="1"/>
  <c r="AD23" i="1"/>
  <c r="AB23" i="1" s="1"/>
  <c r="AC23" i="1" s="1"/>
  <c r="AL91" i="1"/>
  <c r="AJ91" i="1" s="1"/>
  <c r="AK91" i="1" s="1"/>
  <c r="AD63" i="1"/>
  <c r="AB63" i="1" s="1"/>
  <c r="AC63" i="1" s="1"/>
  <c r="AL100" i="1"/>
  <c r="AJ100" i="1" s="1"/>
  <c r="AK100" i="1" s="1"/>
  <c r="AL54" i="1"/>
  <c r="AJ54" i="1" s="1"/>
  <c r="AK54" i="1" s="1"/>
  <c r="AL115" i="1"/>
  <c r="AJ115" i="1" s="1"/>
  <c r="AK115" i="1" s="1"/>
  <c r="AL94" i="1"/>
  <c r="AJ94" i="1" s="1"/>
  <c r="AK94" i="1" s="1"/>
  <c r="AL32" i="1"/>
  <c r="AJ32" i="1" s="1"/>
  <c r="AK32" i="1" s="1"/>
  <c r="AD18" i="1"/>
  <c r="AB18" i="1" s="1"/>
  <c r="AC18" i="1" s="1"/>
  <c r="AL27" i="1"/>
  <c r="AJ27" i="1" s="1"/>
  <c r="AK27" i="1" s="1"/>
  <c r="AL76" i="1"/>
  <c r="AJ76" i="1" s="1"/>
  <c r="AK76" i="1" s="1"/>
  <c r="AD119" i="1"/>
  <c r="AB119" i="1" s="1"/>
  <c r="AC119" i="1" s="1"/>
  <c r="AD20" i="1"/>
  <c r="AB20" i="1" s="1"/>
  <c r="AC20" i="1" s="1"/>
  <c r="AL56" i="1"/>
  <c r="AJ56" i="1" s="1"/>
  <c r="AK56" i="1" s="1"/>
  <c r="AD70" i="1"/>
  <c r="AB70" i="1" s="1"/>
  <c r="AC70" i="1" s="1"/>
  <c r="AL53" i="1"/>
  <c r="AJ53" i="1" s="1"/>
  <c r="AK53" i="1" s="1"/>
  <c r="AL25" i="1"/>
  <c r="AJ25" i="1" s="1"/>
  <c r="AK25" i="1" s="1"/>
  <c r="AD51" i="1"/>
  <c r="AB51" i="1" s="1"/>
  <c r="AC51" i="1" s="1"/>
  <c r="AD82" i="1"/>
  <c r="AB82" i="1" s="1"/>
  <c r="AC82" i="1" s="1"/>
  <c r="AD14" i="1"/>
  <c r="AB14" i="1" s="1"/>
  <c r="AC14" i="1" s="1"/>
  <c r="AD72" i="1"/>
  <c r="AB72" i="1" s="1"/>
  <c r="AC72" i="1" s="1"/>
  <c r="AL13" i="1"/>
  <c r="AJ13" i="1" s="1"/>
  <c r="AK13" i="1" s="1"/>
  <c r="AD104" i="1"/>
  <c r="AB104" i="1" s="1"/>
  <c r="AC104" i="1" s="1"/>
  <c r="AD101" i="1"/>
  <c r="AB101" i="1" s="1"/>
  <c r="AC101" i="1" s="1"/>
  <c r="AL112" i="1"/>
  <c r="AJ112" i="1" s="1"/>
  <c r="AK112" i="1" s="1"/>
  <c r="AL36" i="1"/>
  <c r="AJ36" i="1" s="1"/>
  <c r="AK36" i="1" s="1"/>
  <c r="AD83" i="1"/>
  <c r="AB83" i="1" s="1"/>
  <c r="AC83" i="1" s="1"/>
  <c r="AL16" i="1"/>
  <c r="AJ16" i="1" s="1"/>
  <c r="AK16" i="1" s="1"/>
  <c r="AD28" i="1"/>
  <c r="AB28" i="1" s="1"/>
  <c r="AC28" i="1" s="1"/>
  <c r="AL40" i="1"/>
  <c r="AJ40" i="1" s="1"/>
  <c r="AK40" i="1" s="1"/>
  <c r="AK43" i="1"/>
  <c r="AL43" i="1"/>
  <c r="AJ43" i="1" s="1"/>
  <c r="AD66" i="1"/>
  <c r="AB66" i="1" s="1"/>
  <c r="AC66" i="1" s="1"/>
  <c r="AD58" i="1"/>
  <c r="AB58" i="1" s="1"/>
  <c r="AC58" i="1" s="1"/>
  <c r="AD22" i="1"/>
  <c r="AB22" i="1" s="1"/>
  <c r="AC22" i="1" s="1"/>
  <c r="AL48" i="1"/>
  <c r="AJ48" i="1" s="1"/>
  <c r="AK48" i="1" s="1"/>
  <c r="AD95" i="1"/>
  <c r="AB95" i="1" s="1"/>
  <c r="AC95" i="1" s="1"/>
  <c r="AL98" i="1"/>
  <c r="AJ98" i="1" s="1"/>
  <c r="AK98" i="1" s="1"/>
  <c r="AL23" i="1"/>
  <c r="AJ23" i="1" s="1"/>
  <c r="AK23" i="1" s="1"/>
  <c r="AD52" i="1"/>
  <c r="AB52" i="1" s="1"/>
  <c r="AC52" i="1" s="1"/>
  <c r="AL57" i="1"/>
  <c r="AJ57" i="1" s="1"/>
  <c r="AK57" i="1" s="1"/>
  <c r="AD91" i="1"/>
  <c r="AB91" i="1" s="1"/>
  <c r="AC91" i="1" s="1"/>
  <c r="AL17" i="1"/>
  <c r="AJ17" i="1" s="1"/>
  <c r="AK17" i="1" s="1"/>
  <c r="AL81" i="1"/>
  <c r="AJ81" i="1" s="1"/>
  <c r="AK81" i="1" s="1"/>
  <c r="AL22" i="1"/>
  <c r="AJ22" i="1" s="1"/>
  <c r="AK22" i="1" s="1"/>
  <c r="AL30" i="1"/>
  <c r="AJ30" i="1" s="1"/>
  <c r="AK30" i="1" s="1"/>
  <c r="AD118" i="1"/>
  <c r="AB118" i="1" s="1"/>
  <c r="AC118" i="1" s="1"/>
  <c r="AK28" i="1"/>
  <c r="AL28" i="1"/>
  <c r="AJ28" i="1" s="1"/>
  <c r="AD19" i="1"/>
  <c r="AB19" i="1" s="1"/>
  <c r="AC19" i="1" s="1"/>
  <c r="AL85" i="1"/>
  <c r="AJ85" i="1" s="1"/>
  <c r="AK85" i="1" s="1"/>
  <c r="AL58" i="1"/>
  <c r="AJ58" i="1" s="1"/>
  <c r="AK58" i="1" s="1"/>
  <c r="AL86" i="1"/>
  <c r="AJ86" i="1" s="1"/>
  <c r="AK86" i="1" s="1"/>
  <c r="AD69" i="1"/>
  <c r="AB69" i="1" s="1"/>
  <c r="AC69" i="1" s="1"/>
  <c r="AL78" i="1"/>
  <c r="AJ78" i="1" s="1"/>
  <c r="AK78" i="1" s="1"/>
  <c r="AL26" i="1"/>
  <c r="AJ26" i="1" s="1"/>
  <c r="AK26" i="1" s="1"/>
  <c r="AD94" i="1"/>
  <c r="AB94" i="1" s="1"/>
  <c r="AC94" i="1" s="1"/>
  <c r="AD92" i="1"/>
  <c r="AB92" i="1" s="1"/>
  <c r="AC92" i="1" s="1"/>
  <c r="AD16" i="1"/>
  <c r="AB16" i="1" s="1"/>
  <c r="AC16" i="1" s="1"/>
  <c r="AL9" i="1"/>
  <c r="AJ9" i="1" s="1"/>
  <c r="AK9" i="1" s="1"/>
  <c r="AL77" i="1"/>
  <c r="AJ77" i="1" s="1"/>
  <c r="AK77" i="1" s="1"/>
  <c r="AL114" i="1"/>
  <c r="AJ114" i="1" s="1"/>
  <c r="AK114" i="1" s="1"/>
  <c r="AL14" i="1"/>
  <c r="AJ14" i="1" s="1"/>
  <c r="AK14" i="1" s="1"/>
  <c r="AL20" i="1"/>
  <c r="AJ20" i="1" s="1"/>
  <c r="AK20" i="1" s="1"/>
  <c r="AC53" i="1"/>
  <c r="AD53" i="1"/>
  <c r="AB53" i="1" s="1"/>
  <c r="AD36" i="1"/>
  <c r="AB36" i="1" s="1"/>
  <c r="AC36" i="1" s="1"/>
  <c r="AD115" i="1"/>
  <c r="AB115" i="1" s="1"/>
  <c r="AC115" i="1" s="1"/>
  <c r="AD45" i="1"/>
  <c r="AB45" i="1" s="1"/>
  <c r="AC45" i="1" s="1"/>
  <c r="AL97" i="1"/>
  <c r="AJ97" i="1" s="1"/>
  <c r="AK97" i="1" s="1"/>
  <c r="AD110" i="1"/>
  <c r="AB110" i="1" s="1"/>
  <c r="AC110" i="1" s="1"/>
  <c r="AL113" i="1"/>
  <c r="AJ113" i="1" s="1"/>
  <c r="AK113" i="1" s="1"/>
  <c r="AD68" i="1"/>
  <c r="AB68" i="1" s="1"/>
  <c r="AC68" i="1" s="1"/>
  <c r="AD113" i="1"/>
  <c r="AB113" i="1" s="1"/>
  <c r="AC113" i="1" s="1"/>
  <c r="AD77" i="1"/>
  <c r="AB77" i="1" s="1"/>
  <c r="AC77" i="1" s="1"/>
  <c r="AD107" i="1"/>
  <c r="AB107" i="1" s="1"/>
  <c r="AC107" i="1" s="1"/>
  <c r="AD24" i="1"/>
  <c r="AB24" i="1" s="1"/>
  <c r="AC24" i="1" s="1"/>
  <c r="AD33" i="1"/>
  <c r="AB33" i="1" s="1"/>
  <c r="AC33" i="1" s="1"/>
  <c r="T8" i="1"/>
  <c r="AD93" i="1"/>
  <c r="AB93" i="1" s="1"/>
  <c r="AC93" i="1" s="1"/>
  <c r="AL118" i="1"/>
  <c r="AJ118" i="1" s="1"/>
  <c r="AK118" i="1" s="1"/>
  <c r="AK67" i="1"/>
  <c r="AL67" i="1"/>
  <c r="AJ67" i="1" s="1"/>
  <c r="AD26" i="1"/>
  <c r="AB26" i="1" s="1"/>
  <c r="AC26" i="1" s="1"/>
  <c r="AD109" i="1"/>
  <c r="AB109" i="1" s="1"/>
  <c r="AC109" i="1" s="1"/>
  <c r="AL110" i="1"/>
  <c r="AJ110" i="1" s="1"/>
  <c r="AK110" i="1" s="1"/>
  <c r="AD31" i="1"/>
  <c r="AB31" i="1" s="1"/>
  <c r="AC31" i="1" s="1"/>
  <c r="AL71" i="1"/>
  <c r="AJ71" i="1" s="1"/>
  <c r="AK71" i="1" s="1"/>
  <c r="AD46" i="1"/>
  <c r="AB46" i="1" s="1"/>
  <c r="AC46" i="1" s="1"/>
  <c r="AD44" i="1"/>
  <c r="AB44" i="1" s="1"/>
  <c r="AC44" i="1" s="1"/>
  <c r="AL109" i="1"/>
  <c r="AJ109" i="1" s="1"/>
  <c r="AK109" i="1" s="1"/>
  <c r="AD49" i="1"/>
  <c r="AB49" i="1" s="1"/>
  <c r="AC49" i="1" s="1"/>
  <c r="AD43" i="1"/>
  <c r="AB43" i="1" s="1"/>
  <c r="AC43" i="1" s="1"/>
  <c r="AL72" i="1"/>
  <c r="AJ72" i="1" s="1"/>
  <c r="AK72" i="1" s="1"/>
  <c r="AD56" i="1"/>
  <c r="AB56" i="1" s="1"/>
  <c r="AC56" i="1" s="1"/>
  <c r="AL66" i="1"/>
  <c r="AJ66" i="1" s="1"/>
  <c r="AK66" i="1" s="1"/>
  <c r="AL90" i="1"/>
  <c r="AJ90" i="1" s="1"/>
  <c r="AK90" i="1" s="1"/>
  <c r="AL10" i="1"/>
  <c r="AJ10" i="1" s="1"/>
  <c r="AK10" i="1" s="1"/>
  <c r="AK60" i="1"/>
  <c r="AL60" i="1"/>
  <c r="AJ60" i="1" s="1"/>
  <c r="AL117" i="1"/>
  <c r="AJ117" i="1" s="1"/>
  <c r="AK117" i="1" s="1"/>
  <c r="AL108" i="1"/>
  <c r="AJ108" i="1" s="1"/>
  <c r="AK108" i="1" s="1"/>
  <c r="AL64" i="1"/>
  <c r="AJ64" i="1" s="1"/>
  <c r="AK64" i="1" s="1"/>
  <c r="AL88" i="1"/>
  <c r="AJ88" i="1" s="1"/>
  <c r="AK88" i="1" s="1"/>
  <c r="AD30" i="1"/>
  <c r="AB30" i="1" s="1"/>
  <c r="AC30" i="1" s="1"/>
  <c r="AL29" i="1"/>
  <c r="AJ29" i="1" s="1"/>
  <c r="AK29" i="1" s="1"/>
  <c r="AL80" i="1"/>
  <c r="AJ80" i="1" s="1"/>
  <c r="AK80" i="1" s="1"/>
  <c r="AL55" i="1"/>
  <c r="AJ55" i="1" s="1"/>
  <c r="AK55" i="1" s="1"/>
  <c r="AD97" i="1"/>
  <c r="AB97" i="1" s="1"/>
  <c r="AC97" i="1" s="1"/>
  <c r="AD12" i="1"/>
  <c r="AB12" i="1" s="1"/>
  <c r="AC12" i="1" s="1"/>
  <c r="AD11" i="1"/>
  <c r="AB11" i="1" s="1"/>
  <c r="AC11" i="1" s="1"/>
  <c r="AL68" i="1"/>
  <c r="AJ68" i="1" s="1"/>
  <c r="AK68" i="1" s="1"/>
  <c r="AD108" i="1"/>
  <c r="AB108" i="1" s="1"/>
  <c r="AC108" i="1" s="1"/>
  <c r="AL89" i="1"/>
  <c r="AJ89" i="1" s="1"/>
  <c r="AK89" i="1" s="1"/>
  <c r="AL87" i="1"/>
  <c r="AJ87" i="1" s="1"/>
  <c r="AK87" i="1" s="1"/>
  <c r="AK111" i="1"/>
  <c r="AL111" i="1"/>
  <c r="AJ111" i="1" s="1"/>
  <c r="AD73" i="1"/>
  <c r="AB73" i="1" s="1"/>
  <c r="AC73" i="1" s="1"/>
  <c r="AL47" i="1"/>
  <c r="AJ47" i="1" s="1"/>
  <c r="AK47" i="1" s="1"/>
  <c r="AD62" i="1"/>
  <c r="AB62" i="1" s="1"/>
  <c r="AC62" i="1" s="1"/>
  <c r="AD21" i="1"/>
  <c r="AB21" i="1" s="1"/>
  <c r="AC21" i="1" s="1"/>
  <c r="AD61" i="1"/>
  <c r="AB61" i="1" s="1"/>
  <c r="AC61" i="1" s="1"/>
  <c r="AD67" i="1"/>
  <c r="AB67" i="1" s="1"/>
  <c r="AC67" i="1" s="1"/>
  <c r="AL46" i="1"/>
  <c r="AJ46" i="1" s="1"/>
  <c r="AK46" i="1" s="1"/>
  <c r="AD15" i="1"/>
  <c r="AB15" i="1" s="1"/>
  <c r="AC15" i="1" s="1"/>
  <c r="AL41" i="1"/>
  <c r="AJ41" i="1" s="1"/>
  <c r="AK41" i="1" s="1"/>
  <c r="AL120" i="1"/>
  <c r="AJ120" i="1" s="1"/>
  <c r="AK120" i="1" s="1"/>
  <c r="AL73" i="1"/>
  <c r="AJ73" i="1" s="1"/>
  <c r="AK73" i="1" s="1"/>
  <c r="AD39" i="1"/>
  <c r="AB39" i="1" s="1"/>
  <c r="AC39" i="1" s="1"/>
  <c r="AD90" i="1"/>
  <c r="AB90" i="1" s="1"/>
  <c r="AC90" i="1" s="1"/>
  <c r="AD111" i="1"/>
  <c r="AB111" i="1" s="1"/>
  <c r="AC111" i="1" s="1"/>
  <c r="AL105" i="1"/>
  <c r="AJ105" i="1" s="1"/>
  <c r="AK105" i="1" s="1"/>
  <c r="AK11" i="1"/>
  <c r="AL11" i="1"/>
  <c r="AJ11" i="1" s="1"/>
  <c r="AD10" i="1"/>
  <c r="AB10" i="1" s="1"/>
  <c r="AC10" i="1" s="1"/>
  <c r="AL102" i="1"/>
  <c r="AJ102" i="1" s="1"/>
  <c r="AK102" i="1" s="1"/>
  <c r="AD40" i="1"/>
  <c r="AB40" i="1" s="1"/>
  <c r="AC40" i="1" s="1"/>
  <c r="T121" i="1"/>
  <c r="AD81" i="1"/>
  <c r="AB81" i="1" s="1"/>
  <c r="AC81" i="1" s="1"/>
  <c r="AD76" i="1"/>
  <c r="AB76" i="1" s="1"/>
  <c r="AC76" i="1" s="1"/>
  <c r="AD99" i="1"/>
  <c r="AB99" i="1" s="1"/>
  <c r="AC99" i="1" s="1"/>
  <c r="AD103" i="1"/>
  <c r="AB103" i="1" s="1"/>
  <c r="AC103" i="1" s="1"/>
  <c r="AD105" i="1"/>
  <c r="AB105" i="1" s="1"/>
  <c r="AC105" i="1" s="1"/>
  <c r="AD48" i="1"/>
  <c r="AB48" i="1" s="1"/>
  <c r="AC48" i="1" s="1"/>
  <c r="AD65" i="1"/>
  <c r="AB65" i="1" s="1"/>
  <c r="AC65" i="1" s="1"/>
  <c r="AL83" i="1"/>
  <c r="AJ83" i="1" s="1"/>
  <c r="AK83" i="1" s="1"/>
  <c r="AD27" i="1"/>
  <c r="AB27" i="1" s="1"/>
  <c r="AC27" i="1" s="1"/>
  <c r="AL24" i="1"/>
  <c r="AJ24" i="1" s="1"/>
  <c r="AK24" i="1" s="1"/>
  <c r="AD98" i="1"/>
  <c r="AB98" i="1" s="1"/>
  <c r="AC98" i="1" s="1"/>
  <c r="AD86" i="1"/>
  <c r="AB86" i="1" s="1"/>
  <c r="AC86" i="1" s="1"/>
  <c r="AD112" i="1"/>
  <c r="AB112" i="1" s="1"/>
  <c r="AC112" i="1" s="1"/>
  <c r="AD34" i="1"/>
  <c r="AB34" i="1" s="1"/>
  <c r="AC34" i="1" s="1"/>
  <c r="AL82" i="1"/>
  <c r="AJ82" i="1" s="1"/>
  <c r="AK82" i="1" s="1"/>
  <c r="AD55" i="1"/>
  <c r="AB55" i="1" s="1"/>
  <c r="AC55" i="1" s="1"/>
  <c r="AD38" i="1"/>
  <c r="AB38" i="1" s="1"/>
  <c r="AC38" i="1" s="1"/>
  <c r="AD106" i="1"/>
  <c r="AB106" i="1" s="1"/>
  <c r="AC106" i="1" s="1"/>
  <c r="AD17" i="1"/>
  <c r="AB17" i="1" s="1"/>
  <c r="AC17" i="1" s="1"/>
  <c r="AD116" i="1"/>
  <c r="AB116" i="1" s="1"/>
  <c r="AC116" i="1" s="1"/>
  <c r="AL62" i="1"/>
  <c r="AJ62" i="1" s="1"/>
  <c r="AK62" i="1" s="1"/>
  <c r="AL107" i="1"/>
  <c r="AJ107" i="1" s="1"/>
  <c r="AK107" i="1" s="1"/>
  <c r="AL18" i="1"/>
  <c r="AJ18" i="1" s="1"/>
  <c r="AK18" i="1" s="1"/>
  <c r="AL96" i="1"/>
  <c r="AJ96" i="1" s="1"/>
  <c r="AK96" i="1" s="1"/>
  <c r="AL35" i="1"/>
  <c r="AJ35" i="1" s="1"/>
  <c r="AK35" i="1" s="1"/>
  <c r="AL61" i="1"/>
  <c r="AJ61" i="1" s="1"/>
  <c r="AK61" i="1" s="1"/>
  <c r="AL116" i="1"/>
  <c r="AJ116" i="1" s="1"/>
  <c r="AK116" i="1" s="1"/>
  <c r="AL84" i="1"/>
  <c r="AJ84" i="1" s="1"/>
  <c r="AK84" i="1" s="1"/>
  <c r="AD96" i="1"/>
  <c r="AB96" i="1" s="1"/>
  <c r="AC96" i="1" s="1"/>
  <c r="AD41" i="1"/>
  <c r="AB41" i="1" s="1"/>
  <c r="AC41" i="1" s="1"/>
  <c r="AD120" i="1"/>
  <c r="AB120" i="1" s="1"/>
  <c r="AC120" i="1" s="1"/>
  <c r="AL12" i="1"/>
  <c r="AJ12" i="1" s="1"/>
  <c r="AK12" i="1" s="1"/>
  <c r="AL103" i="1"/>
  <c r="AJ103" i="1" s="1"/>
  <c r="AK103" i="1" s="1"/>
  <c r="AL92" i="1"/>
  <c r="AJ92" i="1" s="1"/>
  <c r="AK92" i="1" s="1"/>
  <c r="AL52" i="1"/>
  <c r="AJ52" i="1" s="1"/>
  <c r="AK52" i="1" s="1"/>
  <c r="AD84" i="1"/>
  <c r="AB84" i="1" s="1"/>
  <c r="AC84" i="1" s="1"/>
  <c r="AD64" i="1"/>
  <c r="AB64" i="1" s="1"/>
  <c r="AC64" i="1" s="1"/>
  <c r="AL101" i="1"/>
  <c r="AJ101" i="1" s="1"/>
  <c r="AK101" i="1" s="1"/>
  <c r="AL45" i="1"/>
  <c r="AJ45" i="1" s="1"/>
  <c r="AK45" i="1" s="1"/>
  <c r="AD75" i="1"/>
  <c r="AB75" i="1" s="1"/>
  <c r="AC75" i="1" s="1"/>
  <c r="AD57" i="1"/>
  <c r="AB57" i="1" s="1"/>
  <c r="AC57" i="1" s="1"/>
  <c r="AD13" i="1"/>
  <c r="AB13" i="1" s="1"/>
  <c r="AC13" i="1" s="1"/>
  <c r="AD29" i="1"/>
  <c r="AB29" i="1" s="1"/>
  <c r="AC29" i="1" s="1"/>
  <c r="AD114" i="1"/>
  <c r="AB114" i="1" s="1"/>
  <c r="AC114" i="1" s="1"/>
  <c r="AD42" i="1"/>
  <c r="AB42" i="1" s="1"/>
  <c r="AC42" i="1" s="1"/>
  <c r="AD100" i="1"/>
  <c r="AB100" i="1" s="1"/>
  <c r="AC100" i="1" s="1"/>
  <c r="AD74" i="1"/>
  <c r="AB74" i="1" s="1"/>
  <c r="AC74" i="1" s="1"/>
  <c r="AL59" i="1"/>
  <c r="AJ59" i="1" s="1"/>
  <c r="AK59" i="1" s="1"/>
  <c r="AL95" i="1"/>
  <c r="AJ95" i="1" s="1"/>
  <c r="AK95" i="1" s="1"/>
  <c r="AL49" i="1"/>
  <c r="AJ49" i="1" s="1"/>
  <c r="AK49" i="1" s="1"/>
  <c r="AD59" i="1"/>
  <c r="AB59" i="1" s="1"/>
  <c r="AC59" i="1" s="1"/>
  <c r="AL69" i="1"/>
  <c r="AJ69" i="1" s="1"/>
  <c r="AK69" i="1" s="1"/>
  <c r="AL106" i="1"/>
  <c r="AJ106" i="1" s="1"/>
  <c r="AK106" i="1" s="1"/>
  <c r="AL63" i="1"/>
  <c r="AJ63" i="1" s="1"/>
  <c r="AK63" i="1" s="1"/>
  <c r="AD87" i="1"/>
  <c r="AB87" i="1" s="1"/>
  <c r="AC87" i="1" s="1"/>
  <c r="AD50" i="1"/>
  <c r="AB50" i="1" s="1"/>
  <c r="AC50" i="1" s="1"/>
  <c r="T122" i="1"/>
  <c r="L122" i="1"/>
  <c r="L8" i="1"/>
  <c r="AC121" i="1" l="1"/>
  <c r="AL122" i="1"/>
  <c r="AJ122" i="1" s="1"/>
  <c r="AK122" i="1" s="1"/>
  <c r="AD8" i="1"/>
  <c r="AB8" i="1" s="1"/>
  <c r="AC8" i="1" s="1"/>
  <c r="AL121" i="1"/>
  <c r="AJ121" i="1" s="1"/>
  <c r="AK121" i="1" s="1"/>
  <c r="AD122" i="1"/>
  <c r="AB122" i="1" s="1"/>
  <c r="AC122" i="1" s="1"/>
  <c r="AL8" i="1"/>
  <c r="AJ8" i="1" s="1"/>
  <c r="AK8" i="1" s="1"/>
</calcChain>
</file>

<file path=xl/sharedStrings.xml><?xml version="1.0" encoding="utf-8"?>
<sst xmlns="http://schemas.openxmlformats.org/spreadsheetml/2006/main" count="38" uniqueCount="30">
  <si>
    <t xml:space="preserve">Figure 1.7 – System Average Monthly Energy Positions </t>
  </si>
  <si>
    <t>Energy Shortfall</t>
  </si>
  <si>
    <t>Energy Available</t>
  </si>
  <si>
    <t>Net Balancing Purchase</t>
  </si>
  <si>
    <t>Net Balancing Sale</t>
  </si>
  <si>
    <t>Energy at or Below Load</t>
  </si>
  <si>
    <t>Load</t>
  </si>
  <si>
    <t>Month</t>
  </si>
  <si>
    <t>Year</t>
  </si>
  <si>
    <t>Poss. Res. Net of Reserves (GWh)</t>
  </si>
  <si>
    <t>LLH Reserves (GWh)</t>
  </si>
  <si>
    <t>LLH Possible Resources Net of Firm Sales (GWh)</t>
  </si>
  <si>
    <t>LLH Balance (GWh)</t>
  </si>
  <si>
    <t>LLH Net System Balancing 
(GWh)</t>
  </si>
  <si>
    <t>LLH Resources Net Firm Sales 
(GWh)</t>
  </si>
  <si>
    <t>LLH Load
(GWh)</t>
  </si>
  <si>
    <t>EAST Poss. Res. Net of Reserves 
(GWh)</t>
  </si>
  <si>
    <t>HLH Reserves 
(GWh)</t>
  </si>
  <si>
    <t>HLH Possible Resources Net of Firm Sales 
(GWh)</t>
  </si>
  <si>
    <t>HLH Balance 
(GWh)</t>
  </si>
  <si>
    <t>HLH Net System Balancing 
(GWh)</t>
  </si>
  <si>
    <t>HLH Resources Net Firm Sales  
(GWh)</t>
  </si>
  <si>
    <t>HLH Load
(GWh)</t>
  </si>
  <si>
    <t>Total Hours</t>
  </si>
  <si>
    <t>LLH Hours</t>
  </si>
  <si>
    <t>HLH Hours</t>
  </si>
  <si>
    <t>LLH Chart Data</t>
  </si>
  <si>
    <t>HLH Chart Data</t>
  </si>
  <si>
    <t>LLH</t>
  </si>
  <si>
    <t>HLH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</si>
</sst>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##0;[Red]\(&quot;$&quot;###0\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8" fillId="0" borderId="0" applyFont="0" applyFill="0" applyBorder="0" applyProtection="0">
      <alignment horizontal="right"/>
    </xf>
    <xf numFmtId="165" fontId="9" fillId="0" borderId="0" applyNumberFormat="0" applyFill="0" applyBorder="0" applyAlignment="0" applyProtection="0"/>
    <xf numFmtId="0" fontId="10" fillId="0" borderId="1" applyNumberFormat="0" applyBorder="0" applyAlignment="0"/>
    <xf numFmtId="0" fontId="3" fillId="0" borderId="0"/>
    <xf numFmtId="0" fontId="7" fillId="0" borderId="0"/>
    <xf numFmtId="0" fontId="3" fillId="0" borderId="0"/>
    <xf numFmtId="0" fontId="1" fillId="0" borderId="0"/>
    <xf numFmtId="12" fontId="11" fillId="2" borderId="2">
      <alignment horizontal="left"/>
    </xf>
    <xf numFmtId="9" fontId="7" fillId="0" borderId="0" applyFont="0" applyFill="0" applyBorder="0" applyAlignment="0" applyProtection="0"/>
    <xf numFmtId="37" fontId="10" fillId="3" borderId="0" applyNumberFormat="0" applyBorder="0" applyAlignment="0" applyProtection="0"/>
    <xf numFmtId="37" fontId="10" fillId="0" borderId="0"/>
    <xf numFmtId="3" fontId="12" fillId="4" borderId="3" applyProtection="0"/>
  </cellStyleXfs>
  <cellXfs count="15">
    <xf numFmtId="0" fontId="0" fillId="0" borderId="0" xfId="0"/>
    <xf numFmtId="0" fontId="0" fillId="0" borderId="0" xfId="0" applyFill="1"/>
    <xf numFmtId="1" fontId="0" fillId="0" borderId="0" xfId="0" applyNumberFormat="1" applyFill="1"/>
    <xf numFmtId="3" fontId="0" fillId="0" borderId="0" xfId="0" applyNumberFormat="1" applyFill="1" applyAlignment="1">
      <alignment horizontal="center"/>
    </xf>
    <xf numFmtId="14" fontId="0" fillId="0" borderId="0" xfId="0" applyNumberFormat="1" applyFill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Alignment="1">
      <alignment horizontal="left"/>
    </xf>
    <xf numFmtId="1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</cellXfs>
  <cellStyles count="15">
    <cellStyle name="Comma 2" xfId="1"/>
    <cellStyle name="Currency 2" xfId="2"/>
    <cellStyle name="Currency No Comma" xfId="3"/>
    <cellStyle name="MCP" xfId="4"/>
    <cellStyle name="noninput" xfId="5"/>
    <cellStyle name="Normal" xfId="0" builtinId="0"/>
    <cellStyle name="Normal 11" xfId="6"/>
    <cellStyle name="Normal 2" xfId="7"/>
    <cellStyle name="Normal 3" xfId="8"/>
    <cellStyle name="Normal 3 2" xfId="9"/>
    <cellStyle name="Password" xfId="10"/>
    <cellStyle name="Percent 2" xfId="11"/>
    <cellStyle name="Unprot" xfId="12"/>
    <cellStyle name="Unprot$" xfId="13"/>
    <cellStyle name="Unprotect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System On-Peak Energy Balance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703487064116981E-2"/>
          <c:y val="0.13582753910147197"/>
          <c:w val="0.86622497187851522"/>
          <c:h val="0.56685238906540192"/>
        </c:manualLayout>
      </c:layout>
      <c:areaChart>
        <c:grouping val="stacked"/>
        <c:varyColors val="0"/>
        <c:ser>
          <c:idx val="1"/>
          <c:order val="1"/>
          <c:tx>
            <c:strRef>
              <c:f>'Fig 1.7 Sys Avg Engy Position'!$Z$2</c:f>
              <c:strCache>
                <c:ptCount val="1"/>
                <c:pt idx="0">
                  <c:v>Energy at or Below Load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Position'!$Z$3:$Z$122</c:f>
              <c:numCache>
                <c:formatCode>#,##0</c:formatCode>
                <c:ptCount val="120"/>
                <c:pt idx="0">
                  <c:v>3550.962</c:v>
                </c:pt>
                <c:pt idx="1">
                  <c:v>3062.1179999999999</c:v>
                </c:pt>
                <c:pt idx="2">
                  <c:v>3118.152</c:v>
                </c:pt>
                <c:pt idx="3">
                  <c:v>2985.0309999999999</c:v>
                </c:pt>
                <c:pt idx="4">
                  <c:v>3048.0169999999998</c:v>
                </c:pt>
                <c:pt idx="5">
                  <c:v>3286.1109999999999</c:v>
                </c:pt>
                <c:pt idx="6">
                  <c:v>3734.8459999999973</c:v>
                </c:pt>
                <c:pt idx="7">
                  <c:v>3559.9479999999999</c:v>
                </c:pt>
                <c:pt idx="8">
                  <c:v>3196.549</c:v>
                </c:pt>
                <c:pt idx="9">
                  <c:v>3209.3009999999999</c:v>
                </c:pt>
                <c:pt idx="10">
                  <c:v>3102.125</c:v>
                </c:pt>
                <c:pt idx="11">
                  <c:v>3553.8820000000001</c:v>
                </c:pt>
                <c:pt idx="12">
                  <c:v>3466.83</c:v>
                </c:pt>
                <c:pt idx="13">
                  <c:v>3225.4650000000001</c:v>
                </c:pt>
                <c:pt idx="14">
                  <c:v>3267.1860000000001</c:v>
                </c:pt>
                <c:pt idx="15">
                  <c:v>3012.337</c:v>
                </c:pt>
                <c:pt idx="16">
                  <c:v>3098.9259999999999</c:v>
                </c:pt>
                <c:pt idx="17">
                  <c:v>3329.6869999999972</c:v>
                </c:pt>
                <c:pt idx="18">
                  <c:v>3444.981000000002</c:v>
                </c:pt>
                <c:pt idx="19">
                  <c:v>3618.9129999999955</c:v>
                </c:pt>
                <c:pt idx="20">
                  <c:v>3150.47</c:v>
                </c:pt>
                <c:pt idx="21">
                  <c:v>3056.2150000000001</c:v>
                </c:pt>
                <c:pt idx="22">
                  <c:v>3152.8809999999999</c:v>
                </c:pt>
                <c:pt idx="23">
                  <c:v>3457.06</c:v>
                </c:pt>
                <c:pt idx="24">
                  <c:v>3402.9380000000001</c:v>
                </c:pt>
                <c:pt idx="25">
                  <c:v>3022.3110000000001</c:v>
                </c:pt>
                <c:pt idx="26">
                  <c:v>3202.7660000000001</c:v>
                </c:pt>
                <c:pt idx="27">
                  <c:v>2857.6559999999999</c:v>
                </c:pt>
                <c:pt idx="28">
                  <c:v>3161.248</c:v>
                </c:pt>
                <c:pt idx="29">
                  <c:v>3278.308</c:v>
                </c:pt>
                <c:pt idx="30">
                  <c:v>3520.306</c:v>
                </c:pt>
                <c:pt idx="31">
                  <c:v>3668.7009999999987</c:v>
                </c:pt>
                <c:pt idx="32">
                  <c:v>3184.1120000000001</c:v>
                </c:pt>
                <c:pt idx="33">
                  <c:v>3108.7849999999999</c:v>
                </c:pt>
                <c:pt idx="34">
                  <c:v>3195.931</c:v>
                </c:pt>
                <c:pt idx="35">
                  <c:v>3389.5039999999999</c:v>
                </c:pt>
                <c:pt idx="36">
                  <c:v>3573.5749999999998</c:v>
                </c:pt>
                <c:pt idx="37">
                  <c:v>3061.0529999999999</c:v>
                </c:pt>
                <c:pt idx="38">
                  <c:v>3237.2939999999999</c:v>
                </c:pt>
                <c:pt idx="39">
                  <c:v>2901.777</c:v>
                </c:pt>
                <c:pt idx="40">
                  <c:v>3210.3180000000002</c:v>
                </c:pt>
                <c:pt idx="41">
                  <c:v>3282.0409999999983</c:v>
                </c:pt>
                <c:pt idx="42">
                  <c:v>3448.1460000000002</c:v>
                </c:pt>
                <c:pt idx="43">
                  <c:v>3658.4220000000005</c:v>
                </c:pt>
                <c:pt idx="44">
                  <c:v>3122.1610000000001</c:v>
                </c:pt>
                <c:pt idx="45">
                  <c:v>3251.7020000000002</c:v>
                </c:pt>
                <c:pt idx="46">
                  <c:v>3232.4070000000002</c:v>
                </c:pt>
                <c:pt idx="47">
                  <c:v>3419.6770000000001</c:v>
                </c:pt>
                <c:pt idx="48">
                  <c:v>3614.223</c:v>
                </c:pt>
                <c:pt idx="49">
                  <c:v>3095.2820000000002</c:v>
                </c:pt>
                <c:pt idx="50">
                  <c:v>3162.0920000000001</c:v>
                </c:pt>
                <c:pt idx="51">
                  <c:v>3046.277</c:v>
                </c:pt>
                <c:pt idx="52">
                  <c:v>3248.3690000000001</c:v>
                </c:pt>
                <c:pt idx="53">
                  <c:v>3106.518</c:v>
                </c:pt>
                <c:pt idx="54">
                  <c:v>3582.0559999999987</c:v>
                </c:pt>
                <c:pt idx="55">
                  <c:v>3681.4839999999995</c:v>
                </c:pt>
                <c:pt idx="56">
                  <c:v>3151.31</c:v>
                </c:pt>
                <c:pt idx="57">
                  <c:v>3281.9810000000002</c:v>
                </c:pt>
                <c:pt idx="58">
                  <c:v>3256.2550000000001</c:v>
                </c:pt>
                <c:pt idx="59">
                  <c:v>3467.7460000000001</c:v>
                </c:pt>
                <c:pt idx="60">
                  <c:v>3643.5479999999998</c:v>
                </c:pt>
                <c:pt idx="61">
                  <c:v>3244.16</c:v>
                </c:pt>
                <c:pt idx="62">
                  <c:v>3201.5790000000002</c:v>
                </c:pt>
                <c:pt idx="63">
                  <c:v>3069.3119999999999</c:v>
                </c:pt>
                <c:pt idx="64">
                  <c:v>3143.1419999999998</c:v>
                </c:pt>
                <c:pt idx="65">
                  <c:v>3258.7830000000008</c:v>
                </c:pt>
                <c:pt idx="66">
                  <c:v>3684.4779999999987</c:v>
                </c:pt>
                <c:pt idx="67">
                  <c:v>3539.809000000002</c:v>
                </c:pt>
                <c:pt idx="68">
                  <c:v>3318.6849999999999</c:v>
                </c:pt>
                <c:pt idx="69">
                  <c:v>3313.3609999999999</c:v>
                </c:pt>
                <c:pt idx="70">
                  <c:v>3169.4430000000002</c:v>
                </c:pt>
                <c:pt idx="71">
                  <c:v>3619.5619999999999</c:v>
                </c:pt>
                <c:pt idx="72">
                  <c:v>3540.6239999999998</c:v>
                </c:pt>
                <c:pt idx="73">
                  <c:v>3153.665</c:v>
                </c:pt>
                <c:pt idx="74">
                  <c:v>3327.9980000000014</c:v>
                </c:pt>
                <c:pt idx="75">
                  <c:v>2933.5539999999996</c:v>
                </c:pt>
                <c:pt idx="76">
                  <c:v>3135.5739999999992</c:v>
                </c:pt>
                <c:pt idx="77">
                  <c:v>3143.4090000000001</c:v>
                </c:pt>
                <c:pt idx="78">
                  <c:v>3669.7260000000015</c:v>
                </c:pt>
                <c:pt idx="79">
                  <c:v>3540.9109999999996</c:v>
                </c:pt>
                <c:pt idx="80">
                  <c:v>3313.7479999999973</c:v>
                </c:pt>
                <c:pt idx="81">
                  <c:v>3140.7990000000013</c:v>
                </c:pt>
                <c:pt idx="82">
                  <c:v>3316.8670000000002</c:v>
                </c:pt>
                <c:pt idx="83">
                  <c:v>3601.7910000000002</c:v>
                </c:pt>
                <c:pt idx="84">
                  <c:v>3485.299</c:v>
                </c:pt>
                <c:pt idx="85">
                  <c:v>3179.1970000000001</c:v>
                </c:pt>
                <c:pt idx="86">
                  <c:v>3272.9840000000004</c:v>
                </c:pt>
                <c:pt idx="87">
                  <c:v>2985.6239999999975</c:v>
                </c:pt>
                <c:pt idx="88">
                  <c:v>2986.6729999999998</c:v>
                </c:pt>
                <c:pt idx="89">
                  <c:v>3213.16</c:v>
                </c:pt>
                <c:pt idx="90">
                  <c:v>3525.8650000000011</c:v>
                </c:pt>
                <c:pt idx="91">
                  <c:v>3682.7429999999977</c:v>
                </c:pt>
                <c:pt idx="92">
                  <c:v>3178.6709999999989</c:v>
                </c:pt>
                <c:pt idx="93">
                  <c:v>3101.8289999999988</c:v>
                </c:pt>
                <c:pt idx="94">
                  <c:v>3248.6179999999977</c:v>
                </c:pt>
                <c:pt idx="95">
                  <c:v>3502.2060000000006</c:v>
                </c:pt>
                <c:pt idx="96">
                  <c:v>3533.5060000000008</c:v>
                </c:pt>
                <c:pt idx="97">
                  <c:v>3203.5990000000002</c:v>
                </c:pt>
                <c:pt idx="98">
                  <c:v>3346.2350000000019</c:v>
                </c:pt>
                <c:pt idx="99">
                  <c:v>2940.5329999999976</c:v>
                </c:pt>
                <c:pt idx="100">
                  <c:v>3262.4669999999983</c:v>
                </c:pt>
                <c:pt idx="101">
                  <c:v>3294.4960000000019</c:v>
                </c:pt>
                <c:pt idx="102">
                  <c:v>3560.6660000000006</c:v>
                </c:pt>
                <c:pt idx="103">
                  <c:v>3700.3109999999992</c:v>
                </c:pt>
                <c:pt idx="104">
                  <c:v>3370.1419999999998</c:v>
                </c:pt>
                <c:pt idx="105">
                  <c:v>3292.6750000000002</c:v>
                </c:pt>
                <c:pt idx="106">
                  <c:v>3370.181</c:v>
                </c:pt>
                <c:pt idx="107">
                  <c:v>3440.3259999999987</c:v>
                </c:pt>
                <c:pt idx="108">
                  <c:v>3660.2469999999998</c:v>
                </c:pt>
                <c:pt idx="109">
                  <c:v>3328.3040000000001</c:v>
                </c:pt>
                <c:pt idx="110">
                  <c:v>3167.3789999999995</c:v>
                </c:pt>
                <c:pt idx="111">
                  <c:v>3010.2840000000006</c:v>
                </c:pt>
                <c:pt idx="112">
                  <c:v>3146.6349999999998</c:v>
                </c:pt>
                <c:pt idx="113">
                  <c:v>3144.5459999999989</c:v>
                </c:pt>
                <c:pt idx="114">
                  <c:v>3683.6679999999988</c:v>
                </c:pt>
                <c:pt idx="115">
                  <c:v>3684.2299999999977</c:v>
                </c:pt>
                <c:pt idx="116">
                  <c:v>3151.8199999999993</c:v>
                </c:pt>
                <c:pt idx="117">
                  <c:v>3422.4760000000001</c:v>
                </c:pt>
                <c:pt idx="118">
                  <c:v>3376.9970000000008</c:v>
                </c:pt>
                <c:pt idx="119">
                  <c:v>3397.2449999999999</c:v>
                </c:pt>
              </c:numCache>
            </c:numRef>
          </c:val>
        </c:ser>
        <c:ser>
          <c:idx val="2"/>
          <c:order val="2"/>
          <c:tx>
            <c:strRef>
              <c:f>'Fig 1.7 Sys Avg Engy Position'!$AA$2</c:f>
              <c:strCache>
                <c:ptCount val="1"/>
                <c:pt idx="0">
                  <c:v>Net Balancing Sale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Position'!$AA$3:$AA$122</c:f>
              <c:numCache>
                <c:formatCode>#,##0</c:formatCode>
                <c:ptCount val="120"/>
                <c:pt idx="0">
                  <c:v>264.92500000000246</c:v>
                </c:pt>
                <c:pt idx="1">
                  <c:v>286.03300000000127</c:v>
                </c:pt>
                <c:pt idx="2">
                  <c:v>182.91999999999962</c:v>
                </c:pt>
                <c:pt idx="3">
                  <c:v>125.02199999999903</c:v>
                </c:pt>
                <c:pt idx="4">
                  <c:v>191.53900000000067</c:v>
                </c:pt>
                <c:pt idx="5">
                  <c:v>34.679999999998927</c:v>
                </c:pt>
                <c:pt idx="6">
                  <c:v>0</c:v>
                </c:pt>
                <c:pt idx="7">
                  <c:v>38.943000000000211</c:v>
                </c:pt>
                <c:pt idx="8">
                  <c:v>252.45800000000054</c:v>
                </c:pt>
                <c:pt idx="9">
                  <c:v>393.45399999999836</c:v>
                </c:pt>
                <c:pt idx="10">
                  <c:v>379.46699999999873</c:v>
                </c:pt>
                <c:pt idx="11">
                  <c:v>194.53099999999949</c:v>
                </c:pt>
                <c:pt idx="12">
                  <c:v>403.49299999999994</c:v>
                </c:pt>
                <c:pt idx="13">
                  <c:v>322.05599999999913</c:v>
                </c:pt>
                <c:pt idx="14">
                  <c:v>254.6979999999985</c:v>
                </c:pt>
                <c:pt idx="15">
                  <c:v>255.61699999999837</c:v>
                </c:pt>
                <c:pt idx="16">
                  <c:v>168.60500000000002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204.99399999999787</c:v>
                </c:pt>
                <c:pt idx="21">
                  <c:v>369.87200000000075</c:v>
                </c:pt>
                <c:pt idx="22">
                  <c:v>405.77599999999893</c:v>
                </c:pt>
                <c:pt idx="23">
                  <c:v>243.17499999999836</c:v>
                </c:pt>
                <c:pt idx="24">
                  <c:v>334.09999999999673</c:v>
                </c:pt>
                <c:pt idx="25">
                  <c:v>301.40100000000029</c:v>
                </c:pt>
                <c:pt idx="26">
                  <c:v>342.53199999999879</c:v>
                </c:pt>
                <c:pt idx="27">
                  <c:v>165.43699999999944</c:v>
                </c:pt>
                <c:pt idx="28">
                  <c:v>57.371999999998025</c:v>
                </c:pt>
                <c:pt idx="29">
                  <c:v>13.237000000000535</c:v>
                </c:pt>
                <c:pt idx="30">
                  <c:v>0</c:v>
                </c:pt>
                <c:pt idx="31">
                  <c:v>0</c:v>
                </c:pt>
                <c:pt idx="32">
                  <c:v>203.10299999999961</c:v>
                </c:pt>
                <c:pt idx="33">
                  <c:v>353.57100000000128</c:v>
                </c:pt>
                <c:pt idx="34">
                  <c:v>433.08700000000181</c:v>
                </c:pt>
                <c:pt idx="35">
                  <c:v>279.67800000000034</c:v>
                </c:pt>
                <c:pt idx="36">
                  <c:v>307.96600000000035</c:v>
                </c:pt>
                <c:pt idx="37">
                  <c:v>325.68300000000045</c:v>
                </c:pt>
                <c:pt idx="38">
                  <c:v>243.59800000000132</c:v>
                </c:pt>
                <c:pt idx="39">
                  <c:v>296.18399999999929</c:v>
                </c:pt>
                <c:pt idx="40">
                  <c:v>132.77699999999959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87.855999999996584</c:v>
                </c:pt>
                <c:pt idx="45">
                  <c:v>280.74099999999953</c:v>
                </c:pt>
                <c:pt idx="46">
                  <c:v>397.30299999999852</c:v>
                </c:pt>
                <c:pt idx="47">
                  <c:v>216.80199999999968</c:v>
                </c:pt>
                <c:pt idx="48">
                  <c:v>266.02</c:v>
                </c:pt>
                <c:pt idx="49">
                  <c:v>256.80500000000029</c:v>
                </c:pt>
                <c:pt idx="50">
                  <c:v>261.44199999999819</c:v>
                </c:pt>
                <c:pt idx="51">
                  <c:v>299.13499999999931</c:v>
                </c:pt>
                <c:pt idx="52">
                  <c:v>21.37099999999964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110.22099999999955</c:v>
                </c:pt>
                <c:pt idx="57">
                  <c:v>320.29699999999957</c:v>
                </c:pt>
                <c:pt idx="58">
                  <c:v>308.97600000000102</c:v>
                </c:pt>
                <c:pt idx="59">
                  <c:v>154.70899999999665</c:v>
                </c:pt>
                <c:pt idx="60">
                  <c:v>247.57200000000375</c:v>
                </c:pt>
                <c:pt idx="61">
                  <c:v>266.47099999999773</c:v>
                </c:pt>
                <c:pt idx="62">
                  <c:v>295.78299999999808</c:v>
                </c:pt>
                <c:pt idx="63">
                  <c:v>348.01599999999826</c:v>
                </c:pt>
                <c:pt idx="64">
                  <c:v>185.39500000000089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127.44099999999889</c:v>
                </c:pt>
                <c:pt idx="69">
                  <c:v>326.67999999999802</c:v>
                </c:pt>
                <c:pt idx="70">
                  <c:v>299.7559999999994</c:v>
                </c:pt>
                <c:pt idx="71">
                  <c:v>139.82199999999966</c:v>
                </c:pt>
                <c:pt idx="72">
                  <c:v>134.80899999999929</c:v>
                </c:pt>
                <c:pt idx="73">
                  <c:v>199.26300000000128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9.6490000000012515</c:v>
                </c:pt>
                <c:pt idx="83">
                  <c:v>0</c:v>
                </c:pt>
                <c:pt idx="84">
                  <c:v>0</c:v>
                </c:pt>
                <c:pt idx="85">
                  <c:v>70.347000000000662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15.423999999998159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0.78499999999985448</c:v>
                </c:pt>
                <c:pt idx="105">
                  <c:v>54.050000000000637</c:v>
                </c:pt>
                <c:pt idx="106">
                  <c:v>52.01200000000108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73.887999999999465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'Fig 1.7 Sys Avg Engy Position'!$AB$2</c:f>
              <c:strCache>
                <c:ptCount val="1"/>
                <c:pt idx="0">
                  <c:v>Net Balancing Purchase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Position'!$AB$3:$AB$122</c:f>
              <c:numCache>
                <c:formatCode>#,##0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23.349000000002889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3.3850000000029468</c:v>
                </c:pt>
                <c:pt idx="18">
                  <c:v>131.17899999999781</c:v>
                </c:pt>
                <c:pt idx="19">
                  <c:v>18.749000000004344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127.14300000000003</c:v>
                </c:pt>
                <c:pt idx="31">
                  <c:v>21.60300000000143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37.165000000001783</c:v>
                </c:pt>
                <c:pt idx="42">
                  <c:v>215.57683870967594</c:v>
                </c:pt>
                <c:pt idx="43">
                  <c:v>74.278999999999542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129.96300000000019</c:v>
                </c:pt>
                <c:pt idx="54">
                  <c:v>209.88933333333262</c:v>
                </c:pt>
                <c:pt idx="55">
                  <c:v>79.740000000000691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137.15799999999899</c:v>
                </c:pt>
                <c:pt idx="66">
                  <c:v>207.10794623656057</c:v>
                </c:pt>
                <c:pt idx="67">
                  <c:v>152.1339999999982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21.42299999999841</c:v>
                </c:pt>
                <c:pt idx="75">
                  <c:v>159.52900000000045</c:v>
                </c:pt>
                <c:pt idx="76">
                  <c:v>43.138000000000829</c:v>
                </c:pt>
                <c:pt idx="77">
                  <c:v>278.98900000000003</c:v>
                </c:pt>
                <c:pt idx="78">
                  <c:v>222.2774086021459</c:v>
                </c:pt>
                <c:pt idx="79">
                  <c:v>189.59900000000061</c:v>
                </c:pt>
                <c:pt idx="80">
                  <c:v>10.555000000002565</c:v>
                </c:pt>
                <c:pt idx="81">
                  <c:v>87.835999999998876</c:v>
                </c:pt>
                <c:pt idx="82">
                  <c:v>0</c:v>
                </c:pt>
                <c:pt idx="83">
                  <c:v>41.024999999999636</c:v>
                </c:pt>
                <c:pt idx="84">
                  <c:v>96.54300000000012</c:v>
                </c:pt>
                <c:pt idx="85">
                  <c:v>0</c:v>
                </c:pt>
                <c:pt idx="86">
                  <c:v>103.54199999999946</c:v>
                </c:pt>
                <c:pt idx="87">
                  <c:v>128.01300000000265</c:v>
                </c:pt>
                <c:pt idx="88">
                  <c:v>227.69000000000005</c:v>
                </c:pt>
                <c:pt idx="89">
                  <c:v>242.72800000000007</c:v>
                </c:pt>
                <c:pt idx="90">
                  <c:v>211.23411827957307</c:v>
                </c:pt>
                <c:pt idx="91">
                  <c:v>222.73800000000256</c:v>
                </c:pt>
                <c:pt idx="92">
                  <c:v>184.52900000000091</c:v>
                </c:pt>
                <c:pt idx="93">
                  <c:v>158.86300000000119</c:v>
                </c:pt>
                <c:pt idx="94">
                  <c:v>95.343000000002121</c:v>
                </c:pt>
                <c:pt idx="95">
                  <c:v>176.96399999999949</c:v>
                </c:pt>
                <c:pt idx="96">
                  <c:v>89.640999999999167</c:v>
                </c:pt>
                <c:pt idx="97">
                  <c:v>0</c:v>
                </c:pt>
                <c:pt idx="98">
                  <c:v>52.591999999998279</c:v>
                </c:pt>
                <c:pt idx="99">
                  <c:v>79.706000000002405</c:v>
                </c:pt>
                <c:pt idx="100">
                  <c:v>91.145000000001801</c:v>
                </c:pt>
                <c:pt idx="101">
                  <c:v>188.27099999999791</c:v>
                </c:pt>
                <c:pt idx="102">
                  <c:v>194.57943010752888</c:v>
                </c:pt>
                <c:pt idx="103">
                  <c:v>229.18000000000075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145.41600000000153</c:v>
                </c:pt>
                <c:pt idx="108">
                  <c:v>126.14499999999998</c:v>
                </c:pt>
                <c:pt idx="109">
                  <c:v>29.777999999999793</c:v>
                </c:pt>
                <c:pt idx="110">
                  <c:v>128.53600000000051</c:v>
                </c:pt>
                <c:pt idx="111">
                  <c:v>158.45099999999957</c:v>
                </c:pt>
                <c:pt idx="112">
                  <c:v>238.80200000000013</c:v>
                </c:pt>
                <c:pt idx="113">
                  <c:v>236.21800000000121</c:v>
                </c:pt>
                <c:pt idx="114">
                  <c:v>200.3598602150546</c:v>
                </c:pt>
                <c:pt idx="115">
                  <c:v>252.79900000000225</c:v>
                </c:pt>
                <c:pt idx="116">
                  <c:v>144.4320000000007</c:v>
                </c:pt>
                <c:pt idx="117">
                  <c:v>0</c:v>
                </c:pt>
                <c:pt idx="118">
                  <c:v>9.1989999999991596</c:v>
                </c:pt>
                <c:pt idx="119">
                  <c:v>220.971</c:v>
                </c:pt>
              </c:numCache>
            </c:numRef>
          </c:val>
        </c:ser>
        <c:ser>
          <c:idx val="5"/>
          <c:order val="4"/>
          <c:tx>
            <c:strRef>
              <c:f>'Fig 1.7 Sys Avg Engy Position'!$AD$2</c:f>
              <c:strCache>
                <c:ptCount val="1"/>
                <c:pt idx="0">
                  <c:v>Energy Shortfall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Position'!$AD$3:$AD$122</c:f>
              <c:numCache>
                <c:formatCode>0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42.484161290323755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93.669666666668491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5.0050537634406282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41.952591397852757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103.45488172042587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130.24156989247058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188.94813978494676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</c:ser>
        <c:ser>
          <c:idx val="4"/>
          <c:order val="5"/>
          <c:tx>
            <c:strRef>
              <c:f>'Fig 1.7 Sys Avg Engy Position'!$AC$2</c:f>
              <c:strCache>
                <c:ptCount val="1"/>
                <c:pt idx="0">
                  <c:v>Energy Available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Position'!$AC$3:$AC$122</c:f>
              <c:numCache>
                <c:formatCode>#,##0</c:formatCode>
                <c:ptCount val="120"/>
                <c:pt idx="0">
                  <c:v>796.94623655913801</c:v>
                </c:pt>
                <c:pt idx="1">
                  <c:v>749.18742857142433</c:v>
                </c:pt>
                <c:pt idx="2">
                  <c:v>768.07938358008141</c:v>
                </c:pt>
                <c:pt idx="3">
                  <c:v>785.28800000000183</c:v>
                </c:pt>
                <c:pt idx="4">
                  <c:v>595.20449462365377</c:v>
                </c:pt>
                <c:pt idx="5">
                  <c:v>622.97875555555538</c:v>
                </c:pt>
                <c:pt idx="6">
                  <c:v>192.22656989246843</c:v>
                </c:pt>
                <c:pt idx="7">
                  <c:v>248.90173118279745</c:v>
                </c:pt>
                <c:pt idx="8">
                  <c:v>263.48766666666597</c:v>
                </c:pt>
                <c:pt idx="9">
                  <c:v>448.68674193548441</c:v>
                </c:pt>
                <c:pt idx="10">
                  <c:v>558.75491955617235</c:v>
                </c:pt>
                <c:pt idx="11">
                  <c:v>637.41623655914009</c:v>
                </c:pt>
                <c:pt idx="12">
                  <c:v>530.96465591397873</c:v>
                </c:pt>
                <c:pt idx="13">
                  <c:v>689.35582758620467</c:v>
                </c:pt>
                <c:pt idx="14">
                  <c:v>757.76234051144047</c:v>
                </c:pt>
                <c:pt idx="15">
                  <c:v>809.15088888889431</c:v>
                </c:pt>
                <c:pt idx="16">
                  <c:v>677.18315053763445</c:v>
                </c:pt>
                <c:pt idx="17">
                  <c:v>669.11399999999821</c:v>
                </c:pt>
                <c:pt idx="18">
                  <c:v>60.05432258064593</c:v>
                </c:pt>
                <c:pt idx="19">
                  <c:v>229.36483870967277</c:v>
                </c:pt>
                <c:pt idx="20">
                  <c:v>274.72177777777733</c:v>
                </c:pt>
                <c:pt idx="21">
                  <c:v>478.48593548386907</c:v>
                </c:pt>
                <c:pt idx="22">
                  <c:v>529.34568932038565</c:v>
                </c:pt>
                <c:pt idx="23">
                  <c:v>591.43846236559193</c:v>
                </c:pt>
                <c:pt idx="24">
                  <c:v>495.3129784946268</c:v>
                </c:pt>
                <c:pt idx="25">
                  <c:v>601.7957142857158</c:v>
                </c:pt>
                <c:pt idx="26">
                  <c:v>830.42997846568142</c:v>
                </c:pt>
                <c:pt idx="27">
                  <c:v>565.02366666666785</c:v>
                </c:pt>
                <c:pt idx="28">
                  <c:v>599.05051612903071</c:v>
                </c:pt>
                <c:pt idx="29">
                  <c:v>664.98462222222133</c:v>
                </c:pt>
                <c:pt idx="30">
                  <c:v>100.77321505376176</c:v>
                </c:pt>
                <c:pt idx="31">
                  <c:v>259.11141935483784</c:v>
                </c:pt>
                <c:pt idx="32">
                  <c:v>353.23066666666773</c:v>
                </c:pt>
                <c:pt idx="33">
                  <c:v>582.84244086021317</c:v>
                </c:pt>
                <c:pt idx="34">
                  <c:v>478.81516782246763</c:v>
                </c:pt>
                <c:pt idx="35">
                  <c:v>473.84239784946521</c:v>
                </c:pt>
                <c:pt idx="36">
                  <c:v>413.4769247311815</c:v>
                </c:pt>
                <c:pt idx="37">
                  <c:v>434.78114285714173</c:v>
                </c:pt>
                <c:pt idx="38">
                  <c:v>678.13880888290851</c:v>
                </c:pt>
                <c:pt idx="39">
                  <c:v>560.86600000000044</c:v>
                </c:pt>
                <c:pt idx="40">
                  <c:v>414.07186021505231</c:v>
                </c:pt>
                <c:pt idx="41">
                  <c:v>641.19662222222132</c:v>
                </c:pt>
                <c:pt idx="42">
                  <c:v>0</c:v>
                </c:pt>
                <c:pt idx="43">
                  <c:v>197.49651612903335</c:v>
                </c:pt>
                <c:pt idx="44">
                  <c:v>415.57433333333483</c:v>
                </c:pt>
                <c:pt idx="45">
                  <c:v>569.01383870967538</c:v>
                </c:pt>
                <c:pt idx="46">
                  <c:v>505.34204022191579</c:v>
                </c:pt>
                <c:pt idx="47">
                  <c:v>492.91820430107282</c:v>
                </c:pt>
                <c:pt idx="48">
                  <c:v>458.36796774193363</c:v>
                </c:pt>
                <c:pt idx="49">
                  <c:v>488.17585714285815</c:v>
                </c:pt>
                <c:pt idx="50">
                  <c:v>588.56208479138877</c:v>
                </c:pt>
                <c:pt idx="51">
                  <c:v>597.88580000000047</c:v>
                </c:pt>
                <c:pt idx="52">
                  <c:v>490.01567741935241</c:v>
                </c:pt>
                <c:pt idx="53">
                  <c:v>587.22533333333104</c:v>
                </c:pt>
                <c:pt idx="54">
                  <c:v>0</c:v>
                </c:pt>
                <c:pt idx="55">
                  <c:v>184.67145161290227</c:v>
                </c:pt>
                <c:pt idx="56">
                  <c:v>413.9716666666659</c:v>
                </c:pt>
                <c:pt idx="57">
                  <c:v>572.66883870967786</c:v>
                </c:pt>
                <c:pt idx="58">
                  <c:v>437.39039251040276</c:v>
                </c:pt>
                <c:pt idx="59">
                  <c:v>517.56640860215475</c:v>
                </c:pt>
                <c:pt idx="60">
                  <c:v>536.63389247311443</c:v>
                </c:pt>
                <c:pt idx="61">
                  <c:v>544.42086206896465</c:v>
                </c:pt>
                <c:pt idx="62">
                  <c:v>572.99936069986688</c:v>
                </c:pt>
                <c:pt idx="63">
                  <c:v>609.5736444444442</c:v>
                </c:pt>
                <c:pt idx="64">
                  <c:v>529.23543010752337</c:v>
                </c:pt>
                <c:pt idx="65">
                  <c:v>514.7293777777777</c:v>
                </c:pt>
                <c:pt idx="66">
                  <c:v>0</c:v>
                </c:pt>
                <c:pt idx="67">
                  <c:v>97.548182795700086</c:v>
                </c:pt>
                <c:pt idx="68">
                  <c:v>390.29322222222481</c:v>
                </c:pt>
                <c:pt idx="69">
                  <c:v>612.22606451612819</c:v>
                </c:pt>
                <c:pt idx="70">
                  <c:v>394.15756865464573</c:v>
                </c:pt>
                <c:pt idx="71">
                  <c:v>490.31566666666504</c:v>
                </c:pt>
                <c:pt idx="72">
                  <c:v>457.88620430107767</c:v>
                </c:pt>
                <c:pt idx="73">
                  <c:v>455.0482857142847</c:v>
                </c:pt>
                <c:pt idx="74">
                  <c:v>667.43999461641943</c:v>
                </c:pt>
                <c:pt idx="75">
                  <c:v>396.87624444444509</c:v>
                </c:pt>
                <c:pt idx="76">
                  <c:v>484.67977419354793</c:v>
                </c:pt>
                <c:pt idx="77">
                  <c:v>319.83779999999888</c:v>
                </c:pt>
                <c:pt idx="78">
                  <c:v>0</c:v>
                </c:pt>
                <c:pt idx="79">
                  <c:v>93.454763440860916</c:v>
                </c:pt>
                <c:pt idx="80">
                  <c:v>341.58755555555263</c:v>
                </c:pt>
                <c:pt idx="81">
                  <c:v>376.10200000000123</c:v>
                </c:pt>
                <c:pt idx="82">
                  <c:v>455.6691456310682</c:v>
                </c:pt>
                <c:pt idx="83">
                  <c:v>461.89406451612831</c:v>
                </c:pt>
                <c:pt idx="84">
                  <c:v>405.34165591398005</c:v>
                </c:pt>
                <c:pt idx="85">
                  <c:v>497.75257142857072</c:v>
                </c:pt>
                <c:pt idx="86">
                  <c:v>797.9306164199179</c:v>
                </c:pt>
                <c:pt idx="87">
                  <c:v>639.2506444444457</c:v>
                </c:pt>
                <c:pt idx="88">
                  <c:v>571.19832258064389</c:v>
                </c:pt>
                <c:pt idx="89">
                  <c:v>289.28448888888852</c:v>
                </c:pt>
                <c:pt idx="90">
                  <c:v>0</c:v>
                </c:pt>
                <c:pt idx="91">
                  <c:v>63.756612903224323</c:v>
                </c:pt>
                <c:pt idx="92">
                  <c:v>149.59066666666695</c:v>
                </c:pt>
                <c:pt idx="93">
                  <c:v>305.78432258064595</c:v>
                </c:pt>
                <c:pt idx="94">
                  <c:v>421.9167947295432</c:v>
                </c:pt>
                <c:pt idx="95">
                  <c:v>294.71455913978616</c:v>
                </c:pt>
                <c:pt idx="96">
                  <c:v>369.35365591398386</c:v>
                </c:pt>
                <c:pt idx="97">
                  <c:v>533.60200000000168</c:v>
                </c:pt>
                <c:pt idx="98">
                  <c:v>816.96863930013387</c:v>
                </c:pt>
                <c:pt idx="99">
                  <c:v>536.76333333333287</c:v>
                </c:pt>
                <c:pt idx="100">
                  <c:v>685.9286559139764</c:v>
                </c:pt>
                <c:pt idx="101">
                  <c:v>425.45444444444456</c:v>
                </c:pt>
                <c:pt idx="102">
                  <c:v>0</c:v>
                </c:pt>
                <c:pt idx="103">
                  <c:v>44.604258064518035</c:v>
                </c:pt>
                <c:pt idx="104">
                  <c:v>363.21166666666795</c:v>
                </c:pt>
                <c:pt idx="105">
                  <c:v>549.83836559139627</c:v>
                </c:pt>
                <c:pt idx="106">
                  <c:v>417.53779472954056</c:v>
                </c:pt>
                <c:pt idx="107">
                  <c:v>299.57524731183094</c:v>
                </c:pt>
                <c:pt idx="108">
                  <c:v>357.29460215053678</c:v>
                </c:pt>
                <c:pt idx="109">
                  <c:v>508.84118390804588</c:v>
                </c:pt>
                <c:pt idx="110">
                  <c:v>564.41939838492544</c:v>
                </c:pt>
                <c:pt idx="111">
                  <c:v>574.71831111111169</c:v>
                </c:pt>
                <c:pt idx="112">
                  <c:v>551.05380645161176</c:v>
                </c:pt>
                <c:pt idx="113">
                  <c:v>454.51877777777645</c:v>
                </c:pt>
                <c:pt idx="114">
                  <c:v>0</c:v>
                </c:pt>
                <c:pt idx="115">
                  <c:v>5.1279354838693507</c:v>
                </c:pt>
                <c:pt idx="116">
                  <c:v>155.1244666666671</c:v>
                </c:pt>
                <c:pt idx="117">
                  <c:v>532.97567741935654</c:v>
                </c:pt>
                <c:pt idx="118">
                  <c:v>398.52977253814606</c:v>
                </c:pt>
                <c:pt idx="119">
                  <c:v>220.91141935483802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469512"/>
        <c:axId val="370469896"/>
      </c:areaChart>
      <c:lineChart>
        <c:grouping val="standard"/>
        <c:varyColors val="0"/>
        <c:ser>
          <c:idx val="0"/>
          <c:order val="0"/>
          <c:tx>
            <c:strRef>
              <c:f>'Fig 1.7 Sys Avg Engy Position'!$Y$2</c:f>
              <c:strCache>
                <c:ptCount val="1"/>
                <c:pt idx="0">
                  <c:v>Load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Position'!$Y$3:$Y$122</c:f>
              <c:numCache>
                <c:formatCode>#,##0</c:formatCode>
                <c:ptCount val="120"/>
                <c:pt idx="0">
                  <c:v>3550.962</c:v>
                </c:pt>
                <c:pt idx="1">
                  <c:v>3062.1179999999999</c:v>
                </c:pt>
                <c:pt idx="2">
                  <c:v>3118.152</c:v>
                </c:pt>
                <c:pt idx="3">
                  <c:v>2985.0309999999999</c:v>
                </c:pt>
                <c:pt idx="4">
                  <c:v>3048.0169999999998</c:v>
                </c:pt>
                <c:pt idx="5">
                  <c:v>3286.1109999999999</c:v>
                </c:pt>
                <c:pt idx="6">
                  <c:v>3758.1950000000002</c:v>
                </c:pt>
                <c:pt idx="7">
                  <c:v>3559.9479999999999</c:v>
                </c:pt>
                <c:pt idx="8">
                  <c:v>3196.549</c:v>
                </c:pt>
                <c:pt idx="9">
                  <c:v>3209.3009999999999</c:v>
                </c:pt>
                <c:pt idx="10">
                  <c:v>3102.125</c:v>
                </c:pt>
                <c:pt idx="11">
                  <c:v>3553.8820000000001</c:v>
                </c:pt>
                <c:pt idx="12">
                  <c:v>3466.83</c:v>
                </c:pt>
                <c:pt idx="13">
                  <c:v>3225.4650000000001</c:v>
                </c:pt>
                <c:pt idx="14">
                  <c:v>3267.1860000000001</c:v>
                </c:pt>
                <c:pt idx="15">
                  <c:v>3012.337</c:v>
                </c:pt>
                <c:pt idx="16">
                  <c:v>3098.9259999999999</c:v>
                </c:pt>
                <c:pt idx="17">
                  <c:v>3333.0720000000001</c:v>
                </c:pt>
                <c:pt idx="18">
                  <c:v>3576.16</c:v>
                </c:pt>
                <c:pt idx="19">
                  <c:v>3637.6619999999998</c:v>
                </c:pt>
                <c:pt idx="20">
                  <c:v>3150.47</c:v>
                </c:pt>
                <c:pt idx="21">
                  <c:v>3056.2150000000001</c:v>
                </c:pt>
                <c:pt idx="22">
                  <c:v>3152.8809999999999</c:v>
                </c:pt>
                <c:pt idx="23">
                  <c:v>3457.06</c:v>
                </c:pt>
                <c:pt idx="24">
                  <c:v>3402.9380000000001</c:v>
                </c:pt>
                <c:pt idx="25">
                  <c:v>3022.3110000000001</c:v>
                </c:pt>
                <c:pt idx="26">
                  <c:v>3202.7660000000001</c:v>
                </c:pt>
                <c:pt idx="27">
                  <c:v>2857.6559999999999</c:v>
                </c:pt>
                <c:pt idx="28">
                  <c:v>3161.248</c:v>
                </c:pt>
                <c:pt idx="29">
                  <c:v>3278.308</c:v>
                </c:pt>
                <c:pt idx="30">
                  <c:v>3647.4490000000001</c:v>
                </c:pt>
                <c:pt idx="31">
                  <c:v>3690.3040000000001</c:v>
                </c:pt>
                <c:pt idx="32">
                  <c:v>3184.1120000000001</c:v>
                </c:pt>
                <c:pt idx="33">
                  <c:v>3108.7849999999999</c:v>
                </c:pt>
                <c:pt idx="34">
                  <c:v>3195.931</c:v>
                </c:pt>
                <c:pt idx="35">
                  <c:v>3389.5039999999999</c:v>
                </c:pt>
                <c:pt idx="36">
                  <c:v>3573.5749999999998</c:v>
                </c:pt>
                <c:pt idx="37">
                  <c:v>3061.0529999999999</c:v>
                </c:pt>
                <c:pt idx="38">
                  <c:v>3237.2939999999999</c:v>
                </c:pt>
                <c:pt idx="39">
                  <c:v>2901.777</c:v>
                </c:pt>
                <c:pt idx="40">
                  <c:v>3210.3180000000002</c:v>
                </c:pt>
                <c:pt idx="41">
                  <c:v>3319.2060000000001</c:v>
                </c:pt>
                <c:pt idx="42">
                  <c:v>3706.2069999999999</c:v>
                </c:pt>
                <c:pt idx="43">
                  <c:v>3732.701</c:v>
                </c:pt>
                <c:pt idx="44">
                  <c:v>3122.1610000000001</c:v>
                </c:pt>
                <c:pt idx="45">
                  <c:v>3251.7020000000002</c:v>
                </c:pt>
                <c:pt idx="46">
                  <c:v>3232.4070000000002</c:v>
                </c:pt>
                <c:pt idx="47">
                  <c:v>3419.6770000000001</c:v>
                </c:pt>
                <c:pt idx="48">
                  <c:v>3614.223</c:v>
                </c:pt>
                <c:pt idx="49">
                  <c:v>3095.2820000000002</c:v>
                </c:pt>
                <c:pt idx="50">
                  <c:v>3162.0920000000001</c:v>
                </c:pt>
                <c:pt idx="51">
                  <c:v>3046.277</c:v>
                </c:pt>
                <c:pt idx="52">
                  <c:v>3248.3690000000001</c:v>
                </c:pt>
                <c:pt idx="53">
                  <c:v>3236.4810000000002</c:v>
                </c:pt>
                <c:pt idx="54">
                  <c:v>3885.6149999999998</c:v>
                </c:pt>
                <c:pt idx="55">
                  <c:v>3761.2240000000002</c:v>
                </c:pt>
                <c:pt idx="56">
                  <c:v>3151.31</c:v>
                </c:pt>
                <c:pt idx="57">
                  <c:v>3281.9810000000002</c:v>
                </c:pt>
                <c:pt idx="58">
                  <c:v>3256.2550000000001</c:v>
                </c:pt>
                <c:pt idx="59">
                  <c:v>3467.7460000000001</c:v>
                </c:pt>
                <c:pt idx="60">
                  <c:v>3643.5479999999998</c:v>
                </c:pt>
                <c:pt idx="61">
                  <c:v>3244.16</c:v>
                </c:pt>
                <c:pt idx="62">
                  <c:v>3201.5790000000002</c:v>
                </c:pt>
                <c:pt idx="63">
                  <c:v>3069.3119999999999</c:v>
                </c:pt>
                <c:pt idx="64">
                  <c:v>3143.1419999999998</c:v>
                </c:pt>
                <c:pt idx="65">
                  <c:v>3395.9409999999998</c:v>
                </c:pt>
                <c:pt idx="66">
                  <c:v>3896.5909999999999</c:v>
                </c:pt>
                <c:pt idx="67">
                  <c:v>3691.9430000000002</c:v>
                </c:pt>
                <c:pt idx="68">
                  <c:v>3318.6849999999999</c:v>
                </c:pt>
                <c:pt idx="69">
                  <c:v>3313.3609999999999</c:v>
                </c:pt>
                <c:pt idx="70">
                  <c:v>3169.4430000000002</c:v>
                </c:pt>
                <c:pt idx="71">
                  <c:v>3619.5619999999999</c:v>
                </c:pt>
                <c:pt idx="72">
                  <c:v>3540.6239999999998</c:v>
                </c:pt>
                <c:pt idx="73">
                  <c:v>3153.665</c:v>
                </c:pt>
                <c:pt idx="74">
                  <c:v>3349.4209999999998</c:v>
                </c:pt>
                <c:pt idx="75">
                  <c:v>3093.0830000000001</c:v>
                </c:pt>
                <c:pt idx="76">
                  <c:v>3178.712</c:v>
                </c:pt>
                <c:pt idx="77">
                  <c:v>3422.3980000000001</c:v>
                </c:pt>
                <c:pt idx="78">
                  <c:v>3933.9560000000001</c:v>
                </c:pt>
                <c:pt idx="79">
                  <c:v>3730.51</c:v>
                </c:pt>
                <c:pt idx="80">
                  <c:v>3324.3029999999999</c:v>
                </c:pt>
                <c:pt idx="81">
                  <c:v>3228.6350000000002</c:v>
                </c:pt>
                <c:pt idx="82">
                  <c:v>3316.8670000000002</c:v>
                </c:pt>
                <c:pt idx="83">
                  <c:v>3642.8159999999998</c:v>
                </c:pt>
                <c:pt idx="84">
                  <c:v>3581.8420000000001</c:v>
                </c:pt>
                <c:pt idx="85">
                  <c:v>3179.1970000000001</c:v>
                </c:pt>
                <c:pt idx="86">
                  <c:v>3376.5259999999998</c:v>
                </c:pt>
                <c:pt idx="87">
                  <c:v>3113.6370000000002</c:v>
                </c:pt>
                <c:pt idx="88">
                  <c:v>3214.3629999999998</c:v>
                </c:pt>
                <c:pt idx="89">
                  <c:v>3455.8879999999999</c:v>
                </c:pt>
                <c:pt idx="90">
                  <c:v>3840.5540000000001</c:v>
                </c:pt>
                <c:pt idx="91">
                  <c:v>3905.4810000000002</c:v>
                </c:pt>
                <c:pt idx="92">
                  <c:v>3363.2</c:v>
                </c:pt>
                <c:pt idx="93">
                  <c:v>3260.692</c:v>
                </c:pt>
                <c:pt idx="94">
                  <c:v>3343.9609999999998</c:v>
                </c:pt>
                <c:pt idx="95">
                  <c:v>3679.17</c:v>
                </c:pt>
                <c:pt idx="96">
                  <c:v>3623.1469999999999</c:v>
                </c:pt>
                <c:pt idx="97">
                  <c:v>3203.5990000000002</c:v>
                </c:pt>
                <c:pt idx="98">
                  <c:v>3398.8270000000002</c:v>
                </c:pt>
                <c:pt idx="99">
                  <c:v>3020.239</c:v>
                </c:pt>
                <c:pt idx="100">
                  <c:v>3353.6120000000001</c:v>
                </c:pt>
                <c:pt idx="101">
                  <c:v>3482.7669999999998</c:v>
                </c:pt>
                <c:pt idx="102">
                  <c:v>3885.4870000000001</c:v>
                </c:pt>
                <c:pt idx="103">
                  <c:v>3929.491</c:v>
                </c:pt>
                <c:pt idx="104">
                  <c:v>3370.1419999999998</c:v>
                </c:pt>
                <c:pt idx="105">
                  <c:v>3292.6750000000002</c:v>
                </c:pt>
                <c:pt idx="106">
                  <c:v>3370.181</c:v>
                </c:pt>
                <c:pt idx="107">
                  <c:v>3585.7420000000002</c:v>
                </c:pt>
                <c:pt idx="108">
                  <c:v>3786.3919999999998</c:v>
                </c:pt>
                <c:pt idx="109">
                  <c:v>3358.0819999999999</c:v>
                </c:pt>
                <c:pt idx="110">
                  <c:v>3295.915</c:v>
                </c:pt>
                <c:pt idx="111">
                  <c:v>3168.7350000000001</c:v>
                </c:pt>
                <c:pt idx="112">
                  <c:v>3385.4369999999999</c:v>
                </c:pt>
                <c:pt idx="113">
                  <c:v>3380.7640000000001</c:v>
                </c:pt>
                <c:pt idx="114">
                  <c:v>4072.9760000000001</c:v>
                </c:pt>
                <c:pt idx="115">
                  <c:v>3937.029</c:v>
                </c:pt>
                <c:pt idx="116">
                  <c:v>3296.252</c:v>
                </c:pt>
                <c:pt idx="117">
                  <c:v>3422.4760000000001</c:v>
                </c:pt>
                <c:pt idx="118">
                  <c:v>3386.1959999999999</c:v>
                </c:pt>
                <c:pt idx="119">
                  <c:v>3618.2159999999999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69512"/>
        <c:axId val="370469896"/>
      </c:lineChart>
      <c:catAx>
        <c:axId val="37046951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70469896"/>
        <c:crosses val="autoZero"/>
        <c:auto val="0"/>
        <c:lblAlgn val="ctr"/>
        <c:lblOffset val="100"/>
        <c:tickLblSkip val="6"/>
        <c:noMultiLvlLbl val="0"/>
      </c:catAx>
      <c:valAx>
        <c:axId val="370469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704695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3598484848484824E-2"/>
          <c:y val="0.84699803149606312"/>
          <c:w val="0.9764015151515153"/>
          <c:h val="0.13027469577666426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System Off-Peak Energy Balance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02174302075877"/>
          <c:y val="0.15454545454545454"/>
          <c:w val="0.86646310546408967"/>
          <c:h val="0.55571015270818425"/>
        </c:manualLayout>
      </c:layout>
      <c:areaChart>
        <c:grouping val="stacked"/>
        <c:varyColors val="0"/>
        <c:ser>
          <c:idx val="1"/>
          <c:order val="1"/>
          <c:tx>
            <c:strRef>
              <c:f>'Fig 1.7 Sys Avg Engy Position'!$AH$2</c:f>
              <c:strCache>
                <c:ptCount val="1"/>
                <c:pt idx="0">
                  <c:v>Energy at or Below Load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Position'!$AH$3:$AH$122</c:f>
              <c:numCache>
                <c:formatCode>#,##0</c:formatCode>
                <c:ptCount val="120"/>
                <c:pt idx="0">
                  <c:v>2139.018</c:v>
                </c:pt>
                <c:pt idx="1">
                  <c:v>1965.306</c:v>
                </c:pt>
                <c:pt idx="2">
                  <c:v>2063.8589999999999</c:v>
                </c:pt>
                <c:pt idx="3">
                  <c:v>1878.645</c:v>
                </c:pt>
                <c:pt idx="4">
                  <c:v>1956.3150000000001</c:v>
                </c:pt>
                <c:pt idx="5">
                  <c:v>1890.5939999999998</c:v>
                </c:pt>
                <c:pt idx="6">
                  <c:v>2157.2739999999999</c:v>
                </c:pt>
                <c:pt idx="7">
                  <c:v>2198.8690000000001</c:v>
                </c:pt>
                <c:pt idx="8">
                  <c:v>1816.521</c:v>
                </c:pt>
                <c:pt idx="9">
                  <c:v>1846.3489999999999</c:v>
                </c:pt>
                <c:pt idx="10">
                  <c:v>2073.2860000000001</c:v>
                </c:pt>
                <c:pt idx="11">
                  <c:v>2159.0250000000001</c:v>
                </c:pt>
                <c:pt idx="12">
                  <c:v>2295.491</c:v>
                </c:pt>
                <c:pt idx="13">
                  <c:v>2021.989</c:v>
                </c:pt>
                <c:pt idx="14">
                  <c:v>1979.422</c:v>
                </c:pt>
                <c:pt idx="15">
                  <c:v>1910.316</c:v>
                </c:pt>
                <c:pt idx="16">
                  <c:v>1969.5340000000001</c:v>
                </c:pt>
                <c:pt idx="17">
                  <c:v>1929.7</c:v>
                </c:pt>
                <c:pt idx="18">
                  <c:v>2249.9670000000001</c:v>
                </c:pt>
                <c:pt idx="19">
                  <c:v>2044.931</c:v>
                </c:pt>
                <c:pt idx="20">
                  <c:v>1828.248</c:v>
                </c:pt>
                <c:pt idx="21">
                  <c:v>1924.0550000000001</c:v>
                </c:pt>
                <c:pt idx="22">
                  <c:v>1913.4860000000001</c:v>
                </c:pt>
                <c:pt idx="23">
                  <c:v>2106.1320000000001</c:v>
                </c:pt>
                <c:pt idx="24">
                  <c:v>2230.0070000000001</c:v>
                </c:pt>
                <c:pt idx="25">
                  <c:v>1940.4580000000001</c:v>
                </c:pt>
                <c:pt idx="26">
                  <c:v>1942.078</c:v>
                </c:pt>
                <c:pt idx="27">
                  <c:v>1990.7270000000001</c:v>
                </c:pt>
                <c:pt idx="28">
                  <c:v>1828.2489999999989</c:v>
                </c:pt>
                <c:pt idx="29">
                  <c:v>1902.78</c:v>
                </c:pt>
                <c:pt idx="30">
                  <c:v>2283.2910000000002</c:v>
                </c:pt>
                <c:pt idx="31">
                  <c:v>2093.3519999999999</c:v>
                </c:pt>
                <c:pt idx="32">
                  <c:v>1847.43</c:v>
                </c:pt>
                <c:pt idx="33">
                  <c:v>1954.184</c:v>
                </c:pt>
                <c:pt idx="34">
                  <c:v>1945.461</c:v>
                </c:pt>
                <c:pt idx="35">
                  <c:v>2258.1950000000002</c:v>
                </c:pt>
                <c:pt idx="36">
                  <c:v>2145.11</c:v>
                </c:pt>
                <c:pt idx="37">
                  <c:v>1971.3979999999999</c:v>
                </c:pt>
                <c:pt idx="38">
                  <c:v>1981.277</c:v>
                </c:pt>
                <c:pt idx="39">
                  <c:v>2015.3789999999999</c:v>
                </c:pt>
                <c:pt idx="40">
                  <c:v>1863.3030000000001</c:v>
                </c:pt>
                <c:pt idx="41">
                  <c:v>1933.221</c:v>
                </c:pt>
                <c:pt idx="42">
                  <c:v>2310.5839999999998</c:v>
                </c:pt>
                <c:pt idx="43">
                  <c:v>2132.0549999999998</c:v>
                </c:pt>
                <c:pt idx="44">
                  <c:v>2010.951</c:v>
                </c:pt>
                <c:pt idx="45">
                  <c:v>1879.6859999999999</c:v>
                </c:pt>
                <c:pt idx="46">
                  <c:v>1972.7919999999999</c:v>
                </c:pt>
                <c:pt idx="47">
                  <c:v>2299.2800000000002</c:v>
                </c:pt>
                <c:pt idx="48">
                  <c:v>2178.4580000000001</c:v>
                </c:pt>
                <c:pt idx="49">
                  <c:v>1999.241</c:v>
                </c:pt>
                <c:pt idx="50">
                  <c:v>2121.2739999999999</c:v>
                </c:pt>
                <c:pt idx="51">
                  <c:v>1930.2260000000001</c:v>
                </c:pt>
                <c:pt idx="52">
                  <c:v>1887.261</c:v>
                </c:pt>
                <c:pt idx="53">
                  <c:v>2080.9839999999999</c:v>
                </c:pt>
                <c:pt idx="54">
                  <c:v>2208.578</c:v>
                </c:pt>
                <c:pt idx="55">
                  <c:v>2175.9879999999998</c:v>
                </c:pt>
                <c:pt idx="56">
                  <c:v>2009.62</c:v>
                </c:pt>
                <c:pt idx="57">
                  <c:v>1911.1980000000001</c:v>
                </c:pt>
                <c:pt idx="58">
                  <c:v>2007.248</c:v>
                </c:pt>
                <c:pt idx="59">
                  <c:v>2317.0169999999998</c:v>
                </c:pt>
                <c:pt idx="60">
                  <c:v>2200.0569999999998</c:v>
                </c:pt>
                <c:pt idx="61">
                  <c:v>2054.9589999999998</c:v>
                </c:pt>
                <c:pt idx="62">
                  <c:v>2129.3850000000002</c:v>
                </c:pt>
                <c:pt idx="63">
                  <c:v>1947.6189999999999</c:v>
                </c:pt>
                <c:pt idx="64">
                  <c:v>2035.3589999999999</c:v>
                </c:pt>
                <c:pt idx="65">
                  <c:v>1974.65</c:v>
                </c:pt>
                <c:pt idx="66">
                  <c:v>2257.4380000000001</c:v>
                </c:pt>
                <c:pt idx="67">
                  <c:v>2303.2649999999999</c:v>
                </c:pt>
                <c:pt idx="68">
                  <c:v>1922.27</c:v>
                </c:pt>
                <c:pt idx="69">
                  <c:v>1921.384</c:v>
                </c:pt>
                <c:pt idx="70">
                  <c:v>2133.17</c:v>
                </c:pt>
                <c:pt idx="71">
                  <c:v>2212.0219999999999</c:v>
                </c:pt>
                <c:pt idx="72">
                  <c:v>2357.779</c:v>
                </c:pt>
                <c:pt idx="73">
                  <c:v>2030.4829999999999</c:v>
                </c:pt>
                <c:pt idx="74">
                  <c:v>2031.691</c:v>
                </c:pt>
                <c:pt idx="75">
                  <c:v>1877.8089999999997</c:v>
                </c:pt>
                <c:pt idx="76">
                  <c:v>2048.134</c:v>
                </c:pt>
                <c:pt idx="77">
                  <c:v>1999.9939999999999</c:v>
                </c:pt>
                <c:pt idx="78">
                  <c:v>2280.723</c:v>
                </c:pt>
                <c:pt idx="79">
                  <c:v>2326.2919999999999</c:v>
                </c:pt>
                <c:pt idx="80">
                  <c:v>1929.9639999999999</c:v>
                </c:pt>
                <c:pt idx="81">
                  <c:v>2052.1410000000001</c:v>
                </c:pt>
                <c:pt idx="82">
                  <c:v>2030.2270000000001</c:v>
                </c:pt>
                <c:pt idx="83">
                  <c:v>2240.35</c:v>
                </c:pt>
                <c:pt idx="84">
                  <c:v>2376.9360000000001</c:v>
                </c:pt>
                <c:pt idx="85">
                  <c:v>2053.6289999999999</c:v>
                </c:pt>
                <c:pt idx="86">
                  <c:v>2056.1729999999998</c:v>
                </c:pt>
                <c:pt idx="87">
                  <c:v>1990.057</c:v>
                </c:pt>
                <c:pt idx="88">
                  <c:v>2064.6559999999999</c:v>
                </c:pt>
                <c:pt idx="89">
                  <c:v>2020.0440000000001</c:v>
                </c:pt>
                <c:pt idx="90">
                  <c:v>2437.44</c:v>
                </c:pt>
                <c:pt idx="91">
                  <c:v>2214.951</c:v>
                </c:pt>
                <c:pt idx="92">
                  <c:v>1974.1590000000001</c:v>
                </c:pt>
                <c:pt idx="93">
                  <c:v>2070.7750000000001</c:v>
                </c:pt>
                <c:pt idx="94">
                  <c:v>2050.7779999999998</c:v>
                </c:pt>
                <c:pt idx="95">
                  <c:v>2258.7199999999998</c:v>
                </c:pt>
                <c:pt idx="96">
                  <c:v>2397.6379999999999</c:v>
                </c:pt>
                <c:pt idx="97">
                  <c:v>2077.1759999999999</c:v>
                </c:pt>
                <c:pt idx="98">
                  <c:v>2082.4259999999999</c:v>
                </c:pt>
                <c:pt idx="99">
                  <c:v>2126.105</c:v>
                </c:pt>
                <c:pt idx="100">
                  <c:v>1973.3</c:v>
                </c:pt>
                <c:pt idx="101">
                  <c:v>2041.78</c:v>
                </c:pt>
                <c:pt idx="102">
                  <c:v>2454.7190000000001</c:v>
                </c:pt>
                <c:pt idx="103">
                  <c:v>2249.0619999999999</c:v>
                </c:pt>
                <c:pt idx="104">
                  <c:v>1978.4169999999999</c:v>
                </c:pt>
                <c:pt idx="105">
                  <c:v>2088.8069999999998</c:v>
                </c:pt>
                <c:pt idx="106">
                  <c:v>2071.0880000000002</c:v>
                </c:pt>
                <c:pt idx="107">
                  <c:v>2406.5720000000001</c:v>
                </c:pt>
                <c:pt idx="108">
                  <c:v>2295.3710000000001</c:v>
                </c:pt>
                <c:pt idx="109">
                  <c:v>2140.1370000000002</c:v>
                </c:pt>
                <c:pt idx="110">
                  <c:v>2231.4270000000001</c:v>
                </c:pt>
                <c:pt idx="111">
                  <c:v>2024.0840000000001</c:v>
                </c:pt>
                <c:pt idx="112">
                  <c:v>1986.5350000000001</c:v>
                </c:pt>
                <c:pt idx="113">
                  <c:v>2191.578</c:v>
                </c:pt>
                <c:pt idx="114">
                  <c:v>2333.4229999999998</c:v>
                </c:pt>
                <c:pt idx="115">
                  <c:v>2296.116</c:v>
                </c:pt>
                <c:pt idx="116">
                  <c:v>2135.1239999999998</c:v>
                </c:pt>
                <c:pt idx="117">
                  <c:v>2009.298</c:v>
                </c:pt>
                <c:pt idx="118">
                  <c:v>2102.9839999999999</c:v>
                </c:pt>
                <c:pt idx="119">
                  <c:v>2430.7649999999999</c:v>
                </c:pt>
              </c:numCache>
            </c:numRef>
          </c:val>
        </c:ser>
        <c:ser>
          <c:idx val="2"/>
          <c:order val="2"/>
          <c:tx>
            <c:strRef>
              <c:f>'Fig 1.7 Sys Avg Engy Position'!$AI$2</c:f>
              <c:strCache>
                <c:ptCount val="1"/>
                <c:pt idx="0">
                  <c:v>Net Balancing Sale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Position'!$AI$3:$AI$122</c:f>
              <c:numCache>
                <c:formatCode>#,##0</c:formatCode>
                <c:ptCount val="120"/>
                <c:pt idx="0">
                  <c:v>263.22699999999986</c:v>
                </c:pt>
                <c:pt idx="1">
                  <c:v>223.49700000000121</c:v>
                </c:pt>
                <c:pt idx="2">
                  <c:v>261.91200000000026</c:v>
                </c:pt>
                <c:pt idx="3">
                  <c:v>83.850000000000136</c:v>
                </c:pt>
                <c:pt idx="4">
                  <c:v>57.296999999999798</c:v>
                </c:pt>
                <c:pt idx="5">
                  <c:v>0</c:v>
                </c:pt>
                <c:pt idx="6">
                  <c:v>179.54400000000032</c:v>
                </c:pt>
                <c:pt idx="7">
                  <c:v>289.82600000000093</c:v>
                </c:pt>
                <c:pt idx="8">
                  <c:v>231.81999999999948</c:v>
                </c:pt>
                <c:pt idx="9">
                  <c:v>284.63799999999969</c:v>
                </c:pt>
                <c:pt idx="10">
                  <c:v>302.71900000000005</c:v>
                </c:pt>
                <c:pt idx="11">
                  <c:v>246.1619999999989</c:v>
                </c:pt>
                <c:pt idx="12">
                  <c:v>319.82100000000128</c:v>
                </c:pt>
                <c:pt idx="13">
                  <c:v>200.85099999999875</c:v>
                </c:pt>
                <c:pt idx="14">
                  <c:v>182.179000000001</c:v>
                </c:pt>
                <c:pt idx="15">
                  <c:v>117.57800000000066</c:v>
                </c:pt>
                <c:pt idx="16">
                  <c:v>34.832999999998492</c:v>
                </c:pt>
                <c:pt idx="17">
                  <c:v>21.610000000000355</c:v>
                </c:pt>
                <c:pt idx="18">
                  <c:v>45.865999999997257</c:v>
                </c:pt>
                <c:pt idx="19">
                  <c:v>291.46599999999989</c:v>
                </c:pt>
                <c:pt idx="20">
                  <c:v>294.23599999999942</c:v>
                </c:pt>
                <c:pt idx="21">
                  <c:v>330.96499999999992</c:v>
                </c:pt>
                <c:pt idx="22">
                  <c:v>295.36800000000153</c:v>
                </c:pt>
                <c:pt idx="23">
                  <c:v>226.48699999999826</c:v>
                </c:pt>
                <c:pt idx="24">
                  <c:v>314.45199999999932</c:v>
                </c:pt>
                <c:pt idx="25">
                  <c:v>209.86499999999842</c:v>
                </c:pt>
                <c:pt idx="26">
                  <c:v>234.96699999999919</c:v>
                </c:pt>
                <c:pt idx="27">
                  <c:v>16.603000000000975</c:v>
                </c:pt>
                <c:pt idx="28">
                  <c:v>0</c:v>
                </c:pt>
                <c:pt idx="29">
                  <c:v>62.995000000000573</c:v>
                </c:pt>
                <c:pt idx="30">
                  <c:v>69.545999999998912</c:v>
                </c:pt>
                <c:pt idx="31">
                  <c:v>305.26400000000103</c:v>
                </c:pt>
                <c:pt idx="32">
                  <c:v>326.99299999999971</c:v>
                </c:pt>
                <c:pt idx="33">
                  <c:v>346.02400000000011</c:v>
                </c:pt>
                <c:pt idx="34">
                  <c:v>312.86300000000142</c:v>
                </c:pt>
                <c:pt idx="35">
                  <c:v>256.57800000000043</c:v>
                </c:pt>
                <c:pt idx="36">
                  <c:v>313.16599999999971</c:v>
                </c:pt>
                <c:pt idx="37">
                  <c:v>242.60599999999909</c:v>
                </c:pt>
                <c:pt idx="38">
                  <c:v>178.07799999999907</c:v>
                </c:pt>
                <c:pt idx="39">
                  <c:v>114.97500000000127</c:v>
                </c:pt>
                <c:pt idx="40">
                  <c:v>65.511999999999489</c:v>
                </c:pt>
                <c:pt idx="41">
                  <c:v>87.043999999998732</c:v>
                </c:pt>
                <c:pt idx="42">
                  <c:v>53.936999999999443</c:v>
                </c:pt>
                <c:pt idx="43">
                  <c:v>280.13600000000088</c:v>
                </c:pt>
                <c:pt idx="44">
                  <c:v>324.66600000000062</c:v>
                </c:pt>
                <c:pt idx="45">
                  <c:v>319.10299999999938</c:v>
                </c:pt>
                <c:pt idx="46">
                  <c:v>298.03000000000202</c:v>
                </c:pt>
                <c:pt idx="47">
                  <c:v>273.6200000000008</c:v>
                </c:pt>
                <c:pt idx="48">
                  <c:v>320.27900000000045</c:v>
                </c:pt>
                <c:pt idx="49">
                  <c:v>248.25299999999788</c:v>
                </c:pt>
                <c:pt idx="50">
                  <c:v>218.39899999999943</c:v>
                </c:pt>
                <c:pt idx="51">
                  <c:v>187.59499999999935</c:v>
                </c:pt>
                <c:pt idx="52">
                  <c:v>27.691999999999553</c:v>
                </c:pt>
                <c:pt idx="53">
                  <c:v>63.076000000000022</c:v>
                </c:pt>
                <c:pt idx="54">
                  <c:v>87.029999999999291</c:v>
                </c:pt>
                <c:pt idx="55">
                  <c:v>263.95500000000038</c:v>
                </c:pt>
                <c:pt idx="56">
                  <c:v>331.43799999999965</c:v>
                </c:pt>
                <c:pt idx="57">
                  <c:v>309.89199999999869</c:v>
                </c:pt>
                <c:pt idx="58">
                  <c:v>301.51800000000048</c:v>
                </c:pt>
                <c:pt idx="59">
                  <c:v>249.25700000000052</c:v>
                </c:pt>
                <c:pt idx="60">
                  <c:v>322.06199999999899</c:v>
                </c:pt>
                <c:pt idx="61">
                  <c:v>267.52100000000019</c:v>
                </c:pt>
                <c:pt idx="62">
                  <c:v>273.33799999999974</c:v>
                </c:pt>
                <c:pt idx="63">
                  <c:v>198.36800000000017</c:v>
                </c:pt>
                <c:pt idx="64">
                  <c:v>51.835999999998876</c:v>
                </c:pt>
                <c:pt idx="65">
                  <c:v>98.904000000000451</c:v>
                </c:pt>
                <c:pt idx="66">
                  <c:v>119.18000000000075</c:v>
                </c:pt>
                <c:pt idx="67">
                  <c:v>269.25099999999838</c:v>
                </c:pt>
                <c:pt idx="68">
                  <c:v>325.31900000000132</c:v>
                </c:pt>
                <c:pt idx="69">
                  <c:v>322.55999999999949</c:v>
                </c:pt>
                <c:pt idx="70">
                  <c:v>300.79499999999871</c:v>
                </c:pt>
                <c:pt idx="71">
                  <c:v>217.15099999999848</c:v>
                </c:pt>
                <c:pt idx="72">
                  <c:v>288.50899999999956</c:v>
                </c:pt>
                <c:pt idx="73">
                  <c:v>230.59199999999987</c:v>
                </c:pt>
                <c:pt idx="74">
                  <c:v>109.54899999999975</c:v>
                </c:pt>
                <c:pt idx="75">
                  <c:v>0</c:v>
                </c:pt>
                <c:pt idx="76">
                  <c:v>30.483999999999469</c:v>
                </c:pt>
                <c:pt idx="77">
                  <c:v>58.627999999999474</c:v>
                </c:pt>
                <c:pt idx="78">
                  <c:v>107.09599999999818</c:v>
                </c:pt>
                <c:pt idx="79">
                  <c:v>233.41800000000057</c:v>
                </c:pt>
                <c:pt idx="80">
                  <c:v>253.05500000000029</c:v>
                </c:pt>
                <c:pt idx="81">
                  <c:v>255.13799999999947</c:v>
                </c:pt>
                <c:pt idx="82">
                  <c:v>209.4150000000011</c:v>
                </c:pt>
                <c:pt idx="83">
                  <c:v>146.20999999999958</c:v>
                </c:pt>
                <c:pt idx="84">
                  <c:v>189.27100000000064</c:v>
                </c:pt>
                <c:pt idx="85">
                  <c:v>200.58599999999979</c:v>
                </c:pt>
                <c:pt idx="86">
                  <c:v>100.38900000000149</c:v>
                </c:pt>
                <c:pt idx="87">
                  <c:v>46.135000000000218</c:v>
                </c:pt>
                <c:pt idx="88">
                  <c:v>115.96299999999837</c:v>
                </c:pt>
                <c:pt idx="89">
                  <c:v>112.56700000000023</c:v>
                </c:pt>
                <c:pt idx="90">
                  <c:v>114.95999999999731</c:v>
                </c:pt>
                <c:pt idx="91">
                  <c:v>245.67400000000225</c:v>
                </c:pt>
                <c:pt idx="92">
                  <c:v>181.32500000000118</c:v>
                </c:pt>
                <c:pt idx="93">
                  <c:v>206.25900000000001</c:v>
                </c:pt>
                <c:pt idx="94">
                  <c:v>155.13800000000128</c:v>
                </c:pt>
                <c:pt idx="95">
                  <c:v>123.14999999999782</c:v>
                </c:pt>
                <c:pt idx="96">
                  <c:v>176.58100000000013</c:v>
                </c:pt>
                <c:pt idx="97">
                  <c:v>184.96700000000055</c:v>
                </c:pt>
                <c:pt idx="98">
                  <c:v>92.625</c:v>
                </c:pt>
                <c:pt idx="99">
                  <c:v>46.976000000001477</c:v>
                </c:pt>
                <c:pt idx="100">
                  <c:v>154.50699999999892</c:v>
                </c:pt>
                <c:pt idx="101">
                  <c:v>137.99600000000032</c:v>
                </c:pt>
                <c:pt idx="102">
                  <c:v>105.43999999999869</c:v>
                </c:pt>
                <c:pt idx="103">
                  <c:v>232.00600000000122</c:v>
                </c:pt>
                <c:pt idx="104">
                  <c:v>251.39100000000099</c:v>
                </c:pt>
                <c:pt idx="105">
                  <c:v>271.57999999999947</c:v>
                </c:pt>
                <c:pt idx="106">
                  <c:v>240.08600000000024</c:v>
                </c:pt>
                <c:pt idx="107">
                  <c:v>142.58899999999858</c:v>
                </c:pt>
                <c:pt idx="108">
                  <c:v>161.53499999999894</c:v>
                </c:pt>
                <c:pt idx="109">
                  <c:v>171.33699999999817</c:v>
                </c:pt>
                <c:pt idx="110">
                  <c:v>6.6760000000003856</c:v>
                </c:pt>
                <c:pt idx="111">
                  <c:v>49.804000000000315</c:v>
                </c:pt>
                <c:pt idx="112">
                  <c:v>83.714000000000169</c:v>
                </c:pt>
                <c:pt idx="113">
                  <c:v>71.471000000001368</c:v>
                </c:pt>
                <c:pt idx="114">
                  <c:v>91.336999999999534</c:v>
                </c:pt>
                <c:pt idx="115">
                  <c:v>206.08800000000019</c:v>
                </c:pt>
                <c:pt idx="116">
                  <c:v>213.96600000000035</c:v>
                </c:pt>
                <c:pt idx="117">
                  <c:v>247.20199999999909</c:v>
                </c:pt>
                <c:pt idx="118">
                  <c:v>249.00800000000208</c:v>
                </c:pt>
                <c:pt idx="119">
                  <c:v>120.62599999999929</c:v>
                </c:pt>
              </c:numCache>
            </c:numRef>
          </c:val>
        </c:ser>
        <c:ser>
          <c:idx val="3"/>
          <c:order val="3"/>
          <c:tx>
            <c:strRef>
              <c:f>'Fig 1.7 Sys Avg Engy Position'!$AJ$2</c:f>
              <c:strCache>
                <c:ptCount val="1"/>
                <c:pt idx="0">
                  <c:v>Net Balancing Purchase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Position'!$AJ$3:$AJ$122</c:f>
              <c:numCache>
                <c:formatCode>#,##0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0.21000000000026375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10.701000000001159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88.652000000000271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</c:ser>
        <c:ser>
          <c:idx val="5"/>
          <c:order val="4"/>
          <c:tx>
            <c:strRef>
              <c:f>'Fig 1.7 Sys Avg Engy Position'!$AL$2</c:f>
              <c:strCache>
                <c:ptCount val="1"/>
                <c:pt idx="0">
                  <c:v>Energy Shortfall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Position'!$AL$3:$AL$122</c:f>
              <c:numCache>
                <c:formatCode>0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</c:ser>
        <c:ser>
          <c:idx val="4"/>
          <c:order val="5"/>
          <c:tx>
            <c:strRef>
              <c:f>'Fig 1.7 Sys Avg Engy Position'!$AK$2</c:f>
              <c:strCache>
                <c:ptCount val="1"/>
                <c:pt idx="0">
                  <c:v>Energy Available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Position'!$AK$3:$AK$122</c:f>
              <c:numCache>
                <c:formatCode>#,##0</c:formatCode>
                <c:ptCount val="120"/>
                <c:pt idx="0">
                  <c:v>1040.480602150541</c:v>
                </c:pt>
                <c:pt idx="1">
                  <c:v>806.62014285714486</c:v>
                </c:pt>
                <c:pt idx="2">
                  <c:v>745.00033781965112</c:v>
                </c:pt>
                <c:pt idx="3">
                  <c:v>741.78077777777867</c:v>
                </c:pt>
                <c:pt idx="4">
                  <c:v>1118.6571397849491</c:v>
                </c:pt>
                <c:pt idx="5">
                  <c:v>917.2145555555544</c:v>
                </c:pt>
                <c:pt idx="6">
                  <c:v>793.42731182796115</c:v>
                </c:pt>
                <c:pt idx="7">
                  <c:v>621.09212903225671</c:v>
                </c:pt>
                <c:pt idx="8">
                  <c:v>818.05911111111163</c:v>
                </c:pt>
                <c:pt idx="9">
                  <c:v>631.24267741935637</c:v>
                </c:pt>
                <c:pt idx="10">
                  <c:v>872.05183772538112</c:v>
                </c:pt>
                <c:pt idx="11">
                  <c:v>833.07849462365721</c:v>
                </c:pt>
                <c:pt idx="12">
                  <c:v>968.26237634408744</c:v>
                </c:pt>
                <c:pt idx="13">
                  <c:v>790.38519540230163</c:v>
                </c:pt>
                <c:pt idx="14">
                  <c:v>774.38129205921769</c:v>
                </c:pt>
                <c:pt idx="15">
                  <c:v>762.33577777777828</c:v>
                </c:pt>
                <c:pt idx="16">
                  <c:v>1185.4285161290343</c:v>
                </c:pt>
                <c:pt idx="17">
                  <c:v>898.40415555555364</c:v>
                </c:pt>
                <c:pt idx="18">
                  <c:v>828.74855913978536</c:v>
                </c:pt>
                <c:pt idx="19">
                  <c:v>497.83258064516167</c:v>
                </c:pt>
                <c:pt idx="20">
                  <c:v>689.01177777777775</c:v>
                </c:pt>
                <c:pt idx="21">
                  <c:v>640.41637634408744</c:v>
                </c:pt>
                <c:pt idx="22">
                  <c:v>750.39842718446607</c:v>
                </c:pt>
                <c:pt idx="23">
                  <c:v>833.52258064516036</c:v>
                </c:pt>
                <c:pt idx="24">
                  <c:v>899.7393763440873</c:v>
                </c:pt>
                <c:pt idx="25">
                  <c:v>675.43057142857469</c:v>
                </c:pt>
                <c:pt idx="26">
                  <c:v>832.2840215343208</c:v>
                </c:pt>
                <c:pt idx="27">
                  <c:v>617.71755555555569</c:v>
                </c:pt>
                <c:pt idx="28">
                  <c:v>927.97836559140137</c:v>
                </c:pt>
                <c:pt idx="29">
                  <c:v>883.22133333333113</c:v>
                </c:pt>
                <c:pt idx="30">
                  <c:v>797.92270967741933</c:v>
                </c:pt>
                <c:pt idx="31">
                  <c:v>458.52990322580581</c:v>
                </c:pt>
                <c:pt idx="32">
                  <c:v>695.61844444444523</c:v>
                </c:pt>
                <c:pt idx="33">
                  <c:v>665.02572043010832</c:v>
                </c:pt>
                <c:pt idx="34">
                  <c:v>715.3830110956992</c:v>
                </c:pt>
                <c:pt idx="35">
                  <c:v>820.561784946236</c:v>
                </c:pt>
                <c:pt idx="36">
                  <c:v>728.76488172043173</c:v>
                </c:pt>
                <c:pt idx="37">
                  <c:v>538.61371428571647</c:v>
                </c:pt>
                <c:pt idx="38">
                  <c:v>713.11383445491356</c:v>
                </c:pt>
                <c:pt idx="39">
                  <c:v>638.02388888889027</c:v>
                </c:pt>
                <c:pt idx="40">
                  <c:v>780.24787096774662</c:v>
                </c:pt>
                <c:pt idx="41">
                  <c:v>816.72913333333622</c:v>
                </c:pt>
                <c:pt idx="42">
                  <c:v>733.89559139785115</c:v>
                </c:pt>
                <c:pt idx="43">
                  <c:v>446.04690322580609</c:v>
                </c:pt>
                <c:pt idx="44">
                  <c:v>749.18220000000156</c:v>
                </c:pt>
                <c:pt idx="45">
                  <c:v>593.80596774193918</c:v>
                </c:pt>
                <c:pt idx="46">
                  <c:v>682.86753675450746</c:v>
                </c:pt>
                <c:pt idx="47">
                  <c:v>794.67476344086072</c:v>
                </c:pt>
                <c:pt idx="48">
                  <c:v>668.21376344086138</c:v>
                </c:pt>
                <c:pt idx="49">
                  <c:v>512.01700000000164</c:v>
                </c:pt>
                <c:pt idx="50">
                  <c:v>727.5305033647378</c:v>
                </c:pt>
                <c:pt idx="51">
                  <c:v>585.70119999999906</c:v>
                </c:pt>
                <c:pt idx="52">
                  <c:v>792.11559139785231</c:v>
                </c:pt>
                <c:pt idx="53">
                  <c:v>833.97166666666681</c:v>
                </c:pt>
                <c:pt idx="54">
                  <c:v>641.44532258064737</c:v>
                </c:pt>
                <c:pt idx="55">
                  <c:v>429.76548387096727</c:v>
                </c:pt>
                <c:pt idx="56">
                  <c:v>772.43860000000177</c:v>
                </c:pt>
                <c:pt idx="57">
                  <c:v>586.59858064516402</c:v>
                </c:pt>
                <c:pt idx="58">
                  <c:v>593.72844798890492</c:v>
                </c:pt>
                <c:pt idx="59">
                  <c:v>797.61232258064365</c:v>
                </c:pt>
                <c:pt idx="60">
                  <c:v>725.30497849462563</c:v>
                </c:pt>
                <c:pt idx="61">
                  <c:v>590.2079425287352</c:v>
                </c:pt>
                <c:pt idx="62">
                  <c:v>673.24658950202047</c:v>
                </c:pt>
                <c:pt idx="63">
                  <c:v>582.94760000000042</c:v>
                </c:pt>
                <c:pt idx="64">
                  <c:v>957.5506451612946</c:v>
                </c:pt>
                <c:pt idx="65">
                  <c:v>709.53551111111074</c:v>
                </c:pt>
                <c:pt idx="66">
                  <c:v>625.48664516129338</c:v>
                </c:pt>
                <c:pt idx="67">
                  <c:v>443.64005376344039</c:v>
                </c:pt>
                <c:pt idx="68">
                  <c:v>687.2579999999989</c:v>
                </c:pt>
                <c:pt idx="69">
                  <c:v>634.06493548387243</c:v>
                </c:pt>
                <c:pt idx="70">
                  <c:v>709.0274618585313</c:v>
                </c:pt>
                <c:pt idx="71">
                  <c:v>671.32720430107611</c:v>
                </c:pt>
                <c:pt idx="72">
                  <c:v>684.36084946236724</c:v>
                </c:pt>
                <c:pt idx="73">
                  <c:v>455.02057142857211</c:v>
                </c:pt>
                <c:pt idx="74">
                  <c:v>605.49984387617678</c:v>
                </c:pt>
                <c:pt idx="75">
                  <c:v>422.43831111111081</c:v>
                </c:pt>
                <c:pt idx="76">
                  <c:v>843.33696774193595</c:v>
                </c:pt>
                <c:pt idx="77">
                  <c:v>519.66160000000036</c:v>
                </c:pt>
                <c:pt idx="78">
                  <c:v>522.07200000000284</c:v>
                </c:pt>
                <c:pt idx="79">
                  <c:v>362.3549999999982</c:v>
                </c:pt>
                <c:pt idx="80">
                  <c:v>563.66966666666576</c:v>
                </c:pt>
                <c:pt idx="81">
                  <c:v>445.63580645161574</c:v>
                </c:pt>
                <c:pt idx="82">
                  <c:v>599.44196948682293</c:v>
                </c:pt>
                <c:pt idx="83">
                  <c:v>649.61398924731111</c:v>
                </c:pt>
                <c:pt idx="84">
                  <c:v>711.6942473118288</c:v>
                </c:pt>
                <c:pt idx="85">
                  <c:v>456.73685714285784</c:v>
                </c:pt>
                <c:pt idx="86">
                  <c:v>721.51497577388909</c:v>
                </c:pt>
                <c:pt idx="87">
                  <c:v>531.95622222222369</c:v>
                </c:pt>
                <c:pt idx="88">
                  <c:v>832.81850537634546</c:v>
                </c:pt>
                <c:pt idx="89">
                  <c:v>460.89004444444527</c:v>
                </c:pt>
                <c:pt idx="90">
                  <c:v>498.00783870967689</c:v>
                </c:pt>
                <c:pt idx="91">
                  <c:v>310.86758064516152</c:v>
                </c:pt>
                <c:pt idx="92">
                  <c:v>507.11777777777661</c:v>
                </c:pt>
                <c:pt idx="93">
                  <c:v>454.46051612903284</c:v>
                </c:pt>
                <c:pt idx="94">
                  <c:v>652.52859639389771</c:v>
                </c:pt>
                <c:pt idx="95">
                  <c:v>585.14586021505283</c:v>
                </c:pt>
                <c:pt idx="96">
                  <c:v>711.81266666666625</c:v>
                </c:pt>
                <c:pt idx="97">
                  <c:v>453.82200000000103</c:v>
                </c:pt>
                <c:pt idx="98">
                  <c:v>709.22680753701206</c:v>
                </c:pt>
                <c:pt idx="99">
                  <c:v>501.08366666666689</c:v>
                </c:pt>
                <c:pt idx="100">
                  <c:v>820.34515053763653</c:v>
                </c:pt>
                <c:pt idx="101">
                  <c:v>541.61124444444522</c:v>
                </c:pt>
                <c:pt idx="102">
                  <c:v>491.79301075268631</c:v>
                </c:pt>
                <c:pt idx="103">
                  <c:v>285.3865806451613</c:v>
                </c:pt>
                <c:pt idx="104">
                  <c:v>606.14644444444411</c:v>
                </c:pt>
                <c:pt idx="105">
                  <c:v>618.07350537634647</c:v>
                </c:pt>
                <c:pt idx="106">
                  <c:v>600.55899167822417</c:v>
                </c:pt>
                <c:pt idx="107">
                  <c:v>623.64307526881794</c:v>
                </c:pt>
                <c:pt idx="108">
                  <c:v>649.52950537634524</c:v>
                </c:pt>
                <c:pt idx="109">
                  <c:v>450.43385057471278</c:v>
                </c:pt>
                <c:pt idx="110">
                  <c:v>678.66356393001342</c:v>
                </c:pt>
                <c:pt idx="111">
                  <c:v>529.72653333333255</c:v>
                </c:pt>
                <c:pt idx="112">
                  <c:v>796.12230107527057</c:v>
                </c:pt>
                <c:pt idx="113">
                  <c:v>630.6439999999975</c:v>
                </c:pt>
                <c:pt idx="114">
                  <c:v>464.53890322580901</c:v>
                </c:pt>
                <c:pt idx="115">
                  <c:v>249.64545161290289</c:v>
                </c:pt>
                <c:pt idx="116">
                  <c:v>519.11773333333531</c:v>
                </c:pt>
                <c:pt idx="117">
                  <c:v>556.69738709677404</c:v>
                </c:pt>
                <c:pt idx="118">
                  <c:v>533.73883772538102</c:v>
                </c:pt>
                <c:pt idx="119">
                  <c:v>615.29854838709707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068192"/>
        <c:axId val="370545680"/>
      </c:areaChart>
      <c:lineChart>
        <c:grouping val="standard"/>
        <c:varyColors val="0"/>
        <c:ser>
          <c:idx val="0"/>
          <c:order val="0"/>
          <c:tx>
            <c:strRef>
              <c:f>'Fig 1.7 Sys Avg Engy Position'!$AG$2</c:f>
              <c:strCache>
                <c:ptCount val="1"/>
                <c:pt idx="0">
                  <c:v>Load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 1.7 Sys Avg Engy Position'!$X$3:$X$122</c:f>
              <c:numCache>
                <c:formatCode>m/d/yyyy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'Fig 1.7 Sys Avg Engy Position'!$AG$3:$AG$122</c:f>
              <c:numCache>
                <c:formatCode>#,##0</c:formatCode>
                <c:ptCount val="120"/>
                <c:pt idx="0">
                  <c:v>2139.018</c:v>
                </c:pt>
                <c:pt idx="1">
                  <c:v>1965.306</c:v>
                </c:pt>
                <c:pt idx="2">
                  <c:v>2063.8589999999999</c:v>
                </c:pt>
                <c:pt idx="3">
                  <c:v>1878.645</c:v>
                </c:pt>
                <c:pt idx="4">
                  <c:v>1956.3150000000001</c:v>
                </c:pt>
                <c:pt idx="5">
                  <c:v>1890.8040000000001</c:v>
                </c:pt>
                <c:pt idx="6">
                  <c:v>2157.2739999999999</c:v>
                </c:pt>
                <c:pt idx="7">
                  <c:v>2198.8690000000001</c:v>
                </c:pt>
                <c:pt idx="8">
                  <c:v>1816.521</c:v>
                </c:pt>
                <c:pt idx="9">
                  <c:v>1846.3489999999999</c:v>
                </c:pt>
                <c:pt idx="10">
                  <c:v>2073.2860000000001</c:v>
                </c:pt>
                <c:pt idx="11">
                  <c:v>2159.0250000000001</c:v>
                </c:pt>
                <c:pt idx="12">
                  <c:v>2295.491</c:v>
                </c:pt>
                <c:pt idx="13">
                  <c:v>2021.989</c:v>
                </c:pt>
                <c:pt idx="14">
                  <c:v>1979.422</c:v>
                </c:pt>
                <c:pt idx="15">
                  <c:v>1910.316</c:v>
                </c:pt>
                <c:pt idx="16">
                  <c:v>1969.5340000000001</c:v>
                </c:pt>
                <c:pt idx="17">
                  <c:v>1929.7</c:v>
                </c:pt>
                <c:pt idx="18">
                  <c:v>2249.9670000000001</c:v>
                </c:pt>
                <c:pt idx="19">
                  <c:v>2044.931</c:v>
                </c:pt>
                <c:pt idx="20">
                  <c:v>1828.248</c:v>
                </c:pt>
                <c:pt idx="21">
                  <c:v>1924.0550000000001</c:v>
                </c:pt>
                <c:pt idx="22">
                  <c:v>1913.4860000000001</c:v>
                </c:pt>
                <c:pt idx="23">
                  <c:v>2106.1320000000001</c:v>
                </c:pt>
                <c:pt idx="24">
                  <c:v>2230.0070000000001</c:v>
                </c:pt>
                <c:pt idx="25">
                  <c:v>1940.4580000000001</c:v>
                </c:pt>
                <c:pt idx="26">
                  <c:v>1942.078</c:v>
                </c:pt>
                <c:pt idx="27">
                  <c:v>1990.7270000000001</c:v>
                </c:pt>
                <c:pt idx="28">
                  <c:v>1838.95</c:v>
                </c:pt>
                <c:pt idx="29">
                  <c:v>1902.78</c:v>
                </c:pt>
                <c:pt idx="30">
                  <c:v>2283.2910000000002</c:v>
                </c:pt>
                <c:pt idx="31">
                  <c:v>2093.3519999999999</c:v>
                </c:pt>
                <c:pt idx="32">
                  <c:v>1847.43</c:v>
                </c:pt>
                <c:pt idx="33">
                  <c:v>1954.184</c:v>
                </c:pt>
                <c:pt idx="34">
                  <c:v>1945.461</c:v>
                </c:pt>
                <c:pt idx="35">
                  <c:v>2258.1950000000002</c:v>
                </c:pt>
                <c:pt idx="36">
                  <c:v>2145.11</c:v>
                </c:pt>
                <c:pt idx="37">
                  <c:v>1971.3979999999999</c:v>
                </c:pt>
                <c:pt idx="38">
                  <c:v>1981.277</c:v>
                </c:pt>
                <c:pt idx="39">
                  <c:v>2015.3789999999999</c:v>
                </c:pt>
                <c:pt idx="40">
                  <c:v>1863.3030000000001</c:v>
                </c:pt>
                <c:pt idx="41">
                  <c:v>1933.221</c:v>
                </c:pt>
                <c:pt idx="42">
                  <c:v>2310.5839999999998</c:v>
                </c:pt>
                <c:pt idx="43">
                  <c:v>2132.0549999999998</c:v>
                </c:pt>
                <c:pt idx="44">
                  <c:v>2010.951</c:v>
                </c:pt>
                <c:pt idx="45">
                  <c:v>1879.6859999999999</c:v>
                </c:pt>
                <c:pt idx="46">
                  <c:v>1972.7919999999999</c:v>
                </c:pt>
                <c:pt idx="47">
                  <c:v>2299.2800000000002</c:v>
                </c:pt>
                <c:pt idx="48">
                  <c:v>2178.4580000000001</c:v>
                </c:pt>
                <c:pt idx="49">
                  <c:v>1999.241</c:v>
                </c:pt>
                <c:pt idx="50">
                  <c:v>2121.2739999999999</c:v>
                </c:pt>
                <c:pt idx="51">
                  <c:v>1930.2260000000001</c:v>
                </c:pt>
                <c:pt idx="52">
                  <c:v>1887.261</c:v>
                </c:pt>
                <c:pt idx="53">
                  <c:v>2080.9839999999999</c:v>
                </c:pt>
                <c:pt idx="54">
                  <c:v>2208.578</c:v>
                </c:pt>
                <c:pt idx="55">
                  <c:v>2175.9879999999998</c:v>
                </c:pt>
                <c:pt idx="56">
                  <c:v>2009.62</c:v>
                </c:pt>
                <c:pt idx="57">
                  <c:v>1911.1980000000001</c:v>
                </c:pt>
                <c:pt idx="58">
                  <c:v>2007.248</c:v>
                </c:pt>
                <c:pt idx="59">
                  <c:v>2317.0169999999998</c:v>
                </c:pt>
                <c:pt idx="60">
                  <c:v>2200.0569999999998</c:v>
                </c:pt>
                <c:pt idx="61">
                  <c:v>2054.9589999999998</c:v>
                </c:pt>
                <c:pt idx="62">
                  <c:v>2129.3850000000002</c:v>
                </c:pt>
                <c:pt idx="63">
                  <c:v>1947.6189999999999</c:v>
                </c:pt>
                <c:pt idx="64">
                  <c:v>2035.3589999999999</c:v>
                </c:pt>
                <c:pt idx="65">
                  <c:v>1974.65</c:v>
                </c:pt>
                <c:pt idx="66">
                  <c:v>2257.4380000000001</c:v>
                </c:pt>
                <c:pt idx="67">
                  <c:v>2303.2649999999999</c:v>
                </c:pt>
                <c:pt idx="68">
                  <c:v>1922.27</c:v>
                </c:pt>
                <c:pt idx="69">
                  <c:v>1921.384</c:v>
                </c:pt>
                <c:pt idx="70">
                  <c:v>2133.17</c:v>
                </c:pt>
                <c:pt idx="71">
                  <c:v>2212.0219999999999</c:v>
                </c:pt>
                <c:pt idx="72">
                  <c:v>2357.779</c:v>
                </c:pt>
                <c:pt idx="73">
                  <c:v>2030.4829999999999</c:v>
                </c:pt>
                <c:pt idx="74">
                  <c:v>2031.691</c:v>
                </c:pt>
                <c:pt idx="75">
                  <c:v>1966.461</c:v>
                </c:pt>
                <c:pt idx="76">
                  <c:v>2048.134</c:v>
                </c:pt>
                <c:pt idx="77">
                  <c:v>1999.9939999999999</c:v>
                </c:pt>
                <c:pt idx="78">
                  <c:v>2280.723</c:v>
                </c:pt>
                <c:pt idx="79">
                  <c:v>2326.2919999999999</c:v>
                </c:pt>
                <c:pt idx="80">
                  <c:v>1929.9639999999999</c:v>
                </c:pt>
                <c:pt idx="81">
                  <c:v>2052.1410000000001</c:v>
                </c:pt>
                <c:pt idx="82">
                  <c:v>2030.2270000000001</c:v>
                </c:pt>
                <c:pt idx="83">
                  <c:v>2240.35</c:v>
                </c:pt>
                <c:pt idx="84">
                  <c:v>2376.9360000000001</c:v>
                </c:pt>
                <c:pt idx="85">
                  <c:v>2053.6289999999999</c:v>
                </c:pt>
                <c:pt idx="86">
                  <c:v>2056.1729999999998</c:v>
                </c:pt>
                <c:pt idx="87">
                  <c:v>1990.057</c:v>
                </c:pt>
                <c:pt idx="88">
                  <c:v>2064.6559999999999</c:v>
                </c:pt>
                <c:pt idx="89">
                  <c:v>2020.0440000000001</c:v>
                </c:pt>
                <c:pt idx="90">
                  <c:v>2437.44</c:v>
                </c:pt>
                <c:pt idx="91">
                  <c:v>2214.951</c:v>
                </c:pt>
                <c:pt idx="92">
                  <c:v>1974.1590000000001</c:v>
                </c:pt>
                <c:pt idx="93">
                  <c:v>2070.7750000000001</c:v>
                </c:pt>
                <c:pt idx="94">
                  <c:v>2050.7779999999998</c:v>
                </c:pt>
                <c:pt idx="95">
                  <c:v>2258.7199999999998</c:v>
                </c:pt>
                <c:pt idx="96">
                  <c:v>2397.6379999999999</c:v>
                </c:pt>
                <c:pt idx="97">
                  <c:v>2077.1759999999999</c:v>
                </c:pt>
                <c:pt idx="98">
                  <c:v>2082.4259999999999</c:v>
                </c:pt>
                <c:pt idx="99">
                  <c:v>2126.105</c:v>
                </c:pt>
                <c:pt idx="100">
                  <c:v>1973.3</c:v>
                </c:pt>
                <c:pt idx="101">
                  <c:v>2041.78</c:v>
                </c:pt>
                <c:pt idx="102">
                  <c:v>2454.7190000000001</c:v>
                </c:pt>
                <c:pt idx="103">
                  <c:v>2249.0619999999999</c:v>
                </c:pt>
                <c:pt idx="104">
                  <c:v>1978.4169999999999</c:v>
                </c:pt>
                <c:pt idx="105">
                  <c:v>2088.8069999999998</c:v>
                </c:pt>
                <c:pt idx="106">
                  <c:v>2071.0880000000002</c:v>
                </c:pt>
                <c:pt idx="107">
                  <c:v>2406.5720000000001</c:v>
                </c:pt>
                <c:pt idx="108">
                  <c:v>2295.3710000000001</c:v>
                </c:pt>
                <c:pt idx="109">
                  <c:v>2140.1370000000002</c:v>
                </c:pt>
                <c:pt idx="110">
                  <c:v>2231.4270000000001</c:v>
                </c:pt>
                <c:pt idx="111">
                  <c:v>2024.0840000000001</c:v>
                </c:pt>
                <c:pt idx="112">
                  <c:v>1986.5350000000001</c:v>
                </c:pt>
                <c:pt idx="113">
                  <c:v>2191.578</c:v>
                </c:pt>
                <c:pt idx="114">
                  <c:v>2333.4229999999998</c:v>
                </c:pt>
                <c:pt idx="115">
                  <c:v>2296.116</c:v>
                </c:pt>
                <c:pt idx="116">
                  <c:v>2135.1239999999998</c:v>
                </c:pt>
                <c:pt idx="117">
                  <c:v>2009.298</c:v>
                </c:pt>
                <c:pt idx="118">
                  <c:v>2102.9839999999999</c:v>
                </c:pt>
                <c:pt idx="119">
                  <c:v>2430.7649999999999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68192"/>
        <c:axId val="370545680"/>
      </c:lineChart>
      <c:catAx>
        <c:axId val="37106819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70545680"/>
        <c:crosses val="autoZero"/>
        <c:auto val="0"/>
        <c:lblAlgn val="ctr"/>
        <c:lblOffset val="100"/>
        <c:tickLblSkip val="6"/>
        <c:noMultiLvlLbl val="0"/>
      </c:catAx>
      <c:valAx>
        <c:axId val="370545680"/>
        <c:scaling>
          <c:orientation val="minMax"/>
          <c:max val="3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710681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3598484848484824E-2"/>
          <c:y val="0.84699803149606312"/>
          <c:w val="0.9764015151515153"/>
          <c:h val="0.13027469577666426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188118</xdr:colOff>
      <xdr:row>3</xdr:row>
      <xdr:rowOff>14289</xdr:rowOff>
    </xdr:from>
    <xdr:to>
      <xdr:col>49</xdr:col>
      <xdr:colOff>454490</xdr:colOff>
      <xdr:row>20</xdr:row>
      <xdr:rowOff>33339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190500</xdr:colOff>
      <xdr:row>21</xdr:row>
      <xdr:rowOff>42863</xdr:rowOff>
    </xdr:from>
    <xdr:to>
      <xdr:col>49</xdr:col>
      <xdr:colOff>466725</xdr:colOff>
      <xdr:row>38</xdr:row>
      <xdr:rowOff>157163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3%20IRP\2-Position-L&amp;R\Energy\2013%20Energy%20L&amp;R%200208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2015%20IRP/10-Stochastics/PaR%20Stochastic/PaR%20Stochastic%20Summary%20I15_P_C01-R_RN_M1%20_150224102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Tools/Carbon%20Intensity%20SO%20&amp;%20PaR/SO/Carbon%20Intensity%20Template,%20ECA_20150205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2015%20IRP/1-Document/__Data%20Disk/Confidential/Chapter%20-%20Appendix/Chapter%201%20-%20Exec%20Summary/Data%20for%20Energy%20Need%20LR%20(15IRP)%20No%20New%20Resources%20201503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%20IRP\5-SO\Reports\SO%20Portfolios\I11C03_6%20-%20Summary%20Output-Preferred%20Portfol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AC West TOD"/>
      <sheetName val="PAC East TOD"/>
      <sheetName val="PAC System TOD (2)"/>
      <sheetName val="PAC East Energy All"/>
      <sheetName val="PAC West Energy All"/>
      <sheetName val="PAC System Energy All"/>
      <sheetName val="PAC East Energy HLH"/>
      <sheetName val="PAC West Energy HLH"/>
      <sheetName val="PAC System Energy HLH"/>
      <sheetName val="Energy-L&amp;R-AllHrs aMW Check"/>
      <sheetName val="Energy-L&amp;R-HLH aMW Check"/>
      <sheetName val="ResourcePivot All"/>
      <sheetName val="ResourcePivot HLH"/>
      <sheetName val="ResourcePivot"/>
      <sheetName val="ResourcePivot Sales"/>
      <sheetName val="DataPrep"/>
      <sheetName val="LoadPivot"/>
      <sheetName val="ReservesPivot"/>
      <sheetName val="DetailResourcePivot"/>
      <sheetName val="Loads"/>
      <sheetName val="Load Transarea Input"/>
      <sheetName val="Resources"/>
      <sheetName val="Looku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>
            <v>0.13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 t="str">
            <v>APS_27875_Supp</v>
          </cell>
          <cell r="B2" t="str">
            <v>LT Transaction</v>
          </cell>
          <cell r="C2" t="str">
            <v>East - Purchase</v>
          </cell>
          <cell r="D2" t="str">
            <v>Purchase</v>
          </cell>
          <cell r="E2" t="str">
            <v>Existing Purchases</v>
          </cell>
          <cell r="F2" t="str">
            <v>Existing</v>
          </cell>
          <cell r="G2" t="str">
            <v>Purchase</v>
          </cell>
        </row>
        <row r="3">
          <cell r="A3" t="str">
            <v>APS_58118_AZ_In</v>
          </cell>
          <cell r="B3" t="str">
            <v>Exchange</v>
          </cell>
          <cell r="C3" t="str">
            <v>East - Purchase</v>
          </cell>
          <cell r="D3" t="str">
            <v>Purchase</v>
          </cell>
          <cell r="E3" t="str">
            <v>Existing Purchases</v>
          </cell>
          <cell r="F3" t="str">
            <v>Existing</v>
          </cell>
          <cell r="G3" t="str">
            <v>Purchase</v>
          </cell>
        </row>
        <row r="4">
          <cell r="A4" t="str">
            <v>APS_58118_FC_In</v>
          </cell>
          <cell r="B4" t="str">
            <v>Exchange</v>
          </cell>
          <cell r="C4" t="str">
            <v>East - Purchase</v>
          </cell>
          <cell r="D4" t="str">
            <v>Purchase</v>
          </cell>
          <cell r="E4" t="str">
            <v>Existing Purchases</v>
          </cell>
          <cell r="F4" t="str">
            <v>Existing</v>
          </cell>
          <cell r="G4" t="str">
            <v>Purchase</v>
          </cell>
        </row>
        <row r="5">
          <cell r="A5" t="str">
            <v>APS_58119_AZ_Out</v>
          </cell>
          <cell r="B5" t="str">
            <v>Exchange</v>
          </cell>
          <cell r="C5" t="str">
            <v>East - Sale</v>
          </cell>
          <cell r="D5" t="str">
            <v>Purchase</v>
          </cell>
          <cell r="E5" t="str">
            <v>Existing Purchases</v>
          </cell>
          <cell r="F5" t="str">
            <v>Existing</v>
          </cell>
          <cell r="G5" t="str">
            <v>Purchase</v>
          </cell>
        </row>
        <row r="6">
          <cell r="A6" t="str">
            <v>APS_58119_FC_Out</v>
          </cell>
          <cell r="B6" t="str">
            <v>Exchange</v>
          </cell>
          <cell r="C6" t="str">
            <v>East - Sale</v>
          </cell>
          <cell r="D6" t="str">
            <v>Sale</v>
          </cell>
          <cell r="E6" t="str">
            <v>Existing Purchases</v>
          </cell>
          <cell r="F6" t="str">
            <v>Existing</v>
          </cell>
          <cell r="G6" t="str">
            <v>Sales</v>
          </cell>
        </row>
        <row r="7">
          <cell r="A7" t="str">
            <v>AGHydro_QF829926</v>
          </cell>
          <cell r="B7" t="str">
            <v>LT Transaction</v>
          </cell>
          <cell r="C7" t="str">
            <v>West - QF</v>
          </cell>
          <cell r="D7" t="str">
            <v>QF-Hydro</v>
          </cell>
          <cell r="E7" t="str">
            <v>Hydroelectric</v>
          </cell>
          <cell r="F7" t="str">
            <v>Existing</v>
          </cell>
          <cell r="G7" t="str">
            <v>Qualifying Purchase</v>
          </cell>
        </row>
        <row r="8">
          <cell r="A8" t="str">
            <v>Barclay_543577</v>
          </cell>
          <cell r="B8" t="str">
            <v>LT Transaction</v>
          </cell>
          <cell r="C8" t="str">
            <v>West - Purchase</v>
          </cell>
          <cell r="D8" t="str">
            <v>FOT-Exist</v>
          </cell>
          <cell r="E8" t="str">
            <v>Front Office Transactions</v>
          </cell>
          <cell r="F8" t="str">
            <v>Existing</v>
          </cell>
          <cell r="G8" t="str">
            <v>Purchase</v>
          </cell>
        </row>
        <row r="9">
          <cell r="A9" t="str">
            <v>BearRiver</v>
          </cell>
          <cell r="B9" t="str">
            <v>Hydro</v>
          </cell>
          <cell r="C9" t="str">
            <v>East - Existing</v>
          </cell>
          <cell r="D9" t="str">
            <v>Hydro</v>
          </cell>
          <cell r="E9" t="str">
            <v>Hydroelectric</v>
          </cell>
          <cell r="F9" t="str">
            <v>Existing</v>
          </cell>
          <cell r="G9" t="str">
            <v>Hydroelectirc</v>
          </cell>
        </row>
        <row r="10">
          <cell r="A10" t="str">
            <v>BHPL_27013_MC_S</v>
          </cell>
          <cell r="B10" t="str">
            <v>LT Transaction</v>
          </cell>
          <cell r="C10" t="str">
            <v>West - Sale</v>
          </cell>
          <cell r="D10" t="str">
            <v>Sale</v>
          </cell>
          <cell r="E10" t="str">
            <v>aaa</v>
          </cell>
          <cell r="F10" t="str">
            <v>Existing</v>
          </cell>
          <cell r="G10" t="str">
            <v>Sales</v>
          </cell>
        </row>
        <row r="11">
          <cell r="A11" t="str">
            <v>BHPL_27013_US_S</v>
          </cell>
          <cell r="B11" t="str">
            <v>LT Transaction</v>
          </cell>
          <cell r="C11" t="str">
            <v>East - Sale</v>
          </cell>
          <cell r="D11" t="str">
            <v>Sale</v>
          </cell>
          <cell r="E11" t="str">
            <v>aaa</v>
          </cell>
          <cell r="F11" t="str">
            <v>Existing</v>
          </cell>
          <cell r="G11" t="str">
            <v>Sales</v>
          </cell>
        </row>
        <row r="12">
          <cell r="A12" t="str">
            <v>BHPL_28160_Loss</v>
          </cell>
          <cell r="B12" t="str">
            <v>LT Transaction</v>
          </cell>
          <cell r="C12" t="str">
            <v>East - Sale</v>
          </cell>
          <cell r="D12" t="str">
            <v>Sale</v>
          </cell>
          <cell r="E12" t="str">
            <v>aaa</v>
          </cell>
          <cell r="F12" t="str">
            <v>Existing</v>
          </cell>
          <cell r="G12" t="str">
            <v>Sales</v>
          </cell>
        </row>
        <row r="13">
          <cell r="A13" t="str">
            <v>BigFork</v>
          </cell>
          <cell r="B13" t="str">
            <v>Hydro</v>
          </cell>
          <cell r="C13" t="str">
            <v>West - Existing</v>
          </cell>
          <cell r="D13" t="str">
            <v>Hydro</v>
          </cell>
          <cell r="E13" t="str">
            <v>Hydroelectric</v>
          </cell>
          <cell r="F13" t="str">
            <v>Existing</v>
          </cell>
          <cell r="G13" t="str">
            <v>Hydroelectirc</v>
          </cell>
        </row>
        <row r="14">
          <cell r="A14" t="str">
            <v>Blanding_379174</v>
          </cell>
          <cell r="B14" t="str">
            <v>LT Transaction</v>
          </cell>
          <cell r="C14" t="str">
            <v>East - Purchase</v>
          </cell>
          <cell r="D14" t="str">
            <v>Purchase</v>
          </cell>
          <cell r="E14" t="str">
            <v>Existing Purchases</v>
          </cell>
          <cell r="F14" t="str">
            <v>Existing</v>
          </cell>
          <cell r="G14" t="str">
            <v>Purchase</v>
          </cell>
        </row>
        <row r="15">
          <cell r="A15" t="str">
            <v>Blundell</v>
          </cell>
          <cell r="B15" t="str">
            <v>Renewable</v>
          </cell>
          <cell r="C15" t="str">
            <v>East - Geothermal</v>
          </cell>
          <cell r="D15" t="str">
            <v>geothermal</v>
          </cell>
          <cell r="E15" t="str">
            <v>Renewable</v>
          </cell>
          <cell r="F15" t="str">
            <v>Existing</v>
          </cell>
          <cell r="G15" t="str">
            <v>Renewable</v>
          </cell>
        </row>
        <row r="16">
          <cell r="A16" t="str">
            <v>BPA_376329_S</v>
          </cell>
          <cell r="B16" t="str">
            <v>LT Transaction</v>
          </cell>
          <cell r="C16" t="str">
            <v>West - Sale</v>
          </cell>
          <cell r="D16" t="str">
            <v>Sale</v>
          </cell>
          <cell r="E16" t="str">
            <v>aaa</v>
          </cell>
          <cell r="F16" t="str">
            <v>Existing</v>
          </cell>
          <cell r="G16" t="str">
            <v>Sales</v>
          </cell>
        </row>
        <row r="17">
          <cell r="A17" t="str">
            <v>BPA_64706_Spring_P</v>
          </cell>
          <cell r="B17" t="str">
            <v>Exchange</v>
          </cell>
          <cell r="C17" t="str">
            <v>West - Purchase</v>
          </cell>
          <cell r="D17" t="str">
            <v>Purchase</v>
          </cell>
          <cell r="E17" t="str">
            <v>Existing Purchases</v>
          </cell>
          <cell r="F17" t="str">
            <v>Existing</v>
          </cell>
          <cell r="G17" t="str">
            <v>Purchase</v>
          </cell>
        </row>
        <row r="18">
          <cell r="A18" t="str">
            <v>BPA_64888_Summer_P</v>
          </cell>
          <cell r="B18" t="str">
            <v>Exchange</v>
          </cell>
          <cell r="C18" t="str">
            <v>West - Purchase</v>
          </cell>
          <cell r="D18" t="str">
            <v>Purchase</v>
          </cell>
          <cell r="E18" t="str">
            <v>Existing Purchases</v>
          </cell>
          <cell r="F18" t="str">
            <v>Existing</v>
          </cell>
          <cell r="G18" t="str">
            <v>Purchase</v>
          </cell>
        </row>
        <row r="19">
          <cell r="A19" t="str">
            <v>BPA_Pk_59820_In</v>
          </cell>
          <cell r="B19" t="str">
            <v>Exchange</v>
          </cell>
          <cell r="C19" t="str">
            <v>West - Purchase</v>
          </cell>
          <cell r="D19" t="str">
            <v>Purchase</v>
          </cell>
          <cell r="E19" t="str">
            <v>Existing Purchases</v>
          </cell>
          <cell r="F19" t="str">
            <v>Existing</v>
          </cell>
          <cell r="G19" t="str">
            <v>Purchase</v>
          </cell>
        </row>
        <row r="20">
          <cell r="A20" t="str">
            <v>BPA_Pk_59820_Out</v>
          </cell>
          <cell r="B20" t="str">
            <v>Exchange</v>
          </cell>
          <cell r="C20" t="str">
            <v>West - Sale</v>
          </cell>
          <cell r="D20" t="str">
            <v>Sale</v>
          </cell>
          <cell r="E20" t="str">
            <v>Existing Purchases</v>
          </cell>
          <cell r="F20" t="str">
            <v>Existing</v>
          </cell>
          <cell r="G20" t="str">
            <v>Sales</v>
          </cell>
        </row>
        <row r="21">
          <cell r="A21" t="str">
            <v>Bridger_Butte</v>
          </cell>
          <cell r="B21" t="str">
            <v>Renewable</v>
          </cell>
          <cell r="C21" t="str">
            <v>East - Wind</v>
          </cell>
          <cell r="D21" t="str">
            <v>Wind</v>
          </cell>
          <cell r="E21" t="str">
            <v>aaa</v>
          </cell>
          <cell r="F21" t="str">
            <v>Existing</v>
          </cell>
          <cell r="G21" t="str">
            <v>Renewable</v>
          </cell>
        </row>
        <row r="22">
          <cell r="A22" t="str">
            <v>Carbon1</v>
          </cell>
          <cell r="B22" t="str">
            <v>Thermal</v>
          </cell>
          <cell r="C22" t="str">
            <v>East - Existing Coal</v>
          </cell>
          <cell r="D22" t="str">
            <v>Coal</v>
          </cell>
          <cell r="E22" t="str">
            <v>Coal</v>
          </cell>
          <cell r="F22" t="str">
            <v>Existing</v>
          </cell>
          <cell r="G22" t="str">
            <v>Thermal</v>
          </cell>
        </row>
        <row r="23">
          <cell r="A23" t="str">
            <v>Carbon2</v>
          </cell>
          <cell r="B23" t="str">
            <v>Thermal</v>
          </cell>
          <cell r="C23" t="str">
            <v>East - Existing Coal</v>
          </cell>
          <cell r="D23" t="str">
            <v>Coal</v>
          </cell>
          <cell r="E23" t="str">
            <v>Coal</v>
          </cell>
          <cell r="F23" t="str">
            <v>Existing</v>
          </cell>
          <cell r="G23" t="str">
            <v>Thermal</v>
          </cell>
        </row>
        <row r="24">
          <cell r="A24" t="str">
            <v>CARG_483225</v>
          </cell>
          <cell r="B24" t="str">
            <v>LT Transaction</v>
          </cell>
          <cell r="C24" t="str">
            <v>East - Purchase</v>
          </cell>
          <cell r="D24" t="str">
            <v>FOT-Exist</v>
          </cell>
          <cell r="E24" t="str">
            <v>Front Office Transactions</v>
          </cell>
          <cell r="F24" t="str">
            <v>Existing</v>
          </cell>
          <cell r="G24" t="str">
            <v>Purchase</v>
          </cell>
        </row>
        <row r="25">
          <cell r="A25" t="str">
            <v>CARG_483226</v>
          </cell>
          <cell r="B25" t="str">
            <v>LT Transaction</v>
          </cell>
          <cell r="C25" t="str">
            <v>East - Sale</v>
          </cell>
          <cell r="D25" t="str">
            <v>FOT-Sale-Exist</v>
          </cell>
          <cell r="E25" t="str">
            <v>aaa</v>
          </cell>
          <cell r="F25" t="str">
            <v>Existing</v>
          </cell>
          <cell r="G25" t="str">
            <v>Purchase</v>
          </cell>
        </row>
        <row r="26">
          <cell r="A26" t="str">
            <v>CARG_485289</v>
          </cell>
          <cell r="B26" t="str">
            <v>LT Transaction</v>
          </cell>
          <cell r="C26" t="str">
            <v>East - Sale</v>
          </cell>
          <cell r="D26" t="str">
            <v>FOT-Sale-Exist</v>
          </cell>
          <cell r="E26" t="str">
            <v>aaa</v>
          </cell>
          <cell r="F26" t="str">
            <v>Existing</v>
          </cell>
          <cell r="G26" t="str">
            <v>Purchase</v>
          </cell>
        </row>
        <row r="27">
          <cell r="A27" t="str">
            <v>CARG_485290</v>
          </cell>
          <cell r="B27" t="str">
            <v>LT Transaction</v>
          </cell>
          <cell r="C27" t="str">
            <v>East - Purchase</v>
          </cell>
          <cell r="D27" t="str">
            <v>FOT-Exist</v>
          </cell>
          <cell r="E27" t="str">
            <v>Front Office Transactions</v>
          </cell>
          <cell r="F27" t="str">
            <v>Existing</v>
          </cell>
          <cell r="G27" t="str">
            <v>Purchase</v>
          </cell>
        </row>
        <row r="28">
          <cell r="A28" t="str">
            <v>CARG_543222</v>
          </cell>
          <cell r="B28" t="str">
            <v>LT Transaction</v>
          </cell>
          <cell r="C28" t="str">
            <v>West - Purchase</v>
          </cell>
          <cell r="D28" t="str">
            <v>FOT-Exist</v>
          </cell>
          <cell r="E28" t="str">
            <v>Front Office Transactions</v>
          </cell>
          <cell r="F28" t="str">
            <v>Existing</v>
          </cell>
          <cell r="G28" t="str">
            <v>Purchase</v>
          </cell>
        </row>
        <row r="29">
          <cell r="A29" t="str">
            <v>CEAEA_64937</v>
          </cell>
          <cell r="B29" t="str">
            <v>Hydro</v>
          </cell>
          <cell r="C29" t="str">
            <v>West - Purchase</v>
          </cell>
          <cell r="D29" t="str">
            <v>Sale</v>
          </cell>
          <cell r="E29" t="str">
            <v>Hydroelectric</v>
          </cell>
          <cell r="F29" t="str">
            <v>Existing</v>
          </cell>
          <cell r="G29" t="str">
            <v>Sales</v>
          </cell>
        </row>
        <row r="30">
          <cell r="A30" t="str">
            <v>CGB_BioG_E20962</v>
          </cell>
          <cell r="B30" t="str">
            <v>LT Transaction</v>
          </cell>
          <cell r="C30" t="str">
            <v>West - QF</v>
          </cell>
          <cell r="D30" t="str">
            <v>QF-Biomass</v>
          </cell>
          <cell r="E30" t="str">
            <v>Renewable</v>
          </cell>
          <cell r="F30" t="str">
            <v>Existing</v>
          </cell>
          <cell r="G30" t="str">
            <v>Qualifying Purchase</v>
          </cell>
        </row>
        <row r="31">
          <cell r="A31" t="str">
            <v>Chehalis</v>
          </cell>
          <cell r="B31" t="str">
            <v>Thermal</v>
          </cell>
          <cell r="C31" t="str">
            <v>West - Existing CCGT</v>
          </cell>
          <cell r="D31" t="str">
            <v>Gas-CCCT</v>
          </cell>
          <cell r="E31" t="str">
            <v>Gas</v>
          </cell>
          <cell r="F31" t="str">
            <v>Existing</v>
          </cell>
          <cell r="G31" t="str">
            <v>Thermal</v>
          </cell>
        </row>
        <row r="32">
          <cell r="A32" t="str">
            <v>Chev_499335</v>
          </cell>
          <cell r="B32" t="str">
            <v>Renewable</v>
          </cell>
          <cell r="C32" t="str">
            <v>East - Wind</v>
          </cell>
          <cell r="D32" t="str">
            <v>QF-Wind</v>
          </cell>
          <cell r="E32" t="str">
            <v>Renewable</v>
          </cell>
          <cell r="F32" t="str">
            <v>Existing</v>
          </cell>
          <cell r="G32" t="str">
            <v>Renewable</v>
          </cell>
        </row>
        <row r="33">
          <cell r="A33" t="str">
            <v>Cholla</v>
          </cell>
          <cell r="B33" t="str">
            <v>Thermal</v>
          </cell>
          <cell r="C33" t="str">
            <v>East - Existing Coal</v>
          </cell>
          <cell r="D33" t="str">
            <v>Coal</v>
          </cell>
          <cell r="E33" t="str">
            <v>Coal</v>
          </cell>
          <cell r="F33" t="str">
            <v>Existing</v>
          </cell>
          <cell r="G33" t="str">
            <v>Thermal</v>
          </cell>
        </row>
        <row r="34">
          <cell r="A34" t="str">
            <v>Clearwater1</v>
          </cell>
          <cell r="B34" t="str">
            <v>Hydro</v>
          </cell>
          <cell r="C34" t="str">
            <v>West - Existing</v>
          </cell>
          <cell r="D34" t="str">
            <v>Hydro</v>
          </cell>
          <cell r="E34" t="str">
            <v>Hydroelectric</v>
          </cell>
          <cell r="F34" t="str">
            <v>Existing</v>
          </cell>
          <cell r="G34" t="str">
            <v>Hydroelectirc</v>
          </cell>
        </row>
        <row r="35">
          <cell r="A35" t="str">
            <v>Clearwater2</v>
          </cell>
          <cell r="B35" t="str">
            <v>Hydro</v>
          </cell>
          <cell r="C35" t="str">
            <v>West - Existing</v>
          </cell>
          <cell r="D35" t="str">
            <v>Hydro</v>
          </cell>
          <cell r="E35" t="str">
            <v>Hydroelectric</v>
          </cell>
          <cell r="F35" t="str">
            <v>Existing</v>
          </cell>
          <cell r="G35" t="str">
            <v>Hydroelectirc</v>
          </cell>
        </row>
        <row r="36">
          <cell r="A36" t="str">
            <v>Coloc_191690_flt</v>
          </cell>
          <cell r="B36" t="str">
            <v>Hydro</v>
          </cell>
          <cell r="C36" t="str">
            <v>West - Purchase</v>
          </cell>
          <cell r="D36" t="str">
            <v>Hydro-Purchase</v>
          </cell>
          <cell r="E36" t="str">
            <v>Hydroelectric</v>
          </cell>
          <cell r="F36" t="str">
            <v>Existing</v>
          </cell>
          <cell r="G36" t="str">
            <v>Hydroelectirc</v>
          </cell>
        </row>
        <row r="37">
          <cell r="A37" t="str">
            <v>Coloc_191690_in</v>
          </cell>
          <cell r="B37" t="str">
            <v>Hydro</v>
          </cell>
          <cell r="C37" t="str">
            <v>West - Existing</v>
          </cell>
          <cell r="D37" t="str">
            <v>Hydro-Purchase</v>
          </cell>
          <cell r="E37" t="str">
            <v>Hydroelectric</v>
          </cell>
          <cell r="F37" t="str">
            <v>Existing</v>
          </cell>
          <cell r="G37" t="str">
            <v>Hydroelectirc</v>
          </cell>
        </row>
        <row r="38">
          <cell r="A38" t="str">
            <v>Coloc_191690_llh</v>
          </cell>
          <cell r="B38" t="str">
            <v>Hydro</v>
          </cell>
          <cell r="C38" t="str">
            <v>West - Purchase</v>
          </cell>
          <cell r="D38" t="str">
            <v>Hydro-Purchase</v>
          </cell>
          <cell r="E38" t="str">
            <v>Hydroelectric</v>
          </cell>
          <cell r="F38" t="str">
            <v>Existing</v>
          </cell>
          <cell r="G38" t="str">
            <v>Hydroelectirc</v>
          </cell>
        </row>
        <row r="39">
          <cell r="A39" t="str">
            <v>Colstrip3</v>
          </cell>
          <cell r="B39" t="str">
            <v>Thermal</v>
          </cell>
          <cell r="C39" t="str">
            <v>West - Existing Coal</v>
          </cell>
          <cell r="D39" t="str">
            <v>Coal</v>
          </cell>
          <cell r="E39" t="str">
            <v>Coal</v>
          </cell>
          <cell r="F39" t="str">
            <v>Existing</v>
          </cell>
          <cell r="G39" t="str">
            <v>Thermal</v>
          </cell>
        </row>
        <row r="40">
          <cell r="A40" t="str">
            <v>Colstrip4</v>
          </cell>
          <cell r="B40" t="str">
            <v>Thermal</v>
          </cell>
          <cell r="C40" t="str">
            <v>West - Existing Coal</v>
          </cell>
          <cell r="D40" t="str">
            <v>Coal</v>
          </cell>
          <cell r="E40" t="str">
            <v>Coal</v>
          </cell>
          <cell r="F40" t="str">
            <v>Existing</v>
          </cell>
          <cell r="G40" t="str">
            <v>Thermal</v>
          </cell>
        </row>
        <row r="41">
          <cell r="A41" t="str">
            <v>ConstEng_E999691</v>
          </cell>
          <cell r="B41" t="str">
            <v>LT Transaction</v>
          </cell>
          <cell r="C41" t="str">
            <v>East - Purchase</v>
          </cell>
          <cell r="D41" t="str">
            <v>FOT-Exist</v>
          </cell>
          <cell r="E41" t="str">
            <v>Front Office Transactions</v>
          </cell>
          <cell r="F41" t="str">
            <v>Existing</v>
          </cell>
          <cell r="G41" t="str">
            <v>Purchase</v>
          </cell>
        </row>
        <row r="42">
          <cell r="A42" t="str">
            <v>Copco 1-2</v>
          </cell>
          <cell r="B42" t="str">
            <v>Hydro</v>
          </cell>
          <cell r="C42" t="str">
            <v>West - Existing</v>
          </cell>
          <cell r="D42" t="str">
            <v>Hydro</v>
          </cell>
          <cell r="E42" t="str">
            <v>Hydroelectric</v>
          </cell>
          <cell r="F42" t="str">
            <v>Existing</v>
          </cell>
          <cell r="G42" t="str">
            <v>Hydroelectirc</v>
          </cell>
        </row>
        <row r="43">
          <cell r="A43" t="str">
            <v>Cowlitz_65787</v>
          </cell>
          <cell r="B43" t="str">
            <v>LT Transaction</v>
          </cell>
          <cell r="C43" t="str">
            <v>West - Sale</v>
          </cell>
          <cell r="D43" t="str">
            <v>Sale</v>
          </cell>
          <cell r="E43" t="str">
            <v>Hydroelectric</v>
          </cell>
          <cell r="F43" t="str">
            <v>Existing</v>
          </cell>
          <cell r="G43" t="str">
            <v>Sales</v>
          </cell>
        </row>
        <row r="44">
          <cell r="A44" t="str">
            <v>Craig1</v>
          </cell>
          <cell r="B44" t="str">
            <v>Thermal</v>
          </cell>
          <cell r="C44" t="str">
            <v>East - Existing Coal</v>
          </cell>
          <cell r="D44" t="str">
            <v>Coal</v>
          </cell>
          <cell r="E44" t="str">
            <v>Coal</v>
          </cell>
          <cell r="F44" t="str">
            <v>Existing</v>
          </cell>
          <cell r="G44" t="str">
            <v>Thermal</v>
          </cell>
        </row>
        <row r="45">
          <cell r="A45" t="str">
            <v>Craig2</v>
          </cell>
          <cell r="B45" t="str">
            <v>Thermal</v>
          </cell>
          <cell r="C45" t="str">
            <v>East - Existing Coal</v>
          </cell>
          <cell r="D45" t="str">
            <v>Coal</v>
          </cell>
          <cell r="E45" t="str">
            <v>Coal</v>
          </cell>
          <cell r="F45" t="str">
            <v>Existing</v>
          </cell>
          <cell r="G45" t="str">
            <v>Thermal</v>
          </cell>
        </row>
        <row r="46">
          <cell r="A46" t="str">
            <v>CurrantCreek</v>
          </cell>
          <cell r="B46" t="str">
            <v>Thermal</v>
          </cell>
          <cell r="C46" t="str">
            <v>East - Existing CCGT</v>
          </cell>
          <cell r="D46" t="str">
            <v>Gas-CCCT</v>
          </cell>
          <cell r="E46" t="str">
            <v>Gas</v>
          </cell>
          <cell r="F46" t="str">
            <v>Existing</v>
          </cell>
          <cell r="G46" t="str">
            <v>Thermal</v>
          </cell>
        </row>
        <row r="47">
          <cell r="A47" t="str">
            <v>D_GO_ID_00-07</v>
          </cell>
          <cell r="B47" t="str">
            <v>DSM</v>
          </cell>
          <cell r="C47" t="str">
            <v>East - IRP Class 2</v>
          </cell>
          <cell r="D47" t="str">
            <v>Class 2 DSM</v>
          </cell>
          <cell r="E47" t="str">
            <v>Class 2 DSM</v>
          </cell>
          <cell r="F47" t="str">
            <v>Planned</v>
          </cell>
          <cell r="G47" t="str">
            <v>Class 2 DSM</v>
          </cell>
        </row>
        <row r="48">
          <cell r="A48" t="str">
            <v>D_GO_ID_08-09</v>
          </cell>
          <cell r="B48" t="str">
            <v>DSM</v>
          </cell>
          <cell r="C48" t="str">
            <v>East - IRP Class 2</v>
          </cell>
          <cell r="D48" t="str">
            <v>Class 2 DSM</v>
          </cell>
          <cell r="E48" t="str">
            <v>Class 2 DSM</v>
          </cell>
          <cell r="F48" t="str">
            <v>Planned</v>
          </cell>
          <cell r="G48" t="str">
            <v>Class 2 DSM</v>
          </cell>
        </row>
        <row r="49">
          <cell r="A49" t="str">
            <v>D_GO_ID_10-11</v>
          </cell>
          <cell r="B49" t="str">
            <v>DSM</v>
          </cell>
          <cell r="C49" t="str">
            <v>East - IRP Class 2</v>
          </cell>
          <cell r="D49" t="str">
            <v>Class 2 DSM</v>
          </cell>
          <cell r="E49" t="str">
            <v>Class 2 DSM</v>
          </cell>
          <cell r="F49" t="str">
            <v>Planned</v>
          </cell>
          <cell r="G49" t="str">
            <v>Class 2 DSM</v>
          </cell>
        </row>
        <row r="50">
          <cell r="A50" t="str">
            <v>D_GO_ID_12-13</v>
          </cell>
          <cell r="B50" t="str">
            <v>DSM</v>
          </cell>
          <cell r="C50" t="str">
            <v>East - IRP Class 2</v>
          </cell>
          <cell r="D50" t="str">
            <v>Class 2 DSM</v>
          </cell>
          <cell r="E50" t="str">
            <v>Class 2 DSM</v>
          </cell>
          <cell r="F50" t="str">
            <v>Planned</v>
          </cell>
          <cell r="G50" t="str">
            <v>Class 2 DSM</v>
          </cell>
        </row>
        <row r="51">
          <cell r="A51" t="str">
            <v>D_GO_ID_14-15</v>
          </cell>
          <cell r="B51" t="str">
            <v>DSM</v>
          </cell>
          <cell r="C51" t="str">
            <v>East - IRP Class 2</v>
          </cell>
          <cell r="D51" t="str">
            <v>Class 2 DSM</v>
          </cell>
          <cell r="E51" t="str">
            <v>Class 2 DSM</v>
          </cell>
          <cell r="F51" t="str">
            <v>Planned</v>
          </cell>
          <cell r="G51" t="str">
            <v>Class 2 DSM</v>
          </cell>
        </row>
        <row r="52">
          <cell r="A52" t="str">
            <v>D_GO_ID_CFL</v>
          </cell>
          <cell r="B52" t="str">
            <v>DSM</v>
          </cell>
          <cell r="C52" t="str">
            <v>East - IRP Class 2</v>
          </cell>
          <cell r="D52" t="str">
            <v>Class 2 DSM</v>
          </cell>
          <cell r="E52" t="str">
            <v>Class 2 DSM</v>
          </cell>
          <cell r="F52" t="str">
            <v>Planned</v>
          </cell>
          <cell r="G52" t="str">
            <v>Class 2 DSM</v>
          </cell>
        </row>
        <row r="53">
          <cell r="A53" t="str">
            <v>D_UT_ID_00-07</v>
          </cell>
          <cell r="B53" t="str">
            <v>DSM</v>
          </cell>
          <cell r="C53" t="str">
            <v>East - IRP Class 2</v>
          </cell>
          <cell r="D53" t="str">
            <v>Class 2 DSM</v>
          </cell>
          <cell r="E53" t="str">
            <v>Class 2 DSM</v>
          </cell>
          <cell r="F53" t="str">
            <v>Planned</v>
          </cell>
          <cell r="G53" t="str">
            <v>Class 2 DSM</v>
          </cell>
        </row>
        <row r="54">
          <cell r="A54" t="str">
            <v>D_UT_ID_08-09</v>
          </cell>
          <cell r="B54" t="str">
            <v>DSM</v>
          </cell>
          <cell r="C54" t="str">
            <v>East - IRP Class 2</v>
          </cell>
          <cell r="D54" t="str">
            <v>Class 2 DSM</v>
          </cell>
          <cell r="E54" t="str">
            <v>Class 2 DSM</v>
          </cell>
          <cell r="F54" t="str">
            <v>Planned</v>
          </cell>
          <cell r="G54" t="str">
            <v>Class 2 DSM</v>
          </cell>
        </row>
        <row r="55">
          <cell r="A55" t="str">
            <v>D_UT_ID_10-11</v>
          </cell>
          <cell r="B55" t="str">
            <v>DSM</v>
          </cell>
          <cell r="C55" t="str">
            <v>East - IRP Class 2</v>
          </cell>
          <cell r="D55" t="str">
            <v>Class 2 DSM</v>
          </cell>
          <cell r="E55" t="str">
            <v>Class 2 DSM</v>
          </cell>
          <cell r="F55" t="str">
            <v>Planned</v>
          </cell>
          <cell r="G55" t="str">
            <v>Class 2 DSM</v>
          </cell>
        </row>
        <row r="56">
          <cell r="A56" t="str">
            <v>D_UT_ID_12-13</v>
          </cell>
          <cell r="B56" t="str">
            <v>DSM</v>
          </cell>
          <cell r="C56" t="str">
            <v>East - IRP Class 2</v>
          </cell>
          <cell r="D56" t="str">
            <v>Class 2 DSM</v>
          </cell>
          <cell r="E56" t="str">
            <v>Class 2 DSM</v>
          </cell>
          <cell r="F56" t="str">
            <v>Planned</v>
          </cell>
          <cell r="G56" t="str">
            <v>Class 2 DSM</v>
          </cell>
        </row>
        <row r="57">
          <cell r="A57" t="str">
            <v>D_UT_ID_14-15</v>
          </cell>
          <cell r="B57" t="str">
            <v>DSM</v>
          </cell>
          <cell r="C57" t="str">
            <v>East - IRP Class 2</v>
          </cell>
          <cell r="D57" t="str">
            <v>Class 2 DSM</v>
          </cell>
          <cell r="E57" t="str">
            <v>Class 2 DSM</v>
          </cell>
          <cell r="F57" t="str">
            <v>Planned</v>
          </cell>
          <cell r="G57" t="str">
            <v>Class 2 DSM</v>
          </cell>
        </row>
        <row r="58">
          <cell r="A58" t="str">
            <v>D_UT_ID_CFL</v>
          </cell>
          <cell r="B58" t="str">
            <v>DSM</v>
          </cell>
          <cell r="C58" t="str">
            <v>East - IRP Class 2</v>
          </cell>
          <cell r="D58" t="str">
            <v>Class 2 DSM</v>
          </cell>
          <cell r="E58" t="str">
            <v>Class 2 DSM</v>
          </cell>
          <cell r="F58" t="str">
            <v>Planned</v>
          </cell>
          <cell r="G58" t="str">
            <v>Class 2 DSM</v>
          </cell>
        </row>
        <row r="59">
          <cell r="A59" t="str">
            <v>D_UT_UT_00-07</v>
          </cell>
          <cell r="B59" t="str">
            <v>DSM</v>
          </cell>
          <cell r="C59" t="str">
            <v>East - IRP Class 2</v>
          </cell>
          <cell r="D59" t="str">
            <v>Class 2 DSM</v>
          </cell>
          <cell r="E59" t="str">
            <v>Class 2 DSM</v>
          </cell>
          <cell r="F59" t="str">
            <v>Planned</v>
          </cell>
          <cell r="G59" t="str">
            <v>Class 2 DSM</v>
          </cell>
        </row>
        <row r="60">
          <cell r="A60" t="str">
            <v>D_UT_UT_08-09</v>
          </cell>
          <cell r="B60" t="str">
            <v>DSM</v>
          </cell>
          <cell r="C60" t="str">
            <v>East - IRP Class 2</v>
          </cell>
          <cell r="D60" t="str">
            <v>Class 2 DSM</v>
          </cell>
          <cell r="E60" t="str">
            <v>Class 2 DSM</v>
          </cell>
          <cell r="F60" t="str">
            <v>Planned</v>
          </cell>
          <cell r="G60" t="str">
            <v>Class 2 DSM</v>
          </cell>
        </row>
        <row r="61">
          <cell r="A61" t="str">
            <v>D_UT_UT_10-11</v>
          </cell>
          <cell r="B61" t="str">
            <v>DSM</v>
          </cell>
          <cell r="C61" t="str">
            <v>East - IRP Class 2</v>
          </cell>
          <cell r="D61" t="str">
            <v>Class 2 DSM</v>
          </cell>
          <cell r="E61" t="str">
            <v>Class 2 DSM</v>
          </cell>
          <cell r="F61" t="str">
            <v>Planned</v>
          </cell>
          <cell r="G61" t="str">
            <v>Class 2 DSM</v>
          </cell>
        </row>
        <row r="62">
          <cell r="A62" t="str">
            <v>D_UT_UT_12-13</v>
          </cell>
          <cell r="B62" t="str">
            <v>DSM</v>
          </cell>
          <cell r="C62" t="str">
            <v>East - IRP Class 2</v>
          </cell>
          <cell r="D62" t="str">
            <v>Class 2 DSM</v>
          </cell>
          <cell r="E62" t="str">
            <v>Class 2 DSM</v>
          </cell>
          <cell r="F62" t="str">
            <v>Planned</v>
          </cell>
          <cell r="G62" t="str">
            <v>Class 2 DSM</v>
          </cell>
        </row>
        <row r="63">
          <cell r="A63" t="str">
            <v>D_UT_UT_14-15</v>
          </cell>
          <cell r="B63" t="str">
            <v>DSM</v>
          </cell>
          <cell r="C63" t="str">
            <v>East - IRP Class 2</v>
          </cell>
          <cell r="D63" t="str">
            <v>Class 2 DSM</v>
          </cell>
          <cell r="E63" t="str">
            <v>Class 2 DSM</v>
          </cell>
          <cell r="F63" t="str">
            <v>Planned</v>
          </cell>
          <cell r="G63" t="str">
            <v>Class 2 DSM</v>
          </cell>
        </row>
        <row r="64">
          <cell r="A64" t="str">
            <v>D_UT_UT_CFL</v>
          </cell>
          <cell r="B64" t="str">
            <v>DSM</v>
          </cell>
          <cell r="C64" t="str">
            <v>East - IRP Class 2</v>
          </cell>
          <cell r="D64" t="str">
            <v>Class 2 DSM</v>
          </cell>
          <cell r="E64" t="str">
            <v>Class 2 DSM</v>
          </cell>
          <cell r="F64" t="str">
            <v>Planned</v>
          </cell>
          <cell r="G64" t="str">
            <v>Class 2 DSM</v>
          </cell>
        </row>
        <row r="65">
          <cell r="A65" t="str">
            <v>D_UT_WY_00-07</v>
          </cell>
          <cell r="B65" t="str">
            <v>DSM</v>
          </cell>
          <cell r="C65" t="str">
            <v>East - IRP Class 2</v>
          </cell>
          <cell r="D65" t="str">
            <v>Class 2 DSM</v>
          </cell>
          <cell r="E65" t="str">
            <v>Class 2 DSM</v>
          </cell>
          <cell r="F65" t="str">
            <v>Planned</v>
          </cell>
          <cell r="G65" t="str">
            <v>Class 2 DSM</v>
          </cell>
        </row>
        <row r="66">
          <cell r="A66" t="str">
            <v>D_UT_WY_08-09</v>
          </cell>
          <cell r="B66" t="str">
            <v>DSM</v>
          </cell>
          <cell r="C66" t="str">
            <v>East - IRP Class 2</v>
          </cell>
          <cell r="D66" t="str">
            <v>Class 2 DSM</v>
          </cell>
          <cell r="E66" t="str">
            <v>Class 2 DSM</v>
          </cell>
          <cell r="F66" t="str">
            <v>Planned</v>
          </cell>
          <cell r="G66" t="str">
            <v>Class 2 DSM</v>
          </cell>
        </row>
        <row r="67">
          <cell r="A67" t="str">
            <v>D_UT_WY_10-11</v>
          </cell>
          <cell r="B67" t="str">
            <v>DSM</v>
          </cell>
          <cell r="C67" t="str">
            <v>East - IRP Class 2</v>
          </cell>
          <cell r="D67" t="str">
            <v>Class 2 DSM</v>
          </cell>
          <cell r="E67" t="str">
            <v>Class 2 DSM</v>
          </cell>
          <cell r="F67" t="str">
            <v>Planned</v>
          </cell>
          <cell r="G67" t="str">
            <v>Class 2 DSM</v>
          </cell>
        </row>
        <row r="68">
          <cell r="A68" t="str">
            <v>D_UT_WY_12-13</v>
          </cell>
          <cell r="B68" t="str">
            <v>DSM</v>
          </cell>
          <cell r="C68" t="str">
            <v>East - IRP Class 2</v>
          </cell>
          <cell r="D68" t="str">
            <v>Class 2 DSM</v>
          </cell>
          <cell r="E68" t="str">
            <v>Class 2 DSM</v>
          </cell>
          <cell r="F68" t="str">
            <v>Planned</v>
          </cell>
          <cell r="G68" t="str">
            <v>Class 2 DSM</v>
          </cell>
        </row>
        <row r="69">
          <cell r="A69" t="str">
            <v>D_UT_WY_14-15</v>
          </cell>
          <cell r="B69" t="str">
            <v>DSM</v>
          </cell>
          <cell r="C69" t="str">
            <v>East - IRP Class 2</v>
          </cell>
          <cell r="D69" t="str">
            <v>Class 2 DSM</v>
          </cell>
          <cell r="E69" t="str">
            <v>Class 2 DSM</v>
          </cell>
          <cell r="F69" t="str">
            <v>Planned</v>
          </cell>
          <cell r="G69" t="str">
            <v>Class 2 DSM</v>
          </cell>
        </row>
        <row r="70">
          <cell r="A70" t="str">
            <v>D_UT_WY_CFL</v>
          </cell>
          <cell r="B70" t="str">
            <v>DSM</v>
          </cell>
          <cell r="C70" t="str">
            <v>East - IRP Class 2</v>
          </cell>
          <cell r="D70" t="str">
            <v>Class 2 DSM</v>
          </cell>
          <cell r="E70" t="str">
            <v>Class 2 DSM</v>
          </cell>
          <cell r="F70" t="str">
            <v>Planned</v>
          </cell>
          <cell r="G70" t="str">
            <v>Class 2 DSM</v>
          </cell>
        </row>
        <row r="71">
          <cell r="A71" t="str">
            <v>D_WA_OR_00-07</v>
          </cell>
          <cell r="B71" t="str">
            <v>DSM</v>
          </cell>
          <cell r="C71" t="str">
            <v>West - IRP Class 2</v>
          </cell>
          <cell r="D71" t="str">
            <v>Class 2 DSM</v>
          </cell>
          <cell r="E71" t="str">
            <v>Class 2 DSM</v>
          </cell>
          <cell r="F71" t="str">
            <v>Planned</v>
          </cell>
          <cell r="G71" t="str">
            <v>Class 2 DSM</v>
          </cell>
        </row>
        <row r="72">
          <cell r="A72" t="str">
            <v>D_WA_OR_08-09</v>
          </cell>
          <cell r="B72" t="str">
            <v>DSM</v>
          </cell>
          <cell r="C72" t="str">
            <v>West - IRP Class 2</v>
          </cell>
          <cell r="D72" t="str">
            <v>Class 2 DSM</v>
          </cell>
          <cell r="E72" t="str">
            <v>Class 2 DSM</v>
          </cell>
          <cell r="F72" t="str">
            <v>Planned</v>
          </cell>
          <cell r="G72" t="str">
            <v>Class 2 DSM</v>
          </cell>
        </row>
        <row r="73">
          <cell r="A73" t="str">
            <v>D_WA_OR_10-11</v>
          </cell>
          <cell r="B73" t="str">
            <v>DSM</v>
          </cell>
          <cell r="C73" t="str">
            <v>West - IRP Class 2</v>
          </cell>
          <cell r="D73" t="str">
            <v>Class 2 DSM</v>
          </cell>
          <cell r="E73" t="str">
            <v>Class 2 DSM</v>
          </cell>
          <cell r="F73" t="str">
            <v>Planned</v>
          </cell>
          <cell r="G73" t="str">
            <v>Class 2 DSM</v>
          </cell>
        </row>
        <row r="74">
          <cell r="A74" t="str">
            <v>D_WA_WA_00-07</v>
          </cell>
          <cell r="B74" t="str">
            <v>DSM</v>
          </cell>
          <cell r="C74" t="str">
            <v>West - IRP Class 2</v>
          </cell>
          <cell r="D74" t="str">
            <v>Class 2 DSM</v>
          </cell>
          <cell r="E74" t="str">
            <v>Class 2 DSM</v>
          </cell>
          <cell r="F74" t="str">
            <v>Planned</v>
          </cell>
          <cell r="G74" t="str">
            <v>Class 2 DSM</v>
          </cell>
        </row>
        <row r="75">
          <cell r="A75" t="str">
            <v>D_WA_WA_08-09</v>
          </cell>
          <cell r="B75" t="str">
            <v>DSM</v>
          </cell>
          <cell r="C75" t="str">
            <v>West - IRP Class 2</v>
          </cell>
          <cell r="D75" t="str">
            <v>Class 2 DSM</v>
          </cell>
          <cell r="E75" t="str">
            <v>Class 2 DSM</v>
          </cell>
          <cell r="F75" t="str">
            <v>Planned</v>
          </cell>
          <cell r="G75" t="str">
            <v>Class 2 DSM</v>
          </cell>
        </row>
        <row r="76">
          <cell r="A76" t="str">
            <v>D_WA_WA_10-11</v>
          </cell>
          <cell r="B76" t="str">
            <v>DSM</v>
          </cell>
          <cell r="C76" t="str">
            <v>West - IRP Class 2</v>
          </cell>
          <cell r="D76" t="str">
            <v>Class 2 DSM</v>
          </cell>
          <cell r="E76" t="str">
            <v>Class 2 DSM</v>
          </cell>
          <cell r="F76" t="str">
            <v>Planned</v>
          </cell>
          <cell r="G76" t="str">
            <v>Class 2 DSM</v>
          </cell>
        </row>
        <row r="77">
          <cell r="A77" t="str">
            <v>D_WA_WA_12-13</v>
          </cell>
          <cell r="B77" t="str">
            <v>DSM</v>
          </cell>
          <cell r="C77" t="str">
            <v>West - IRP Class 2</v>
          </cell>
          <cell r="D77" t="str">
            <v>Class 2 DSM</v>
          </cell>
          <cell r="E77" t="str">
            <v>Class 2 DSM</v>
          </cell>
          <cell r="F77" t="str">
            <v>Planned</v>
          </cell>
          <cell r="G77" t="str">
            <v>Class 2 DSM</v>
          </cell>
        </row>
        <row r="78">
          <cell r="A78" t="str">
            <v>D_WA_WA_14-15</v>
          </cell>
          <cell r="B78" t="str">
            <v>DSM</v>
          </cell>
          <cell r="C78" t="str">
            <v>West - IRP Class 2</v>
          </cell>
          <cell r="D78" t="str">
            <v>Class 2 DSM</v>
          </cell>
          <cell r="E78" t="str">
            <v>Class 2 DSM</v>
          </cell>
          <cell r="F78" t="str">
            <v>Planned</v>
          </cell>
          <cell r="G78" t="str">
            <v>Class 2 DSM</v>
          </cell>
        </row>
        <row r="79">
          <cell r="A79" t="str">
            <v>D_WA_WA_CFL</v>
          </cell>
          <cell r="B79" t="str">
            <v>DSM</v>
          </cell>
          <cell r="C79" t="str">
            <v>West - IRP Class 2</v>
          </cell>
          <cell r="D79" t="str">
            <v>Class 2 DSM</v>
          </cell>
          <cell r="E79" t="str">
            <v>Class 2 DSM</v>
          </cell>
          <cell r="F79" t="str">
            <v>Planned</v>
          </cell>
          <cell r="G79" t="str">
            <v>Class 2 DSM</v>
          </cell>
        </row>
        <row r="80">
          <cell r="A80" t="str">
            <v>D_WM_CA_00-07</v>
          </cell>
          <cell r="B80" t="str">
            <v>DSM</v>
          </cell>
          <cell r="C80" t="str">
            <v>West - IRP Class 2</v>
          </cell>
          <cell r="D80" t="str">
            <v>Class 2 DSM</v>
          </cell>
          <cell r="E80" t="str">
            <v>Class 2 DSM</v>
          </cell>
          <cell r="F80" t="str">
            <v>Planned</v>
          </cell>
          <cell r="G80" t="str">
            <v>Class 2 DSM</v>
          </cell>
        </row>
        <row r="81">
          <cell r="A81" t="str">
            <v>D_WM_CA_08-09</v>
          </cell>
          <cell r="B81" t="str">
            <v>DSM</v>
          </cell>
          <cell r="C81" t="str">
            <v>West - IRP Class 2</v>
          </cell>
          <cell r="D81" t="str">
            <v>Class 2 DSM</v>
          </cell>
          <cell r="E81" t="str">
            <v>Class 2 DSM</v>
          </cell>
          <cell r="F81" t="str">
            <v>Planned</v>
          </cell>
          <cell r="G81" t="str">
            <v>Class 2 DSM</v>
          </cell>
        </row>
        <row r="82">
          <cell r="A82" t="str">
            <v>D_WM_CA_10-11</v>
          </cell>
          <cell r="B82" t="str">
            <v>DSM</v>
          </cell>
          <cell r="C82" t="str">
            <v>West - IRP Class 2</v>
          </cell>
          <cell r="D82" t="str">
            <v>Class 2 DSM</v>
          </cell>
          <cell r="E82" t="str">
            <v>Class 2 DSM</v>
          </cell>
          <cell r="F82" t="str">
            <v>Planned</v>
          </cell>
          <cell r="G82" t="str">
            <v>Class 2 DSM</v>
          </cell>
        </row>
        <row r="83">
          <cell r="A83" t="str">
            <v>D_WM_CA_12-13</v>
          </cell>
          <cell r="B83" t="str">
            <v>DSM</v>
          </cell>
          <cell r="C83" t="str">
            <v>West - IRP Class 2</v>
          </cell>
          <cell r="D83" t="str">
            <v>Class 2 DSM</v>
          </cell>
          <cell r="E83" t="str">
            <v>Class 2 DSM</v>
          </cell>
          <cell r="F83" t="str">
            <v>Planned</v>
          </cell>
          <cell r="G83" t="str">
            <v>Class 2 DSM</v>
          </cell>
        </row>
        <row r="84">
          <cell r="A84" t="str">
            <v>D_WM_CA_14-15</v>
          </cell>
          <cell r="B84" t="str">
            <v>DSM</v>
          </cell>
          <cell r="C84" t="str">
            <v>West - IRP Class 2</v>
          </cell>
          <cell r="D84" t="str">
            <v>Class 2 DSM</v>
          </cell>
          <cell r="E84" t="str">
            <v>Class 2 DSM</v>
          </cell>
          <cell r="F84" t="str">
            <v>Planned</v>
          </cell>
          <cell r="G84" t="str">
            <v>Class 2 DSM</v>
          </cell>
        </row>
        <row r="85">
          <cell r="A85" t="str">
            <v>D_WM_CA_CFL</v>
          </cell>
          <cell r="B85" t="str">
            <v>DSM</v>
          </cell>
          <cell r="C85" t="str">
            <v>West - IRP Class 2</v>
          </cell>
          <cell r="D85" t="str">
            <v>Class 2 DSM</v>
          </cell>
          <cell r="E85" t="str">
            <v>Class 2 DSM</v>
          </cell>
          <cell r="F85" t="str">
            <v>Planned</v>
          </cell>
          <cell r="G85" t="str">
            <v>Class 2 DSM</v>
          </cell>
        </row>
        <row r="86">
          <cell r="A86" t="str">
            <v>D_WM_OR_00-07</v>
          </cell>
          <cell r="B86" t="str">
            <v>DSM</v>
          </cell>
          <cell r="C86" t="str">
            <v>West - IRP Class 2</v>
          </cell>
          <cell r="D86" t="str">
            <v>Class 2 DSM</v>
          </cell>
          <cell r="E86" t="str">
            <v>Class 2 DSM</v>
          </cell>
          <cell r="F86" t="str">
            <v>Planned</v>
          </cell>
          <cell r="G86" t="str">
            <v>Class 2 DSM</v>
          </cell>
        </row>
        <row r="87">
          <cell r="A87" t="str">
            <v>D_WM_OR_08-09</v>
          </cell>
          <cell r="B87" t="str">
            <v>DSM</v>
          </cell>
          <cell r="C87" t="str">
            <v>West - IRP Class 2</v>
          </cell>
          <cell r="D87" t="str">
            <v>Class 2 DSM</v>
          </cell>
          <cell r="E87" t="str">
            <v>Class 2 DSM</v>
          </cell>
          <cell r="F87" t="str">
            <v>Planned</v>
          </cell>
          <cell r="G87" t="str">
            <v>Class 2 DSM</v>
          </cell>
        </row>
        <row r="88">
          <cell r="A88" t="str">
            <v>D_WM_OR_10-11</v>
          </cell>
          <cell r="B88" t="str">
            <v>DSM</v>
          </cell>
          <cell r="C88" t="str">
            <v>West - IRP Class 2</v>
          </cell>
          <cell r="D88" t="str">
            <v>Class 2 DSM</v>
          </cell>
          <cell r="E88" t="str">
            <v>Class 2 DSM</v>
          </cell>
          <cell r="F88" t="str">
            <v>Planned</v>
          </cell>
          <cell r="G88" t="str">
            <v>Class 2 DSM</v>
          </cell>
        </row>
        <row r="89">
          <cell r="A89" t="str">
            <v>D_WY_WY_00-07</v>
          </cell>
          <cell r="B89" t="str">
            <v>DSM</v>
          </cell>
          <cell r="C89" t="str">
            <v>East - IRP Class 2</v>
          </cell>
          <cell r="D89" t="str">
            <v>Class 2 DSM</v>
          </cell>
          <cell r="E89" t="str">
            <v>Class 2 DSM</v>
          </cell>
          <cell r="F89" t="str">
            <v>Planned</v>
          </cell>
          <cell r="G89" t="str">
            <v>Class 2 DSM</v>
          </cell>
        </row>
        <row r="90">
          <cell r="A90" t="str">
            <v>D_WY_WY_08-09</v>
          </cell>
          <cell r="B90" t="str">
            <v>DSM</v>
          </cell>
          <cell r="C90" t="str">
            <v>East - IRP Class 2</v>
          </cell>
          <cell r="D90" t="str">
            <v>Class 2 DSM</v>
          </cell>
          <cell r="E90" t="str">
            <v>Class 2 DSM</v>
          </cell>
          <cell r="F90" t="str">
            <v>Planned</v>
          </cell>
          <cell r="G90" t="str">
            <v>Class 2 DSM</v>
          </cell>
        </row>
        <row r="91">
          <cell r="A91" t="str">
            <v>D_WY_WY_10-11</v>
          </cell>
          <cell r="B91" t="str">
            <v>DSM</v>
          </cell>
          <cell r="C91" t="str">
            <v>East - IRP Class 2</v>
          </cell>
          <cell r="D91" t="str">
            <v>Class 2 DSM</v>
          </cell>
          <cell r="E91" t="str">
            <v>Class 2 DSM</v>
          </cell>
          <cell r="F91" t="str">
            <v>Planned</v>
          </cell>
          <cell r="G91" t="str">
            <v>Class 2 DSM</v>
          </cell>
        </row>
        <row r="92">
          <cell r="A92" t="str">
            <v>D_WY_WY_12-13</v>
          </cell>
          <cell r="B92" t="str">
            <v>DSM</v>
          </cell>
          <cell r="C92" t="str">
            <v>East - IRP Class 2</v>
          </cell>
          <cell r="D92" t="str">
            <v>Class 2 DSM</v>
          </cell>
          <cell r="E92" t="str">
            <v>Class 2 DSM</v>
          </cell>
          <cell r="F92" t="str">
            <v>Planned</v>
          </cell>
          <cell r="G92" t="str">
            <v>Class 2 DSM</v>
          </cell>
        </row>
        <row r="93">
          <cell r="A93" t="str">
            <v>D_WY_WY_14-15</v>
          </cell>
          <cell r="B93" t="str">
            <v>DSM</v>
          </cell>
          <cell r="C93" t="str">
            <v>East - IRP Class 2</v>
          </cell>
          <cell r="D93" t="str">
            <v>Class 2 DSM</v>
          </cell>
          <cell r="E93" t="str">
            <v>Class 2 DSM</v>
          </cell>
          <cell r="F93" t="str">
            <v>Planned</v>
          </cell>
          <cell r="G93" t="str">
            <v>Class 2 DSM</v>
          </cell>
        </row>
        <row r="94">
          <cell r="A94" t="str">
            <v>D_WY_WY_CFL</v>
          </cell>
          <cell r="B94" t="str">
            <v>DSM</v>
          </cell>
          <cell r="C94" t="str">
            <v>East - IRP Class 2</v>
          </cell>
          <cell r="D94" t="str">
            <v>Class 2 DSM</v>
          </cell>
          <cell r="E94" t="str">
            <v>Class 2 DSM</v>
          </cell>
          <cell r="F94" t="str">
            <v>Planned</v>
          </cell>
          <cell r="G94" t="str">
            <v>Class 2 DSM</v>
          </cell>
        </row>
        <row r="95">
          <cell r="A95" t="str">
            <v>D_YA_WA_00-07</v>
          </cell>
          <cell r="B95" t="str">
            <v>DSM</v>
          </cell>
          <cell r="C95" t="str">
            <v>West - IRP Class 2</v>
          </cell>
          <cell r="D95" t="str">
            <v>Class 2 DSM</v>
          </cell>
          <cell r="E95" t="str">
            <v>Class 2 DSM</v>
          </cell>
          <cell r="F95" t="str">
            <v>Planned</v>
          </cell>
          <cell r="G95" t="str">
            <v>Class 2 DSM</v>
          </cell>
        </row>
        <row r="96">
          <cell r="A96" t="str">
            <v>D_YA_WA_08-09</v>
          </cell>
          <cell r="B96" t="str">
            <v>DSM</v>
          </cell>
          <cell r="C96" t="str">
            <v>West - IRP Class 2</v>
          </cell>
          <cell r="D96" t="str">
            <v>Class 2 DSM</v>
          </cell>
          <cell r="E96" t="str">
            <v>Class 2 DSM</v>
          </cell>
          <cell r="F96" t="str">
            <v>Planned</v>
          </cell>
          <cell r="G96" t="str">
            <v>Class 2 DSM</v>
          </cell>
        </row>
        <row r="97">
          <cell r="A97" t="str">
            <v>D_YA_WA_10-11</v>
          </cell>
          <cell r="B97" t="str">
            <v>DSM</v>
          </cell>
          <cell r="C97" t="str">
            <v>West - IRP Class 2</v>
          </cell>
          <cell r="D97" t="str">
            <v>Class 2 DSM</v>
          </cell>
          <cell r="E97" t="str">
            <v>Class 2 DSM</v>
          </cell>
          <cell r="F97" t="str">
            <v>Planned</v>
          </cell>
          <cell r="G97" t="str">
            <v>Class 2 DSM</v>
          </cell>
        </row>
        <row r="98">
          <cell r="A98" t="str">
            <v>D_YA_WA_12-13</v>
          </cell>
          <cell r="B98" t="str">
            <v>DSM</v>
          </cell>
          <cell r="C98" t="str">
            <v>West - IRP Class 2</v>
          </cell>
          <cell r="D98" t="str">
            <v>Class 2 DSM</v>
          </cell>
          <cell r="E98" t="str">
            <v>Class 2 DSM</v>
          </cell>
          <cell r="F98" t="str">
            <v>Planned</v>
          </cell>
          <cell r="G98" t="str">
            <v>Class 2 DSM</v>
          </cell>
        </row>
        <row r="99">
          <cell r="A99" t="str">
            <v>D_YA_WA_14-15</v>
          </cell>
          <cell r="B99" t="str">
            <v>DSM</v>
          </cell>
          <cell r="C99" t="str">
            <v>West - IRP Class 2</v>
          </cell>
          <cell r="D99" t="str">
            <v>Class 2 DSM</v>
          </cell>
          <cell r="E99" t="str">
            <v>Class 2 DSM</v>
          </cell>
          <cell r="F99" t="str">
            <v>Planned</v>
          </cell>
          <cell r="G99" t="str">
            <v>Class 2 DSM</v>
          </cell>
        </row>
        <row r="100">
          <cell r="A100" t="str">
            <v>D_YA_WA_CFL</v>
          </cell>
          <cell r="B100" t="str">
            <v>DSM</v>
          </cell>
          <cell r="C100" t="str">
            <v>West - IRP Class 2</v>
          </cell>
          <cell r="D100" t="str">
            <v>Class 2 DSM</v>
          </cell>
          <cell r="E100" t="str">
            <v>Class 2 DSM</v>
          </cell>
          <cell r="F100" t="str">
            <v>Planned</v>
          </cell>
          <cell r="G100" t="str">
            <v>Class 2 DSM</v>
          </cell>
        </row>
        <row r="101">
          <cell r="A101" t="str">
            <v>D1CAWM_IRR_DLC11</v>
          </cell>
          <cell r="B101" t="str">
            <v>DSM</v>
          </cell>
          <cell r="C101" t="str">
            <v>West - IRP Class 1,3</v>
          </cell>
          <cell r="D101" t="str">
            <v>Class 1 DSM</v>
          </cell>
          <cell r="E101" t="str">
            <v>Class 1 DSM + Interruptibles</v>
          </cell>
          <cell r="F101" t="str">
            <v>Planned</v>
          </cell>
          <cell r="G101" t="str">
            <v>Class 1 DSM</v>
          </cell>
        </row>
        <row r="102">
          <cell r="A102" t="str">
            <v>D1IDGO_IRR_DLC14</v>
          </cell>
          <cell r="B102" t="str">
            <v>DSM</v>
          </cell>
          <cell r="C102" t="str">
            <v>East - IRP Class 1,3</v>
          </cell>
          <cell r="D102" t="str">
            <v>Class 1 DSM</v>
          </cell>
          <cell r="E102" t="str">
            <v>Class 1 DSM + Interruptibles</v>
          </cell>
          <cell r="F102" t="str">
            <v>Planned</v>
          </cell>
          <cell r="G102" t="str">
            <v>Class 1 DSM</v>
          </cell>
        </row>
        <row r="103">
          <cell r="A103" t="str">
            <v>D1IDGO_IRR_DLC21</v>
          </cell>
          <cell r="B103" t="str">
            <v>DSM</v>
          </cell>
          <cell r="C103" t="str">
            <v>East - IRP Class 1,3</v>
          </cell>
          <cell r="D103" t="str">
            <v>Class 1 DSM</v>
          </cell>
          <cell r="E103" t="str">
            <v>Class 1 DSM + Interruptibles</v>
          </cell>
          <cell r="F103" t="str">
            <v>Planned</v>
          </cell>
          <cell r="G103" t="str">
            <v>Class 1 DSM</v>
          </cell>
        </row>
        <row r="104">
          <cell r="A104" t="str">
            <v>D1IDGO_IRR_DLC26</v>
          </cell>
          <cell r="B104" t="str">
            <v>DSM</v>
          </cell>
          <cell r="C104" t="str">
            <v>East - IRP Class 1,3</v>
          </cell>
          <cell r="D104" t="str">
            <v>Class 1 DSM</v>
          </cell>
          <cell r="E104" t="str">
            <v>Class 1 DSM + Interruptibles</v>
          </cell>
          <cell r="F104" t="str">
            <v>Planned</v>
          </cell>
          <cell r="G104" t="str">
            <v>Class 1 DSM</v>
          </cell>
        </row>
        <row r="105">
          <cell r="A105" t="str">
            <v>D1IDUT_IRR_DLC14</v>
          </cell>
          <cell r="B105" t="str">
            <v>DSM</v>
          </cell>
          <cell r="C105" t="str">
            <v>East - IRP Class 1,3</v>
          </cell>
          <cell r="D105" t="str">
            <v>Class 1 DSM</v>
          </cell>
          <cell r="E105" t="str">
            <v>Class 1 DSM + Interruptibles</v>
          </cell>
          <cell r="F105" t="str">
            <v>Planned</v>
          </cell>
          <cell r="G105" t="str">
            <v>Class 1 DSM</v>
          </cell>
        </row>
        <row r="106">
          <cell r="A106" t="str">
            <v>D1IDUT_IRR_DLC21</v>
          </cell>
          <cell r="B106" t="str">
            <v>DSM</v>
          </cell>
          <cell r="C106" t="str">
            <v>East - IRP Class 1,3</v>
          </cell>
          <cell r="D106" t="str">
            <v>Class 1 DSM</v>
          </cell>
          <cell r="E106" t="str">
            <v>Class 1 DSM + Interruptibles</v>
          </cell>
          <cell r="F106" t="str">
            <v>Planned</v>
          </cell>
          <cell r="G106" t="str">
            <v>Class 1 DSM</v>
          </cell>
        </row>
        <row r="107">
          <cell r="A107" t="str">
            <v>D1IDUT_IRR_DLC26</v>
          </cell>
          <cell r="B107" t="str">
            <v>DSM</v>
          </cell>
          <cell r="C107" t="str">
            <v>East - IRP Class 1,3</v>
          </cell>
          <cell r="D107" t="str">
            <v>Class 1 DSM</v>
          </cell>
          <cell r="E107" t="str">
            <v>Class 1 DSM + Interruptibles</v>
          </cell>
          <cell r="F107" t="str">
            <v>Planned</v>
          </cell>
          <cell r="G107" t="str">
            <v>Class 1 DSM</v>
          </cell>
        </row>
        <row r="108">
          <cell r="A108" t="str">
            <v>D1ORWM_Curtail11</v>
          </cell>
          <cell r="B108" t="str">
            <v>DSM</v>
          </cell>
          <cell r="C108" t="str">
            <v>West - IRP Class 1,3</v>
          </cell>
          <cell r="D108" t="str">
            <v>Class 1 DSM</v>
          </cell>
          <cell r="E108" t="str">
            <v>Class 1 DSM + Interruptibles</v>
          </cell>
          <cell r="F108" t="str">
            <v>Planned</v>
          </cell>
          <cell r="G108" t="str">
            <v>Class 1 DSM</v>
          </cell>
        </row>
        <row r="109">
          <cell r="A109" t="str">
            <v>D1ORWM_DLC-WH11</v>
          </cell>
          <cell r="B109" t="str">
            <v>DSM</v>
          </cell>
          <cell r="C109" t="str">
            <v>West - IRP Class 1,3</v>
          </cell>
          <cell r="D109" t="str">
            <v>Class 1 DSM</v>
          </cell>
          <cell r="E109" t="str">
            <v>Class 1 DSM + Interruptibles</v>
          </cell>
          <cell r="F109" t="str">
            <v>Planned</v>
          </cell>
          <cell r="G109" t="str">
            <v>Class 1 DSM</v>
          </cell>
        </row>
        <row r="110">
          <cell r="A110" t="str">
            <v>D1ORWM_IRR_DLC11</v>
          </cell>
          <cell r="B110" t="str">
            <v>DSM</v>
          </cell>
          <cell r="C110" t="str">
            <v>West - IRP Class 1,3</v>
          </cell>
          <cell r="D110" t="str">
            <v>Class 1 DSM</v>
          </cell>
          <cell r="E110" t="str">
            <v>Class 1 DSM + Interruptibles</v>
          </cell>
          <cell r="F110" t="str">
            <v>Planned</v>
          </cell>
          <cell r="G110" t="str">
            <v>Class 1 DSM</v>
          </cell>
        </row>
        <row r="111">
          <cell r="A111" t="str">
            <v>D1ORWW_DLC-RES11</v>
          </cell>
          <cell r="B111" t="str">
            <v>DSM</v>
          </cell>
          <cell r="C111" t="str">
            <v>West - IRP Class 1,3</v>
          </cell>
          <cell r="D111" t="str">
            <v>Class 1 DSM</v>
          </cell>
          <cell r="E111" t="str">
            <v>Class 1 DSM + Interruptibles</v>
          </cell>
          <cell r="F111" t="str">
            <v>Planned</v>
          </cell>
          <cell r="G111" t="str">
            <v>Class 1 DSM</v>
          </cell>
        </row>
        <row r="112">
          <cell r="A112" t="str">
            <v>D1ORWW_IRR_DLC11</v>
          </cell>
          <cell r="B112" t="str">
            <v>DSM</v>
          </cell>
          <cell r="C112" t="str">
            <v>West - IRP Class 1,3</v>
          </cell>
          <cell r="D112" t="str">
            <v>Class 1 DSM</v>
          </cell>
          <cell r="E112" t="str">
            <v>Class 1 DSM + Interruptibles</v>
          </cell>
          <cell r="F112" t="str">
            <v>Planned</v>
          </cell>
          <cell r="G112" t="str">
            <v>Class 1 DSM</v>
          </cell>
        </row>
        <row r="113">
          <cell r="A113" t="str">
            <v>D1UTUT_Curtail11</v>
          </cell>
          <cell r="B113" t="str">
            <v>DSM</v>
          </cell>
          <cell r="C113" t="str">
            <v>East - IRP Class 1,3</v>
          </cell>
          <cell r="D113" t="str">
            <v>Class 1 DSM</v>
          </cell>
          <cell r="E113" t="str">
            <v>Class 1 DSM + Interruptibles</v>
          </cell>
          <cell r="F113" t="str">
            <v>Planned</v>
          </cell>
          <cell r="G113" t="str">
            <v>Class 1 DSM</v>
          </cell>
        </row>
        <row r="114">
          <cell r="A114" t="str">
            <v>D1UTUT_Curtail14</v>
          </cell>
          <cell r="B114" t="str">
            <v>DSM</v>
          </cell>
          <cell r="C114" t="str">
            <v>East - IRP Class 1,3</v>
          </cell>
          <cell r="D114" t="str">
            <v>Class 1 DSM</v>
          </cell>
          <cell r="E114" t="str">
            <v>Class 1 DSM + Interruptibles</v>
          </cell>
          <cell r="F114" t="str">
            <v>Planned</v>
          </cell>
          <cell r="G114" t="str">
            <v>Class 1 DSM</v>
          </cell>
        </row>
        <row r="115">
          <cell r="A115" t="str">
            <v>D1UTUT_Curtail16</v>
          </cell>
          <cell r="B115" t="str">
            <v>DSM</v>
          </cell>
          <cell r="C115" t="str">
            <v>East - IRP Class 1,3</v>
          </cell>
          <cell r="D115" t="str">
            <v>Class 1 DSM</v>
          </cell>
          <cell r="E115" t="str">
            <v>Class 1 DSM + Interruptibles</v>
          </cell>
          <cell r="F115" t="str">
            <v>Planned</v>
          </cell>
          <cell r="G115" t="str">
            <v>Class 1 DSM</v>
          </cell>
        </row>
        <row r="116">
          <cell r="A116" t="str">
            <v>D1UTUT_DLC-RES11</v>
          </cell>
          <cell r="B116" t="str">
            <v>DSM</v>
          </cell>
          <cell r="C116" t="str">
            <v>East - IRP Class 1,3</v>
          </cell>
          <cell r="D116" t="str">
            <v>Class 1 DSM</v>
          </cell>
          <cell r="E116" t="str">
            <v>Class 1 DSM + Interruptibles</v>
          </cell>
          <cell r="F116" t="str">
            <v>Planned</v>
          </cell>
          <cell r="G116" t="str">
            <v>Class 1 DSM</v>
          </cell>
        </row>
        <row r="117">
          <cell r="A117" t="str">
            <v>D1UTUT_DLC-RES16</v>
          </cell>
          <cell r="B117" t="str">
            <v>DSM</v>
          </cell>
          <cell r="C117" t="str">
            <v>East - IRP Class 1,3</v>
          </cell>
          <cell r="D117" t="str">
            <v>Class 1 DSM</v>
          </cell>
          <cell r="E117" t="str">
            <v>Class 1 DSM + Interruptibles</v>
          </cell>
          <cell r="F117" t="str">
            <v>Planned</v>
          </cell>
          <cell r="G117" t="str">
            <v>Class 1 DSM</v>
          </cell>
        </row>
        <row r="118">
          <cell r="A118" t="str">
            <v>D1WAWW_DLC-RES11</v>
          </cell>
          <cell r="B118" t="str">
            <v>DSM</v>
          </cell>
          <cell r="C118" t="str">
            <v>West - IRP Class 1,3</v>
          </cell>
          <cell r="D118" t="str">
            <v>Class 1 DSM</v>
          </cell>
          <cell r="E118" t="str">
            <v>Class 1 DSM + Interruptibles</v>
          </cell>
          <cell r="F118" t="str">
            <v>Planned</v>
          </cell>
          <cell r="G118" t="str">
            <v>Class 1 DSM</v>
          </cell>
        </row>
        <row r="119">
          <cell r="A119" t="str">
            <v>D1WAWW_IRR_DLC11</v>
          </cell>
          <cell r="B119" t="str">
            <v>DSM</v>
          </cell>
          <cell r="C119" t="str">
            <v>West - IRP Class 1,3</v>
          </cell>
          <cell r="D119" t="str">
            <v>Class 1 DSM</v>
          </cell>
          <cell r="E119" t="str">
            <v>Class 1 DSM + Interruptibles</v>
          </cell>
          <cell r="F119" t="str">
            <v>Planned</v>
          </cell>
          <cell r="G119" t="str">
            <v>Class 1 DSM</v>
          </cell>
        </row>
        <row r="120">
          <cell r="A120" t="str">
            <v>D1WAYA_DLC-RES11</v>
          </cell>
          <cell r="B120" t="str">
            <v>DSM</v>
          </cell>
          <cell r="C120" t="str">
            <v>West - IRP Class 1,3</v>
          </cell>
          <cell r="D120" t="str">
            <v>Class 1 DSM</v>
          </cell>
          <cell r="E120" t="str">
            <v>Class 1 DSM + Interruptibles</v>
          </cell>
          <cell r="F120" t="str">
            <v>Planned</v>
          </cell>
          <cell r="G120" t="str">
            <v>Class 1 DSM</v>
          </cell>
        </row>
        <row r="121">
          <cell r="A121" t="str">
            <v>D1WAYA_IRR_DLC11</v>
          </cell>
          <cell r="B121" t="str">
            <v>DSM</v>
          </cell>
          <cell r="C121" t="str">
            <v>West - IRP Class 1,3</v>
          </cell>
          <cell r="D121" t="str">
            <v>Class 1 DSM</v>
          </cell>
          <cell r="E121" t="str">
            <v>Class 1 DSM + Interruptibles</v>
          </cell>
          <cell r="F121" t="str">
            <v>Planned</v>
          </cell>
          <cell r="G121" t="str">
            <v>Class 1 DSM</v>
          </cell>
        </row>
        <row r="122">
          <cell r="A122" t="str">
            <v>Deseret_194277</v>
          </cell>
          <cell r="B122" t="str">
            <v>LT Transaction</v>
          </cell>
          <cell r="C122" t="str">
            <v>East - Purchase</v>
          </cell>
          <cell r="D122" t="str">
            <v>Purchase</v>
          </cell>
          <cell r="E122" t="str">
            <v>Existing Purchases</v>
          </cell>
          <cell r="F122" t="str">
            <v>Existing</v>
          </cell>
          <cell r="G122" t="str">
            <v>Purchase</v>
          </cell>
        </row>
        <row r="123">
          <cell r="A123" t="str">
            <v>DorenaHyd_20887</v>
          </cell>
          <cell r="B123" t="str">
            <v>LT Transaction</v>
          </cell>
          <cell r="C123" t="str">
            <v>West - QF</v>
          </cell>
          <cell r="D123" t="str">
            <v>QF-Hydro</v>
          </cell>
          <cell r="E123" t="str">
            <v>Hydroelectric</v>
          </cell>
          <cell r="F123" t="str">
            <v>Existing</v>
          </cell>
          <cell r="G123" t="str">
            <v>Qualifying Purchase</v>
          </cell>
        </row>
        <row r="124">
          <cell r="A124" t="str">
            <v>Douglas_38185</v>
          </cell>
          <cell r="B124" t="str">
            <v>Hydro</v>
          </cell>
          <cell r="C124" t="str">
            <v>West - Purchase</v>
          </cell>
          <cell r="D124" t="str">
            <v>Purchase</v>
          </cell>
          <cell r="E124" t="str">
            <v>Existing Purchases</v>
          </cell>
          <cell r="F124" t="str">
            <v>Existing</v>
          </cell>
          <cell r="G124" t="str">
            <v>Purchase</v>
          </cell>
        </row>
        <row r="125">
          <cell r="A125" t="str">
            <v>DSM_CooKeeper</v>
          </cell>
          <cell r="B125" t="str">
            <v>DSM</v>
          </cell>
          <cell r="C125" t="str">
            <v>East - Existing</v>
          </cell>
          <cell r="D125" t="str">
            <v>Class 1 DSM</v>
          </cell>
          <cell r="E125" t="str">
            <v>Class 1 DSM + Interruptibles</v>
          </cell>
          <cell r="F125" t="str">
            <v>Existing</v>
          </cell>
          <cell r="G125" t="str">
            <v>Class 1 DSM</v>
          </cell>
        </row>
        <row r="126">
          <cell r="A126" t="str">
            <v>DSM_CoolKeepRet1</v>
          </cell>
          <cell r="B126" t="str">
            <v>DSM</v>
          </cell>
          <cell r="C126" t="str">
            <v>East - Existing</v>
          </cell>
          <cell r="D126" t="str">
            <v>Class 1 DSM</v>
          </cell>
          <cell r="E126" t="str">
            <v>Class 1 DSM + Interruptibles</v>
          </cell>
          <cell r="F126" t="str">
            <v>Existing</v>
          </cell>
          <cell r="G126" t="str">
            <v>Class 1 DSM</v>
          </cell>
        </row>
        <row r="127">
          <cell r="A127" t="str">
            <v>DSM_IRR_GO</v>
          </cell>
          <cell r="B127" t="str">
            <v>DSM</v>
          </cell>
          <cell r="C127" t="str">
            <v>East - IRP Class 1,3</v>
          </cell>
          <cell r="D127" t="str">
            <v>Class 1 DSM</v>
          </cell>
          <cell r="E127" t="str">
            <v>Class 1 DSM + Interruptibles</v>
          </cell>
          <cell r="F127" t="str">
            <v>Planned</v>
          </cell>
          <cell r="G127" t="str">
            <v>Class 1 DSM</v>
          </cell>
        </row>
        <row r="128">
          <cell r="A128" t="str">
            <v>DSM_IRR_UT</v>
          </cell>
          <cell r="B128" t="str">
            <v>DSM</v>
          </cell>
          <cell r="C128" t="str">
            <v>East - IRP Class 1,3</v>
          </cell>
          <cell r="D128" t="str">
            <v>Class 1 DSM</v>
          </cell>
          <cell r="E128" t="str">
            <v>Class 1 DSM + Interruptibles</v>
          </cell>
          <cell r="F128" t="str">
            <v>Planned</v>
          </cell>
          <cell r="G128" t="str">
            <v>Class 1 DSM</v>
          </cell>
        </row>
        <row r="129">
          <cell r="A129" t="str">
            <v>DSM_Irr_GOR11</v>
          </cell>
          <cell r="B129" t="str">
            <v>DSM</v>
          </cell>
          <cell r="C129" t="str">
            <v>East - IRP Class 1,3</v>
          </cell>
          <cell r="D129" t="str">
            <v>Class 1 DSM</v>
          </cell>
          <cell r="E129" t="str">
            <v>Class 1 DSM + Interruptibles</v>
          </cell>
          <cell r="F129" t="str">
            <v>Planned</v>
          </cell>
          <cell r="G129" t="str">
            <v>Class 1 DSM</v>
          </cell>
        </row>
        <row r="130">
          <cell r="A130" t="str">
            <v>DSM_Irrigat_GO11</v>
          </cell>
          <cell r="B130" t="str">
            <v>DSM</v>
          </cell>
          <cell r="C130" t="str">
            <v>East - IRP Class 1,3</v>
          </cell>
          <cell r="D130" t="str">
            <v>Class 1 DSM</v>
          </cell>
          <cell r="E130" t="str">
            <v>Class 1 DSM + Interruptibles</v>
          </cell>
          <cell r="F130" t="str">
            <v>Planned</v>
          </cell>
          <cell r="G130" t="str">
            <v>Class 1 DSM</v>
          </cell>
        </row>
        <row r="131">
          <cell r="A131" t="str">
            <v>DSM_Irrigate11</v>
          </cell>
          <cell r="B131" t="str">
            <v>DSM</v>
          </cell>
          <cell r="C131" t="str">
            <v>East - IRP Class 1,3</v>
          </cell>
          <cell r="D131" t="str">
            <v>Class 1 DSM</v>
          </cell>
          <cell r="E131" t="str">
            <v>Class 1 DSM + Interruptibles</v>
          </cell>
          <cell r="F131" t="str">
            <v>Planned</v>
          </cell>
          <cell r="G131" t="str">
            <v>Class 1 DSM</v>
          </cell>
        </row>
        <row r="132">
          <cell r="A132" t="str">
            <v>DSM_IrrRet11</v>
          </cell>
          <cell r="B132" t="str">
            <v>DSM</v>
          </cell>
          <cell r="C132" t="str">
            <v>East - IRP Class 1,3</v>
          </cell>
          <cell r="D132" t="str">
            <v>Class 1 DSM</v>
          </cell>
          <cell r="E132" t="str">
            <v>Class 1 DSM + Interruptibles</v>
          </cell>
          <cell r="F132" t="str">
            <v>Planned</v>
          </cell>
          <cell r="G132" t="str">
            <v>Class 1 DSM</v>
          </cell>
        </row>
        <row r="133">
          <cell r="A133" t="str">
            <v>DSM2_CA_SO_2012</v>
          </cell>
          <cell r="B133" t="str">
            <v>DSM</v>
          </cell>
          <cell r="C133" t="str">
            <v>West - IRP Class 2</v>
          </cell>
          <cell r="D133" t="str">
            <v>Class 2 DSM</v>
          </cell>
          <cell r="E133" t="str">
            <v>Class 2 DSM</v>
          </cell>
          <cell r="F133" t="str">
            <v>Existing</v>
          </cell>
          <cell r="G133" t="str">
            <v>Class 2 DSM</v>
          </cell>
        </row>
        <row r="134">
          <cell r="A134" t="str">
            <v>DSM2_ID_GO_2012</v>
          </cell>
          <cell r="B134" t="str">
            <v>DSM</v>
          </cell>
          <cell r="C134" t="str">
            <v>East - IRP Class 2</v>
          </cell>
          <cell r="D134" t="str">
            <v>Class 2 DSM</v>
          </cell>
          <cell r="E134" t="str">
            <v>Class 2 DSM</v>
          </cell>
          <cell r="F134" t="str">
            <v>Existing</v>
          </cell>
          <cell r="G134" t="str">
            <v>Class 2 DSM</v>
          </cell>
        </row>
        <row r="135">
          <cell r="A135" t="str">
            <v>DSM2_OR_SO_2012</v>
          </cell>
          <cell r="B135" t="str">
            <v>DSM</v>
          </cell>
          <cell r="C135" t="str">
            <v>West - IRP Class 2</v>
          </cell>
          <cell r="D135" t="str">
            <v>Class 2 DSM</v>
          </cell>
          <cell r="E135" t="str">
            <v>Class 2 DSM</v>
          </cell>
          <cell r="F135" t="str">
            <v>Existing</v>
          </cell>
          <cell r="G135" t="str">
            <v>Class 2 DSM</v>
          </cell>
        </row>
        <row r="136">
          <cell r="A136" t="str">
            <v>DSM2_UT_UT_2012</v>
          </cell>
          <cell r="B136" t="str">
            <v>DSM</v>
          </cell>
          <cell r="C136" t="str">
            <v>East - IRP Class 2</v>
          </cell>
          <cell r="D136" t="str">
            <v>Class 2 DSM</v>
          </cell>
          <cell r="E136" t="str">
            <v>Class 2 DSM</v>
          </cell>
          <cell r="F136" t="str">
            <v>Existing</v>
          </cell>
          <cell r="G136" t="str">
            <v>Class 2 DSM</v>
          </cell>
        </row>
        <row r="137">
          <cell r="A137" t="str">
            <v>DSM2_WA_WA_2012</v>
          </cell>
          <cell r="B137" t="str">
            <v>DSM</v>
          </cell>
          <cell r="C137" t="str">
            <v>West - IRP Class 2</v>
          </cell>
          <cell r="D137" t="str">
            <v>Class 2 DSM</v>
          </cell>
          <cell r="E137" t="str">
            <v>Class 2 DSM</v>
          </cell>
          <cell r="F137" t="str">
            <v>Existing</v>
          </cell>
          <cell r="G137" t="str">
            <v>Class 2 DSM</v>
          </cell>
        </row>
        <row r="138">
          <cell r="A138" t="str">
            <v>DSM2_WA_YA_2012</v>
          </cell>
          <cell r="B138" t="str">
            <v>DSM</v>
          </cell>
          <cell r="C138" t="str">
            <v>West - IRP Class 2</v>
          </cell>
          <cell r="D138" t="str">
            <v>Class 2 DSM</v>
          </cell>
          <cell r="E138" t="str">
            <v>Class 2 DSM</v>
          </cell>
          <cell r="F138" t="str">
            <v>Existing</v>
          </cell>
          <cell r="G138" t="str">
            <v>Class 2 DSM</v>
          </cell>
        </row>
        <row r="139">
          <cell r="A139" t="str">
            <v>DSM2_WY_WY_2012</v>
          </cell>
          <cell r="B139" t="str">
            <v>DSM</v>
          </cell>
          <cell r="C139" t="str">
            <v>East - IRP Class 2</v>
          </cell>
          <cell r="D139" t="str">
            <v>Class 2 DSM</v>
          </cell>
          <cell r="E139" t="str">
            <v>Class 2 DSM</v>
          </cell>
          <cell r="F139" t="str">
            <v>Existing</v>
          </cell>
          <cell r="G139" t="str">
            <v>Class 2 DSM</v>
          </cell>
        </row>
        <row r="140">
          <cell r="A140" t="str">
            <v>Dunlap</v>
          </cell>
          <cell r="B140" t="str">
            <v>Renewable</v>
          </cell>
          <cell r="C140" t="str">
            <v>East - Wind</v>
          </cell>
          <cell r="D140" t="str">
            <v>Wind</v>
          </cell>
          <cell r="E140" t="str">
            <v>Renewable</v>
          </cell>
          <cell r="F140" t="str">
            <v>Existing</v>
          </cell>
          <cell r="G140" t="str">
            <v>Renewable</v>
          </cell>
        </row>
        <row r="141">
          <cell r="A141" t="str">
            <v>ECH_160595</v>
          </cell>
          <cell r="B141" t="str">
            <v>Renewable</v>
          </cell>
          <cell r="C141" t="str">
            <v>West - Wind</v>
          </cell>
          <cell r="D141" t="str">
            <v>Wind</v>
          </cell>
          <cell r="E141" t="str">
            <v>Renewable</v>
          </cell>
          <cell r="F141" t="str">
            <v>Existing</v>
          </cell>
          <cell r="G141" t="str">
            <v>Renewable</v>
          </cell>
        </row>
        <row r="142">
          <cell r="A142" t="str">
            <v>FC1_42818_Out</v>
          </cell>
          <cell r="B142" t="str">
            <v>Renewable</v>
          </cell>
          <cell r="C142" t="str">
            <v>East - Exchange</v>
          </cell>
          <cell r="D142" t="str">
            <v>Sale</v>
          </cell>
          <cell r="E142" t="str">
            <v>Renewable</v>
          </cell>
          <cell r="F142" t="str">
            <v>Existing</v>
          </cell>
          <cell r="G142" t="str">
            <v>Sales</v>
          </cell>
        </row>
        <row r="143">
          <cell r="A143" t="str">
            <v>FC1_63510_Out</v>
          </cell>
          <cell r="B143" t="str">
            <v>Renewable</v>
          </cell>
          <cell r="C143" t="str">
            <v>East - Exchange</v>
          </cell>
          <cell r="D143" t="str">
            <v>Sale</v>
          </cell>
          <cell r="E143" t="str">
            <v>Renewable</v>
          </cell>
          <cell r="F143" t="str">
            <v>Existing</v>
          </cell>
          <cell r="G143" t="str">
            <v>Sales</v>
          </cell>
        </row>
        <row r="144">
          <cell r="A144" t="str">
            <v>FC1_In</v>
          </cell>
          <cell r="B144" t="str">
            <v>Renewable</v>
          </cell>
          <cell r="C144" t="str">
            <v>East - Exchange</v>
          </cell>
          <cell r="D144" t="str">
            <v>Wind</v>
          </cell>
          <cell r="E144" t="str">
            <v>Renewable</v>
          </cell>
          <cell r="F144" t="str">
            <v>Existing</v>
          </cell>
          <cell r="G144" t="str">
            <v>Renewable</v>
          </cell>
        </row>
        <row r="145">
          <cell r="A145" t="str">
            <v>FC2_63507_In</v>
          </cell>
          <cell r="B145" t="str">
            <v>Renewable</v>
          </cell>
          <cell r="C145" t="str">
            <v>East - Exchange</v>
          </cell>
          <cell r="D145" t="str">
            <v>Wind</v>
          </cell>
          <cell r="E145" t="str">
            <v>Renewable</v>
          </cell>
          <cell r="F145" t="str">
            <v>Existing</v>
          </cell>
          <cell r="G145" t="str">
            <v>Renewable</v>
          </cell>
        </row>
        <row r="146">
          <cell r="A146" t="str">
            <v>FC2_63508_Out</v>
          </cell>
          <cell r="B146" t="str">
            <v>Renewable</v>
          </cell>
          <cell r="C146" t="str">
            <v>East - Exchange</v>
          </cell>
          <cell r="D146" t="str">
            <v>Sale</v>
          </cell>
          <cell r="E146" t="str">
            <v>Renewable</v>
          </cell>
          <cell r="F146" t="str">
            <v>Existing</v>
          </cell>
          <cell r="G146" t="str">
            <v>Sales</v>
          </cell>
        </row>
        <row r="147">
          <cell r="A147" t="str">
            <v>FC3_63361_In</v>
          </cell>
          <cell r="B147" t="str">
            <v>Renewable</v>
          </cell>
          <cell r="C147" t="str">
            <v>East - Exchange</v>
          </cell>
          <cell r="D147" t="str">
            <v>Wind</v>
          </cell>
          <cell r="E147" t="str">
            <v>Renewable</v>
          </cell>
          <cell r="F147" t="str">
            <v>Existing</v>
          </cell>
          <cell r="G147" t="str">
            <v>Renewable</v>
          </cell>
        </row>
        <row r="148">
          <cell r="A148" t="str">
            <v>FC3_63362_Out</v>
          </cell>
          <cell r="B148" t="str">
            <v>Renewable</v>
          </cell>
          <cell r="C148" t="str">
            <v>East - Exchange</v>
          </cell>
          <cell r="D148" t="str">
            <v>Wind</v>
          </cell>
          <cell r="E148" t="str">
            <v>Renewable</v>
          </cell>
          <cell r="F148" t="str">
            <v>Existing</v>
          </cell>
          <cell r="G148" t="str">
            <v>Renewable</v>
          </cell>
        </row>
        <row r="149">
          <cell r="A149" t="str">
            <v>FC4_79207_In</v>
          </cell>
          <cell r="B149" t="str">
            <v>Renewable</v>
          </cell>
          <cell r="C149" t="str">
            <v>East - Exchange</v>
          </cell>
          <cell r="D149" t="str">
            <v>Wind</v>
          </cell>
          <cell r="E149" t="str">
            <v>Renewable</v>
          </cell>
          <cell r="F149" t="str">
            <v>Existing</v>
          </cell>
          <cell r="G149" t="str">
            <v>Renewable</v>
          </cell>
        </row>
        <row r="150">
          <cell r="A150" t="str">
            <v>FC4_79207_Out</v>
          </cell>
          <cell r="B150" t="str">
            <v>Renewable</v>
          </cell>
          <cell r="C150" t="str">
            <v>East - Exchange</v>
          </cell>
          <cell r="D150" t="str">
            <v>Sale</v>
          </cell>
          <cell r="E150" t="str">
            <v>Renewable</v>
          </cell>
          <cell r="F150" t="str">
            <v>Existing</v>
          </cell>
          <cell r="G150" t="str">
            <v>Sales</v>
          </cell>
        </row>
        <row r="151">
          <cell r="A151" t="str">
            <v>FOUR_C_WD_499701</v>
          </cell>
          <cell r="B151" t="str">
            <v>Renewable</v>
          </cell>
          <cell r="C151" t="str">
            <v>West - Wind</v>
          </cell>
          <cell r="D151" t="str">
            <v>QF-Wind</v>
          </cell>
          <cell r="E151" t="str">
            <v>Renewable</v>
          </cell>
          <cell r="F151" t="str">
            <v>Existing</v>
          </cell>
          <cell r="G151" t="str">
            <v>Renewable</v>
          </cell>
        </row>
        <row r="152">
          <cell r="A152" t="str">
            <v>FOUR_MILE_499703</v>
          </cell>
          <cell r="B152" t="str">
            <v>Renewable</v>
          </cell>
          <cell r="C152" t="str">
            <v>West - Wind</v>
          </cell>
          <cell r="D152" t="str">
            <v>QF-Wind</v>
          </cell>
          <cell r="E152" t="str">
            <v>Renewable</v>
          </cell>
          <cell r="F152" t="str">
            <v>Existing</v>
          </cell>
          <cell r="G152" t="str">
            <v>Renewable</v>
          </cell>
        </row>
        <row r="153">
          <cell r="A153" t="str">
            <v>Gadsby1</v>
          </cell>
          <cell r="B153" t="str">
            <v>Thermal</v>
          </cell>
          <cell r="C153" t="str">
            <v>East - Existing Peaker</v>
          </cell>
          <cell r="D153" t="str">
            <v>Gas-SCCT</v>
          </cell>
          <cell r="E153" t="str">
            <v>Gas</v>
          </cell>
          <cell r="F153" t="str">
            <v>Existing</v>
          </cell>
          <cell r="G153" t="str">
            <v>Thermal</v>
          </cell>
        </row>
        <row r="154">
          <cell r="A154" t="str">
            <v>Gadsby2</v>
          </cell>
          <cell r="B154" t="str">
            <v>Thermal</v>
          </cell>
          <cell r="C154" t="str">
            <v>East - Existing Peaker</v>
          </cell>
          <cell r="D154" t="str">
            <v>Gas-SCCT</v>
          </cell>
          <cell r="E154" t="str">
            <v>Gas</v>
          </cell>
          <cell r="F154" t="str">
            <v>Existing</v>
          </cell>
          <cell r="G154" t="str">
            <v>Thermal</v>
          </cell>
        </row>
        <row r="155">
          <cell r="A155" t="str">
            <v>Gadsby3</v>
          </cell>
          <cell r="B155" t="str">
            <v>Thermal</v>
          </cell>
          <cell r="C155" t="str">
            <v>East - Existing Peaker</v>
          </cell>
          <cell r="D155" t="str">
            <v>Gas-SCCT</v>
          </cell>
          <cell r="E155" t="str">
            <v>Gas</v>
          </cell>
          <cell r="F155" t="str">
            <v>Existing</v>
          </cell>
          <cell r="G155" t="str">
            <v>Thermal</v>
          </cell>
        </row>
        <row r="156">
          <cell r="A156" t="str">
            <v>GadsbyGT1</v>
          </cell>
          <cell r="B156" t="str">
            <v>Thermal</v>
          </cell>
          <cell r="C156" t="str">
            <v>East - Existing Peaker</v>
          </cell>
          <cell r="D156" t="str">
            <v>Gas-SCCT</v>
          </cell>
          <cell r="E156" t="str">
            <v>Gas</v>
          </cell>
          <cell r="F156" t="str">
            <v>Existing</v>
          </cell>
          <cell r="G156" t="str">
            <v>Thermal</v>
          </cell>
        </row>
        <row r="157">
          <cell r="A157" t="str">
            <v>GadsbyGT2</v>
          </cell>
          <cell r="B157" t="str">
            <v>Thermal</v>
          </cell>
          <cell r="C157" t="str">
            <v>East - Existing Peaker</v>
          </cell>
          <cell r="D157" t="str">
            <v>Gas-SCCT</v>
          </cell>
          <cell r="E157" t="str">
            <v>Gas</v>
          </cell>
          <cell r="F157" t="str">
            <v>Existing</v>
          </cell>
          <cell r="G157" t="str">
            <v>Thermal</v>
          </cell>
        </row>
        <row r="158">
          <cell r="A158" t="str">
            <v>GadsbyGT3</v>
          </cell>
          <cell r="B158" t="str">
            <v>Thermal</v>
          </cell>
          <cell r="C158" t="str">
            <v>East - Existing Peaker</v>
          </cell>
          <cell r="D158" t="str">
            <v>Gas-SCCT</v>
          </cell>
          <cell r="E158" t="str">
            <v>Gas</v>
          </cell>
          <cell r="F158" t="str">
            <v>Existing</v>
          </cell>
          <cell r="G158" t="str">
            <v>Thermal</v>
          </cell>
        </row>
        <row r="159">
          <cell r="A159" t="str">
            <v>GemState_99489</v>
          </cell>
          <cell r="B159" t="str">
            <v>Hydro</v>
          </cell>
          <cell r="C159" t="str">
            <v>East - Purchase</v>
          </cell>
          <cell r="D159" t="str">
            <v>Hydro-Purchase</v>
          </cell>
          <cell r="E159" t="str">
            <v>Hydroelectric</v>
          </cell>
          <cell r="F159" t="str">
            <v>Existing</v>
          </cell>
          <cell r="G159" t="str">
            <v>Hydroelectirc</v>
          </cell>
        </row>
        <row r="160">
          <cell r="A160" t="str">
            <v>Glenrock_423461</v>
          </cell>
          <cell r="B160" t="str">
            <v>Renewable</v>
          </cell>
          <cell r="C160" t="str">
            <v>East - Wind</v>
          </cell>
          <cell r="D160" t="str">
            <v>Wind</v>
          </cell>
          <cell r="E160" t="str">
            <v>Renewable</v>
          </cell>
          <cell r="F160" t="str">
            <v>Existing</v>
          </cell>
          <cell r="G160" t="str">
            <v>Renewable</v>
          </cell>
        </row>
        <row r="161">
          <cell r="A161" t="str">
            <v>Glenrock3_Plan</v>
          </cell>
          <cell r="B161" t="str">
            <v>Renewable</v>
          </cell>
          <cell r="C161" t="str">
            <v>East - Wind</v>
          </cell>
          <cell r="D161" t="str">
            <v>Wind</v>
          </cell>
          <cell r="E161" t="str">
            <v>Renewable</v>
          </cell>
          <cell r="F161" t="str">
            <v>Existing</v>
          </cell>
          <cell r="G161" t="str">
            <v>Renewable</v>
          </cell>
        </row>
        <row r="162">
          <cell r="A162" t="str">
            <v>GoodHill_332427</v>
          </cell>
          <cell r="B162" t="str">
            <v>Renewable</v>
          </cell>
          <cell r="C162" t="str">
            <v>West - Wind</v>
          </cell>
          <cell r="D162" t="str">
            <v>Wind</v>
          </cell>
          <cell r="E162" t="str">
            <v>Renewable</v>
          </cell>
          <cell r="F162" t="str">
            <v>Existing</v>
          </cell>
          <cell r="G162" t="str">
            <v>Renewable</v>
          </cell>
        </row>
        <row r="163">
          <cell r="A163" t="str">
            <v>Grant_Displace</v>
          </cell>
          <cell r="B163" t="str">
            <v>Hydro</v>
          </cell>
          <cell r="C163" t="str">
            <v>West - Purchase</v>
          </cell>
          <cell r="D163" t="str">
            <v>Hydro-Purchase</v>
          </cell>
          <cell r="E163" t="str">
            <v>Hydroelectric</v>
          </cell>
          <cell r="F163" t="str">
            <v>Existing</v>
          </cell>
          <cell r="G163" t="str">
            <v>Hydroelectirc</v>
          </cell>
        </row>
        <row r="164">
          <cell r="A164" t="str">
            <v>GrantC_66274</v>
          </cell>
          <cell r="B164" t="str">
            <v>Hydro</v>
          </cell>
          <cell r="C164" t="str">
            <v>West - Purchase</v>
          </cell>
          <cell r="D164" t="str">
            <v>Hydro-Purchase</v>
          </cell>
          <cell r="E164" t="str">
            <v>Hydroelectric</v>
          </cell>
          <cell r="F164" t="str">
            <v>Existing</v>
          </cell>
          <cell r="G164" t="str">
            <v>Hydroelectirc</v>
          </cell>
        </row>
        <row r="165">
          <cell r="A165" t="str">
            <v>Hayden1</v>
          </cell>
          <cell r="B165" t="str">
            <v>Thermal</v>
          </cell>
          <cell r="C165" t="str">
            <v>East - Existing Coal</v>
          </cell>
          <cell r="D165" t="str">
            <v>Coal</v>
          </cell>
          <cell r="E165" t="str">
            <v>Coal</v>
          </cell>
          <cell r="F165" t="str">
            <v>Existing</v>
          </cell>
          <cell r="G165" t="str">
            <v>Thermal</v>
          </cell>
        </row>
        <row r="166">
          <cell r="A166" t="str">
            <v>Hayden2</v>
          </cell>
          <cell r="B166" t="str">
            <v>Thermal</v>
          </cell>
          <cell r="C166" t="str">
            <v>East - Existing Coal</v>
          </cell>
          <cell r="D166" t="str">
            <v>Coal</v>
          </cell>
          <cell r="E166" t="str">
            <v>Coal</v>
          </cell>
          <cell r="F166" t="str">
            <v>Existing</v>
          </cell>
          <cell r="G166" t="str">
            <v>Thermal</v>
          </cell>
        </row>
        <row r="167">
          <cell r="A167" t="str">
            <v>Hermiston1</v>
          </cell>
          <cell r="B167" t="str">
            <v>Thermal</v>
          </cell>
          <cell r="C167" t="str">
            <v>West - Existing CCGT</v>
          </cell>
          <cell r="D167" t="str">
            <v>Gas-CCCT</v>
          </cell>
          <cell r="E167" t="str">
            <v>Gas</v>
          </cell>
          <cell r="F167" t="str">
            <v>Existing</v>
          </cell>
          <cell r="G167" t="str">
            <v>Thermal</v>
          </cell>
        </row>
        <row r="168">
          <cell r="A168" t="str">
            <v>Hermiston2</v>
          </cell>
          <cell r="B168" t="str">
            <v>Thermal</v>
          </cell>
          <cell r="C168" t="str">
            <v>West - Existing CCGT</v>
          </cell>
          <cell r="D168" t="str">
            <v>Gas-CCCT</v>
          </cell>
          <cell r="E168" t="str">
            <v>Gas</v>
          </cell>
          <cell r="F168" t="str">
            <v>Existing</v>
          </cell>
          <cell r="G168" t="str">
            <v>Thermal</v>
          </cell>
        </row>
        <row r="169">
          <cell r="A169" t="str">
            <v>HighPlains_Plan</v>
          </cell>
          <cell r="B169" t="str">
            <v>Renewable</v>
          </cell>
          <cell r="C169" t="str">
            <v>East - Wind</v>
          </cell>
          <cell r="D169" t="str">
            <v>Wind</v>
          </cell>
          <cell r="E169" t="str">
            <v>Renewable</v>
          </cell>
          <cell r="F169" t="str">
            <v>Existing</v>
          </cell>
          <cell r="G169" t="str">
            <v>Renewable</v>
          </cell>
        </row>
        <row r="170">
          <cell r="A170" t="str">
            <v>Hunter1</v>
          </cell>
          <cell r="B170" t="str">
            <v>Thermal</v>
          </cell>
          <cell r="C170" t="str">
            <v>East - Existing Coal</v>
          </cell>
          <cell r="D170" t="str">
            <v>Coal</v>
          </cell>
          <cell r="E170" t="str">
            <v>Coal</v>
          </cell>
          <cell r="F170" t="str">
            <v>Existing</v>
          </cell>
          <cell r="G170" t="str">
            <v>Thermal</v>
          </cell>
        </row>
        <row r="171">
          <cell r="A171" t="str">
            <v>Hunter2</v>
          </cell>
          <cell r="B171" t="str">
            <v>Thermal</v>
          </cell>
          <cell r="C171" t="str">
            <v>East - Existing Coal</v>
          </cell>
          <cell r="D171" t="str">
            <v>Coal</v>
          </cell>
          <cell r="E171" t="str">
            <v>Coal</v>
          </cell>
          <cell r="F171" t="str">
            <v>Existing</v>
          </cell>
          <cell r="G171" t="str">
            <v>Thermal</v>
          </cell>
        </row>
        <row r="172">
          <cell r="A172" t="str">
            <v>Hunter3</v>
          </cell>
          <cell r="B172" t="str">
            <v>Thermal</v>
          </cell>
          <cell r="C172" t="str">
            <v>East - Existing Coal</v>
          </cell>
          <cell r="D172" t="str">
            <v>Coal</v>
          </cell>
          <cell r="E172" t="str">
            <v>Coal</v>
          </cell>
          <cell r="F172" t="str">
            <v>Existing</v>
          </cell>
          <cell r="G172" t="str">
            <v>Thermal</v>
          </cell>
        </row>
        <row r="173">
          <cell r="A173" t="str">
            <v>Huntington1</v>
          </cell>
          <cell r="B173" t="str">
            <v>Thermal</v>
          </cell>
          <cell r="C173" t="str">
            <v>East - Existing Coal</v>
          </cell>
          <cell r="D173" t="str">
            <v>Coal</v>
          </cell>
          <cell r="E173" t="str">
            <v>Coal</v>
          </cell>
          <cell r="F173" t="str">
            <v>Existing</v>
          </cell>
          <cell r="G173" t="str">
            <v>Thermal</v>
          </cell>
        </row>
        <row r="174">
          <cell r="A174" t="str">
            <v>Huntington2</v>
          </cell>
          <cell r="B174" t="str">
            <v>Thermal</v>
          </cell>
          <cell r="C174" t="str">
            <v>East - Existing Coal</v>
          </cell>
          <cell r="D174" t="str">
            <v>Coal</v>
          </cell>
          <cell r="E174" t="str">
            <v>Coal</v>
          </cell>
          <cell r="F174" t="str">
            <v>Existing</v>
          </cell>
          <cell r="G174" t="str">
            <v>Thermal</v>
          </cell>
        </row>
        <row r="175">
          <cell r="A175" t="str">
            <v>HURR_393045_P</v>
          </cell>
          <cell r="B175" t="str">
            <v>LT Transaction</v>
          </cell>
          <cell r="C175" t="str">
            <v>East - Purchase</v>
          </cell>
          <cell r="D175" t="str">
            <v>Purchase</v>
          </cell>
          <cell r="E175" t="str">
            <v>Existing Purchases</v>
          </cell>
          <cell r="F175" t="str">
            <v>Existing</v>
          </cell>
          <cell r="G175" t="str">
            <v>Purchase</v>
          </cell>
        </row>
        <row r="176">
          <cell r="A176" t="str">
            <v>HURR_393045_S</v>
          </cell>
          <cell r="B176" t="str">
            <v>LT Transaction</v>
          </cell>
          <cell r="C176" t="str">
            <v>East - Sale</v>
          </cell>
          <cell r="D176" t="str">
            <v>Sale</v>
          </cell>
          <cell r="E176" t="str">
            <v>aaa</v>
          </cell>
          <cell r="F176" t="str">
            <v>Existing</v>
          </cell>
          <cell r="G176" t="str">
            <v>Sales</v>
          </cell>
        </row>
        <row r="177">
          <cell r="A177" t="str">
            <v>I_Blundell_Exp</v>
          </cell>
          <cell r="B177" t="str">
            <v>Renewable</v>
          </cell>
          <cell r="C177" t="str">
            <v>East - IRP Geothermal</v>
          </cell>
          <cell r="D177" t="str">
            <v>Geothermal</v>
          </cell>
          <cell r="E177" t="str">
            <v>Renewable</v>
          </cell>
          <cell r="F177" t="str">
            <v>Planned</v>
          </cell>
          <cell r="G177" t="str">
            <v>Renewable</v>
          </cell>
        </row>
        <row r="178">
          <cell r="A178" t="str">
            <v>I_Blundell_Exp_N</v>
          </cell>
          <cell r="B178" t="str">
            <v>Renewable</v>
          </cell>
          <cell r="C178" t="str">
            <v>East - IRP Geothermal</v>
          </cell>
          <cell r="D178" t="str">
            <v>Geothermal</v>
          </cell>
          <cell r="E178" t="str">
            <v>Renewable</v>
          </cell>
          <cell r="F178" t="str">
            <v>Planned</v>
          </cell>
          <cell r="G178" t="str">
            <v>Renewable</v>
          </cell>
        </row>
        <row r="179">
          <cell r="A179" t="str">
            <v>I_Blundell_Exp2</v>
          </cell>
          <cell r="B179" t="str">
            <v>Renewable</v>
          </cell>
          <cell r="C179" t="str">
            <v>East - IRP Geothermal</v>
          </cell>
          <cell r="D179" t="str">
            <v>Geothermal</v>
          </cell>
          <cell r="E179" t="str">
            <v>Renewable</v>
          </cell>
          <cell r="F179" t="str">
            <v>Planned</v>
          </cell>
          <cell r="G179" t="str">
            <v>Renewable</v>
          </cell>
        </row>
        <row r="180">
          <cell r="A180" t="str">
            <v>I_CCS_Bridger1</v>
          </cell>
          <cell r="B180" t="str">
            <v>Thermal</v>
          </cell>
          <cell r="C180" t="str">
            <v>West - IRP Coal</v>
          </cell>
          <cell r="D180" t="str">
            <v>Coal</v>
          </cell>
          <cell r="E180" t="str">
            <v>Coal</v>
          </cell>
          <cell r="F180" t="str">
            <v>Planned</v>
          </cell>
          <cell r="G180" t="str">
            <v>Thermal</v>
          </cell>
        </row>
        <row r="181">
          <cell r="A181" t="str">
            <v>I_CCS_Bridger2</v>
          </cell>
          <cell r="B181" t="str">
            <v>Thermal</v>
          </cell>
          <cell r="C181" t="str">
            <v>West - IRP Coal</v>
          </cell>
          <cell r="D181" t="str">
            <v>Coal</v>
          </cell>
          <cell r="E181" t="str">
            <v>Coal</v>
          </cell>
          <cell r="F181" t="str">
            <v>Planned</v>
          </cell>
          <cell r="G181" t="str">
            <v>Thermal</v>
          </cell>
        </row>
        <row r="182">
          <cell r="A182" t="str">
            <v>I_CCS_Hunter3</v>
          </cell>
          <cell r="B182" t="str">
            <v>Thermal</v>
          </cell>
          <cell r="C182" t="str">
            <v>East - IRP Coal</v>
          </cell>
          <cell r="D182" t="str">
            <v>Coal</v>
          </cell>
          <cell r="E182" t="str">
            <v>Coal</v>
          </cell>
          <cell r="F182" t="str">
            <v>Planned</v>
          </cell>
          <cell r="G182" t="str">
            <v>Thermal</v>
          </cell>
        </row>
        <row r="183">
          <cell r="A183" t="str">
            <v>I_CHP_AD_CA</v>
          </cell>
          <cell r="B183" t="str">
            <v>Renewable</v>
          </cell>
          <cell r="C183" t="str">
            <v>West - IRP Other</v>
          </cell>
          <cell r="D183" t="str">
            <v>CHP</v>
          </cell>
          <cell r="E183" t="str">
            <v>CHP &amp; Other</v>
          </cell>
          <cell r="F183" t="str">
            <v>Planned</v>
          </cell>
          <cell r="G183" t="str">
            <v>Qualifying Purchase</v>
          </cell>
        </row>
        <row r="184">
          <cell r="A184" t="str">
            <v>I_CHP_AD_ID</v>
          </cell>
          <cell r="B184" t="str">
            <v>Renewable</v>
          </cell>
          <cell r="C184" t="str">
            <v>East - IRP Other</v>
          </cell>
          <cell r="D184" t="str">
            <v>CHP</v>
          </cell>
          <cell r="E184" t="str">
            <v>CHP &amp; Other</v>
          </cell>
          <cell r="F184" t="str">
            <v>Planned</v>
          </cell>
          <cell r="G184" t="str">
            <v>Qualifying Purchase</v>
          </cell>
        </row>
        <row r="185">
          <cell r="A185" t="str">
            <v>I_CHP_AD_UT</v>
          </cell>
          <cell r="B185" t="str">
            <v>Renewable</v>
          </cell>
          <cell r="C185" t="str">
            <v>East - IRP Other</v>
          </cell>
          <cell r="D185" t="str">
            <v>CHP</v>
          </cell>
          <cell r="E185" t="str">
            <v>CHP &amp; Other</v>
          </cell>
          <cell r="F185" t="str">
            <v>Planned</v>
          </cell>
          <cell r="G185" t="str">
            <v>Qualifying Purchase</v>
          </cell>
        </row>
        <row r="186">
          <cell r="A186" t="str">
            <v>I_CHP_AD_WALLA</v>
          </cell>
          <cell r="B186" t="str">
            <v>Renewable</v>
          </cell>
          <cell r="C186" t="str">
            <v>West - IRP Other</v>
          </cell>
          <cell r="D186" t="str">
            <v>CHP</v>
          </cell>
          <cell r="E186" t="str">
            <v>CHP &amp; Other</v>
          </cell>
          <cell r="F186" t="str">
            <v>Planned</v>
          </cell>
          <cell r="G186" t="str">
            <v>Qualifying Purchase</v>
          </cell>
        </row>
        <row r="187">
          <cell r="A187" t="str">
            <v>I_CHP_AD_WMAIN</v>
          </cell>
          <cell r="B187" t="str">
            <v>Renewable</v>
          </cell>
          <cell r="C187" t="str">
            <v>West - IRP Other</v>
          </cell>
          <cell r="D187" t="str">
            <v>CHP</v>
          </cell>
          <cell r="E187" t="str">
            <v>CHP &amp; Other</v>
          </cell>
          <cell r="F187" t="str">
            <v>Planned</v>
          </cell>
          <cell r="G187" t="str">
            <v>Qualifying Purchase</v>
          </cell>
        </row>
        <row r="188">
          <cell r="A188" t="str">
            <v>I_CHP_AD_WY</v>
          </cell>
          <cell r="B188" t="str">
            <v>Renewable</v>
          </cell>
          <cell r="C188" t="str">
            <v>East - IRP Other</v>
          </cell>
          <cell r="D188" t="str">
            <v>CHP</v>
          </cell>
          <cell r="E188" t="str">
            <v>CHP &amp; Other</v>
          </cell>
          <cell r="F188" t="str">
            <v>Planned</v>
          </cell>
          <cell r="G188" t="str">
            <v>Qualifying Purchase</v>
          </cell>
        </row>
        <row r="189">
          <cell r="A189" t="str">
            <v>I_CHP_AD_YAK</v>
          </cell>
          <cell r="B189" t="str">
            <v>Renewable</v>
          </cell>
          <cell r="C189" t="str">
            <v>West - IRP Other</v>
          </cell>
          <cell r="D189" t="str">
            <v>CHP</v>
          </cell>
          <cell r="E189" t="str">
            <v>CHP &amp; Other</v>
          </cell>
          <cell r="F189" t="str">
            <v>Planned</v>
          </cell>
          <cell r="G189" t="str">
            <v>Qualifying Purchase</v>
          </cell>
        </row>
        <row r="190">
          <cell r="A190" t="str">
            <v>I_CHP_FC_UT</v>
          </cell>
          <cell r="B190" t="str">
            <v>Thermal</v>
          </cell>
          <cell r="C190" t="str">
            <v>East - IRP Other</v>
          </cell>
          <cell r="D190" t="str">
            <v>CHP</v>
          </cell>
          <cell r="E190" t="str">
            <v>CHP &amp; Other</v>
          </cell>
          <cell r="F190" t="str">
            <v>Planned</v>
          </cell>
          <cell r="G190" t="str">
            <v>Qualifying Purchase</v>
          </cell>
        </row>
        <row r="191">
          <cell r="A191" t="str">
            <v>I_CHP_FC_WMAIN</v>
          </cell>
          <cell r="B191" t="str">
            <v>Thermal</v>
          </cell>
          <cell r="C191" t="str">
            <v>West - IRP Other</v>
          </cell>
          <cell r="D191" t="str">
            <v>CHP</v>
          </cell>
          <cell r="E191" t="str">
            <v>CHP &amp; Other</v>
          </cell>
          <cell r="F191" t="str">
            <v>Planned</v>
          </cell>
          <cell r="G191" t="str">
            <v>Qualifying Purchase</v>
          </cell>
        </row>
        <row r="192">
          <cell r="A192" t="str">
            <v>I_CHP_FC_WY</v>
          </cell>
          <cell r="B192" t="str">
            <v>Thermal</v>
          </cell>
          <cell r="C192" t="str">
            <v>East - IRP Other</v>
          </cell>
          <cell r="D192" t="str">
            <v>CHP</v>
          </cell>
          <cell r="E192" t="str">
            <v>CHP &amp; Other</v>
          </cell>
          <cell r="F192" t="str">
            <v>Planned</v>
          </cell>
          <cell r="G192" t="str">
            <v>Qualifying Purchase</v>
          </cell>
        </row>
        <row r="193">
          <cell r="A193" t="str">
            <v>I_CHP_GT_UT</v>
          </cell>
          <cell r="B193" t="str">
            <v>Thermal</v>
          </cell>
          <cell r="C193" t="str">
            <v>East - IRP Other</v>
          </cell>
          <cell r="D193" t="str">
            <v>CHP</v>
          </cell>
          <cell r="E193" t="str">
            <v>CHP &amp; Other</v>
          </cell>
          <cell r="F193" t="str">
            <v>Planned</v>
          </cell>
          <cell r="G193" t="str">
            <v>Qualifying Purchase</v>
          </cell>
        </row>
        <row r="194">
          <cell r="A194" t="str">
            <v>I_CHP_GT_WMAIN</v>
          </cell>
          <cell r="B194" t="str">
            <v>Thermal</v>
          </cell>
          <cell r="C194" t="str">
            <v>West - IRP Other</v>
          </cell>
          <cell r="D194" t="str">
            <v>CHP</v>
          </cell>
          <cell r="E194" t="str">
            <v>CHP &amp; Other</v>
          </cell>
          <cell r="F194" t="str">
            <v>Planned</v>
          </cell>
          <cell r="G194" t="str">
            <v>Qualifying Purchase</v>
          </cell>
        </row>
        <row r="195">
          <cell r="A195" t="str">
            <v>I_CHP_GT_WY</v>
          </cell>
          <cell r="B195" t="str">
            <v>Thermal</v>
          </cell>
          <cell r="C195" t="str">
            <v>East - IRP Other</v>
          </cell>
          <cell r="D195" t="str">
            <v>CHP</v>
          </cell>
          <cell r="E195" t="str">
            <v>CHP &amp; Other</v>
          </cell>
          <cell r="F195" t="str">
            <v>Planned</v>
          </cell>
          <cell r="G195" t="str">
            <v>Qualifying Purchase</v>
          </cell>
        </row>
        <row r="196">
          <cell r="A196" t="str">
            <v>I_CHP_IB_CA</v>
          </cell>
          <cell r="B196" t="str">
            <v>Renewable</v>
          </cell>
          <cell r="C196" t="str">
            <v>West - IRP Other</v>
          </cell>
          <cell r="D196" t="str">
            <v>CHP</v>
          </cell>
          <cell r="E196" t="str">
            <v>CHP &amp; Other</v>
          </cell>
          <cell r="F196" t="str">
            <v>Planned</v>
          </cell>
          <cell r="G196" t="str">
            <v>Qualifying Purchase</v>
          </cell>
        </row>
        <row r="197">
          <cell r="A197" t="str">
            <v>I_CHP_IB_ID</v>
          </cell>
          <cell r="B197" t="str">
            <v>Renewable</v>
          </cell>
          <cell r="C197" t="str">
            <v>East - IRP Other</v>
          </cell>
          <cell r="D197" t="str">
            <v>CHP</v>
          </cell>
          <cell r="E197" t="str">
            <v>CHP &amp; Other</v>
          </cell>
          <cell r="F197" t="str">
            <v>Planned</v>
          </cell>
          <cell r="G197" t="str">
            <v>Qualifying Purchase</v>
          </cell>
        </row>
        <row r="198">
          <cell r="A198" t="str">
            <v>I_CHP_IB_UT</v>
          </cell>
          <cell r="B198" t="str">
            <v>Renewable</v>
          </cell>
          <cell r="C198" t="str">
            <v>East - IRP Other</v>
          </cell>
          <cell r="D198" t="str">
            <v>CHP</v>
          </cell>
          <cell r="E198" t="str">
            <v>CHP &amp; Other</v>
          </cell>
          <cell r="F198" t="str">
            <v>Planned</v>
          </cell>
          <cell r="G198" t="str">
            <v>Qualifying Purchase</v>
          </cell>
        </row>
        <row r="199">
          <cell r="A199" t="str">
            <v>I_CHP_IB_UTN</v>
          </cell>
          <cell r="B199" t="str">
            <v>Thermal</v>
          </cell>
          <cell r="C199" t="str">
            <v>East - IRP Other</v>
          </cell>
          <cell r="D199" t="str">
            <v>CHP</v>
          </cell>
          <cell r="E199" t="str">
            <v>CHP &amp; Other</v>
          </cell>
          <cell r="F199" t="str">
            <v>Planned</v>
          </cell>
          <cell r="G199" t="str">
            <v>Qualifying Purchase</v>
          </cell>
        </row>
        <row r="200">
          <cell r="A200" t="str">
            <v>I_CHP_IB_UTN2</v>
          </cell>
          <cell r="B200" t="str">
            <v>Thermal</v>
          </cell>
          <cell r="C200" t="str">
            <v>East - IRP Other</v>
          </cell>
          <cell r="D200" t="str">
            <v>CHP</v>
          </cell>
          <cell r="E200" t="str">
            <v>CHP &amp; Other</v>
          </cell>
          <cell r="F200" t="str">
            <v>Planned</v>
          </cell>
          <cell r="G200" t="str">
            <v>Qualifying Purchase</v>
          </cell>
        </row>
        <row r="201">
          <cell r="A201" t="str">
            <v>I_CHP_IB_WALLA</v>
          </cell>
          <cell r="B201" t="str">
            <v>Renewable</v>
          </cell>
          <cell r="C201" t="str">
            <v>West - IRP Other</v>
          </cell>
          <cell r="D201" t="str">
            <v>CHP</v>
          </cell>
          <cell r="E201" t="str">
            <v>CHP &amp; Other</v>
          </cell>
          <cell r="F201" t="str">
            <v>Planned</v>
          </cell>
          <cell r="G201" t="str">
            <v>Qualifying Purchase</v>
          </cell>
        </row>
        <row r="202">
          <cell r="A202" t="str">
            <v>I_CHP_IB_WALLA2</v>
          </cell>
          <cell r="B202" t="str">
            <v>Thermal</v>
          </cell>
          <cell r="C202" t="str">
            <v>West - IRP Other</v>
          </cell>
          <cell r="D202" t="str">
            <v>CHP</v>
          </cell>
          <cell r="E202" t="str">
            <v>CHP &amp; Other</v>
          </cell>
          <cell r="F202" t="str">
            <v>Planned</v>
          </cell>
          <cell r="G202" t="str">
            <v>Qualifying Purchase</v>
          </cell>
        </row>
        <row r="203">
          <cell r="A203" t="str">
            <v>I_CHP_IB_WMAIN</v>
          </cell>
          <cell r="B203" t="str">
            <v>Renewable</v>
          </cell>
          <cell r="C203" t="str">
            <v>West - IRP Other</v>
          </cell>
          <cell r="D203" t="str">
            <v>CHP</v>
          </cell>
          <cell r="E203" t="str">
            <v>CHP &amp; Other</v>
          </cell>
          <cell r="F203" t="str">
            <v>Planned</v>
          </cell>
          <cell r="G203" t="str">
            <v>Qualifying Purchase</v>
          </cell>
        </row>
        <row r="204">
          <cell r="A204" t="str">
            <v>I_CHP_IB_WMAIN2</v>
          </cell>
          <cell r="B204" t="str">
            <v>Thermal</v>
          </cell>
          <cell r="C204" t="str">
            <v>West - IRP Other</v>
          </cell>
          <cell r="D204" t="str">
            <v>CHP</v>
          </cell>
          <cell r="E204" t="str">
            <v>CHP &amp; Other</v>
          </cell>
          <cell r="F204" t="str">
            <v>Planned</v>
          </cell>
          <cell r="G204" t="str">
            <v>Qualifying Purchase</v>
          </cell>
        </row>
        <row r="205">
          <cell r="A205" t="str">
            <v>I_CHP_IB_WY</v>
          </cell>
          <cell r="B205" t="str">
            <v>Renewable</v>
          </cell>
          <cell r="C205" t="str">
            <v>East - IRP Other</v>
          </cell>
          <cell r="D205" t="str">
            <v>CHP</v>
          </cell>
          <cell r="E205" t="str">
            <v>CHP &amp; Other</v>
          </cell>
          <cell r="F205" t="str">
            <v>Planned</v>
          </cell>
          <cell r="G205" t="str">
            <v>Qualifying Purchase</v>
          </cell>
        </row>
        <row r="206">
          <cell r="A206" t="str">
            <v>I_CHP_IB_YAK</v>
          </cell>
          <cell r="B206" t="str">
            <v>Renewable</v>
          </cell>
          <cell r="C206" t="str">
            <v>West - IRP Other</v>
          </cell>
          <cell r="D206" t="str">
            <v>CHP</v>
          </cell>
          <cell r="E206" t="str">
            <v>CHP &amp; Other</v>
          </cell>
          <cell r="F206" t="str">
            <v>Planned</v>
          </cell>
          <cell r="G206" t="str">
            <v>Qualifying Purchase</v>
          </cell>
        </row>
        <row r="207">
          <cell r="A207" t="str">
            <v>I_CHP_IB_YAK2</v>
          </cell>
          <cell r="B207" t="str">
            <v>Thermal</v>
          </cell>
          <cell r="C207" t="str">
            <v>West - IRP Other</v>
          </cell>
          <cell r="D207" t="str">
            <v>CHP</v>
          </cell>
          <cell r="E207" t="str">
            <v>CHP &amp; Other</v>
          </cell>
          <cell r="F207" t="str">
            <v>Planned</v>
          </cell>
          <cell r="G207" t="str">
            <v>Qualifying Purchase</v>
          </cell>
        </row>
        <row r="208">
          <cell r="A208" t="str">
            <v>I_CHP_KernR_FM</v>
          </cell>
          <cell r="B208" t="str">
            <v>Thermal</v>
          </cell>
          <cell r="C208" t="str">
            <v>East - IRP Other</v>
          </cell>
          <cell r="D208" t="str">
            <v>CHP</v>
          </cell>
          <cell r="E208" t="str">
            <v>CHP &amp; Other</v>
          </cell>
          <cell r="F208" t="str">
            <v>Planned</v>
          </cell>
          <cell r="G208" t="str">
            <v>Qualifying Purchase</v>
          </cell>
        </row>
        <row r="209">
          <cell r="A209" t="str">
            <v>I_CHP_KernR_MC</v>
          </cell>
          <cell r="B209" t="str">
            <v>Thermal</v>
          </cell>
          <cell r="C209" t="str">
            <v>East - IRP Other</v>
          </cell>
          <cell r="D209" t="str">
            <v>CHP</v>
          </cell>
          <cell r="E209" t="str">
            <v>CHP &amp; Other</v>
          </cell>
          <cell r="F209" t="str">
            <v>Planned</v>
          </cell>
          <cell r="G209" t="str">
            <v>Qualifying Purchase</v>
          </cell>
        </row>
        <row r="210">
          <cell r="A210" t="str">
            <v>I_CHP_KernR_SL</v>
          </cell>
          <cell r="B210" t="str">
            <v>Thermal</v>
          </cell>
          <cell r="C210" t="str">
            <v>East - IRP Other</v>
          </cell>
          <cell r="D210" t="str">
            <v>CHP</v>
          </cell>
          <cell r="E210" t="str">
            <v>CHP &amp; Other</v>
          </cell>
          <cell r="F210" t="str">
            <v>Planned</v>
          </cell>
          <cell r="G210" t="str">
            <v>Qualifying Purchase</v>
          </cell>
        </row>
        <row r="211">
          <cell r="A211" t="str">
            <v>I_CHP_KernR_VY</v>
          </cell>
          <cell r="B211" t="str">
            <v>Thermal</v>
          </cell>
          <cell r="C211" t="str">
            <v>East - IRP Other</v>
          </cell>
          <cell r="D211" t="str">
            <v>CHP</v>
          </cell>
          <cell r="E211" t="str">
            <v>CHP &amp; Other</v>
          </cell>
          <cell r="F211" t="str">
            <v>Planned</v>
          </cell>
          <cell r="G211" t="str">
            <v>Qualifying Purchase</v>
          </cell>
        </row>
        <row r="212">
          <cell r="A212" t="str">
            <v>I_CHP_MT_UT</v>
          </cell>
          <cell r="B212" t="str">
            <v>Thermal</v>
          </cell>
          <cell r="C212" t="str">
            <v>East - IRP Other</v>
          </cell>
          <cell r="D212" t="str">
            <v>CHP</v>
          </cell>
          <cell r="E212" t="str">
            <v>CHP &amp; Other</v>
          </cell>
          <cell r="F212" t="str">
            <v>Planned</v>
          </cell>
          <cell r="G212" t="str">
            <v>Qualifying Purchase</v>
          </cell>
        </row>
        <row r="213">
          <cell r="A213" t="str">
            <v>I_CHP_MT_WMAIN</v>
          </cell>
          <cell r="B213" t="str">
            <v>Thermal</v>
          </cell>
          <cell r="C213" t="str">
            <v>West - IRP Other</v>
          </cell>
          <cell r="D213" t="str">
            <v>CHP</v>
          </cell>
          <cell r="E213" t="str">
            <v>CHP &amp; Other</v>
          </cell>
          <cell r="F213" t="str">
            <v>Planned</v>
          </cell>
          <cell r="G213" t="str">
            <v>Qualifying Purchase</v>
          </cell>
        </row>
        <row r="214">
          <cell r="A214" t="str">
            <v>I_CHP_MT_WY</v>
          </cell>
          <cell r="B214" t="str">
            <v>Thermal</v>
          </cell>
          <cell r="C214" t="str">
            <v>East - IRP Other</v>
          </cell>
          <cell r="D214" t="str">
            <v>CHP</v>
          </cell>
          <cell r="E214" t="str">
            <v>CHP &amp; Other</v>
          </cell>
          <cell r="F214" t="str">
            <v>Planned</v>
          </cell>
          <cell r="G214" t="str">
            <v>Qualifying Purchase</v>
          </cell>
        </row>
        <row r="215">
          <cell r="A215" t="str">
            <v>I_CHP_RE_UT</v>
          </cell>
          <cell r="B215" t="str">
            <v>Thermal</v>
          </cell>
          <cell r="C215" t="str">
            <v>East - IRP Other</v>
          </cell>
          <cell r="D215" t="str">
            <v>CHP</v>
          </cell>
          <cell r="E215" t="str">
            <v>CHP &amp; Other</v>
          </cell>
          <cell r="F215" t="str">
            <v>Planned</v>
          </cell>
          <cell r="G215" t="str">
            <v>Qualifying Purchase</v>
          </cell>
        </row>
        <row r="216">
          <cell r="A216" t="str">
            <v>I_CHP_RE_WALLA</v>
          </cell>
          <cell r="B216" t="str">
            <v>Thermal</v>
          </cell>
          <cell r="C216" t="str">
            <v>West - IRP Other</v>
          </cell>
          <cell r="D216" t="str">
            <v>CHP</v>
          </cell>
          <cell r="E216" t="str">
            <v>CHP &amp; Other</v>
          </cell>
          <cell r="F216" t="str">
            <v>Planned</v>
          </cell>
          <cell r="G216" t="str">
            <v>Qualifying Purchase</v>
          </cell>
        </row>
        <row r="217">
          <cell r="A217" t="str">
            <v>I_CHP_RE_WMAIN</v>
          </cell>
          <cell r="B217" t="str">
            <v>Thermal</v>
          </cell>
          <cell r="C217" t="str">
            <v>West - IRP Other</v>
          </cell>
          <cell r="D217" t="str">
            <v>CHP</v>
          </cell>
          <cell r="E217" t="str">
            <v>CHP &amp; Other</v>
          </cell>
          <cell r="F217" t="str">
            <v>Planned</v>
          </cell>
          <cell r="G217" t="str">
            <v>Qualifying Purchase</v>
          </cell>
        </row>
        <row r="218">
          <cell r="A218" t="str">
            <v>I_CHP_RE_WY</v>
          </cell>
          <cell r="B218" t="str">
            <v>Thermal</v>
          </cell>
          <cell r="C218" t="str">
            <v>East - IRP Other</v>
          </cell>
          <cell r="D218" t="str">
            <v>CHP</v>
          </cell>
          <cell r="E218" t="str">
            <v>CHP &amp; Other</v>
          </cell>
          <cell r="F218" t="str">
            <v>Planned</v>
          </cell>
          <cell r="G218" t="str">
            <v>Qualifying Purchase</v>
          </cell>
        </row>
        <row r="219">
          <cell r="A219" t="str">
            <v>I_CHP_RE_YAK</v>
          </cell>
          <cell r="B219" t="str">
            <v>Thermal</v>
          </cell>
          <cell r="C219" t="str">
            <v>West - IRP Other</v>
          </cell>
          <cell r="D219" t="str">
            <v>CHP</v>
          </cell>
          <cell r="E219" t="str">
            <v>CHP &amp; Other</v>
          </cell>
          <cell r="F219" t="str">
            <v>Planned</v>
          </cell>
          <cell r="G219" t="str">
            <v>Qualifying Purchase</v>
          </cell>
        </row>
        <row r="220">
          <cell r="A220" t="str">
            <v>I_DJohnston3_GR</v>
          </cell>
          <cell r="B220" t="str">
            <v>Thermal</v>
          </cell>
          <cell r="C220" t="str">
            <v>East - IRP Gas</v>
          </cell>
          <cell r="D220" t="str">
            <v>Gas-CCCT</v>
          </cell>
          <cell r="E220" t="str">
            <v>Gas</v>
          </cell>
          <cell r="F220" t="str">
            <v>Planned</v>
          </cell>
          <cell r="G220" t="str">
            <v>Thermal</v>
          </cell>
        </row>
        <row r="221">
          <cell r="A221" t="str">
            <v>I_DJohnston4_CT</v>
          </cell>
          <cell r="B221" t="str">
            <v>Thermal</v>
          </cell>
          <cell r="C221" t="str">
            <v>East - IRP Gas</v>
          </cell>
          <cell r="D221" t="str">
            <v>Gas-CCCT</v>
          </cell>
          <cell r="E221" t="str">
            <v>Gas</v>
          </cell>
          <cell r="F221" t="str">
            <v>Planned</v>
          </cell>
          <cell r="G221" t="str">
            <v>Thermal</v>
          </cell>
        </row>
        <row r="222">
          <cell r="A222" t="str">
            <v>I_DSG_EX_UT</v>
          </cell>
          <cell r="B222" t="str">
            <v>Thermal</v>
          </cell>
          <cell r="C222" t="str">
            <v>East - IRP Other</v>
          </cell>
          <cell r="D222" t="str">
            <v>CHP</v>
          </cell>
          <cell r="E222" t="str">
            <v>CHP &amp; Other</v>
          </cell>
          <cell r="F222" t="str">
            <v>Planned</v>
          </cell>
          <cell r="G222" t="str">
            <v>Qualifying Purchase</v>
          </cell>
        </row>
        <row r="223">
          <cell r="A223" t="str">
            <v>I_DSG_EX_WY</v>
          </cell>
          <cell r="B223" t="str">
            <v>Thermal</v>
          </cell>
          <cell r="C223" t="str">
            <v>East - IRP Other</v>
          </cell>
          <cell r="D223" t="str">
            <v>CHP</v>
          </cell>
          <cell r="E223" t="str">
            <v>CHP &amp; Other</v>
          </cell>
          <cell r="F223" t="str">
            <v>Planned</v>
          </cell>
          <cell r="G223" t="str">
            <v>Qualifying Purchase</v>
          </cell>
        </row>
        <row r="224">
          <cell r="A224" t="str">
            <v>I_DSG_New_UT</v>
          </cell>
          <cell r="B224" t="str">
            <v>Thermal</v>
          </cell>
          <cell r="C224" t="str">
            <v>East - IRP Other</v>
          </cell>
          <cell r="D224" t="str">
            <v>CHP</v>
          </cell>
          <cell r="E224" t="str">
            <v>CHP &amp; Other</v>
          </cell>
          <cell r="F224" t="str">
            <v>Planned</v>
          </cell>
          <cell r="G224" t="str">
            <v>Qualifying Purchase</v>
          </cell>
        </row>
        <row r="225">
          <cell r="A225" t="str">
            <v>I_DSG_New_WY</v>
          </cell>
          <cell r="B225" t="str">
            <v>Thermal</v>
          </cell>
          <cell r="C225" t="str">
            <v>East - IRP Other</v>
          </cell>
          <cell r="D225" t="str">
            <v>CHP</v>
          </cell>
          <cell r="E225" t="str">
            <v>CHP &amp; Other</v>
          </cell>
          <cell r="F225" t="str">
            <v>Planned</v>
          </cell>
          <cell r="G225" t="str">
            <v>Qualifying Purchase</v>
          </cell>
        </row>
        <row r="226">
          <cell r="A226" t="str">
            <v>I_East_PPA1</v>
          </cell>
          <cell r="B226" t="str">
            <v>Thermal</v>
          </cell>
          <cell r="C226" t="str">
            <v>East - IRP Gas</v>
          </cell>
          <cell r="D226" t="str">
            <v>Gas-CCCT</v>
          </cell>
          <cell r="E226" t="str">
            <v>Gas</v>
          </cell>
          <cell r="F226" t="str">
            <v>Planned</v>
          </cell>
          <cell r="G226" t="str">
            <v>Thermal</v>
          </cell>
        </row>
        <row r="227">
          <cell r="A227" t="str">
            <v>I_East_PPA2</v>
          </cell>
          <cell r="B227" t="str">
            <v>Thermal</v>
          </cell>
          <cell r="C227" t="str">
            <v>East - IRP Gas</v>
          </cell>
          <cell r="D227" t="str">
            <v>Gas-CCCT</v>
          </cell>
          <cell r="E227" t="str">
            <v>Gas</v>
          </cell>
          <cell r="F227" t="str">
            <v>Planned</v>
          </cell>
          <cell r="G227" t="str">
            <v>Thermal</v>
          </cell>
        </row>
        <row r="228">
          <cell r="A228" t="str">
            <v>I_East_PPA3</v>
          </cell>
          <cell r="B228" t="str">
            <v>Thermal</v>
          </cell>
          <cell r="C228" t="str">
            <v>East - IRP Gas</v>
          </cell>
          <cell r="D228" t="str">
            <v>Gas-CCCT</v>
          </cell>
          <cell r="E228" t="str">
            <v>Gas</v>
          </cell>
          <cell r="F228" t="str">
            <v>Planned</v>
          </cell>
          <cell r="G228" t="str">
            <v>Thermal</v>
          </cell>
        </row>
        <row r="229">
          <cell r="A229" t="str">
            <v>I_East_PPA4</v>
          </cell>
          <cell r="B229" t="str">
            <v>Thermal</v>
          </cell>
          <cell r="C229" t="str">
            <v>East - IRP Gas</v>
          </cell>
          <cell r="D229" t="str">
            <v>Gas-CCCT</v>
          </cell>
          <cell r="E229" t="str">
            <v>Gas</v>
          </cell>
          <cell r="F229" t="str">
            <v>Planned</v>
          </cell>
          <cell r="G229" t="str">
            <v>Thermal</v>
          </cell>
        </row>
        <row r="230">
          <cell r="A230" t="str">
            <v>I_East_PPA5</v>
          </cell>
          <cell r="B230" t="str">
            <v>Thermal</v>
          </cell>
          <cell r="C230" t="str">
            <v>East - IRP Gas</v>
          </cell>
          <cell r="D230" t="str">
            <v>Gas-CCCT</v>
          </cell>
          <cell r="E230" t="str">
            <v>Gas</v>
          </cell>
          <cell r="F230" t="str">
            <v>Planned</v>
          </cell>
          <cell r="G230" t="str">
            <v>Thermal</v>
          </cell>
        </row>
        <row r="231">
          <cell r="A231" t="str">
            <v>I_FOT_COB</v>
          </cell>
          <cell r="B231" t="str">
            <v>LT Transaction</v>
          </cell>
          <cell r="C231" t="str">
            <v>West - IRP FOT</v>
          </cell>
          <cell r="D231" t="str">
            <v>FOT</v>
          </cell>
          <cell r="E231" t="str">
            <v>Front Office Transactions</v>
          </cell>
          <cell r="F231" t="str">
            <v>Planned</v>
          </cell>
          <cell r="G231" t="str">
            <v>Front Office Transactions</v>
          </cell>
        </row>
        <row r="232">
          <cell r="A232" t="str">
            <v>I_FOT_COBQ3</v>
          </cell>
          <cell r="B232" t="str">
            <v>LT Transaction</v>
          </cell>
          <cell r="C232" t="str">
            <v>West - IRP FOT</v>
          </cell>
          <cell r="D232" t="str">
            <v>FOT</v>
          </cell>
          <cell r="E232" t="str">
            <v>Front Office Transactions</v>
          </cell>
          <cell r="F232" t="str">
            <v>Planned</v>
          </cell>
          <cell r="G232" t="str">
            <v>Front Office Transactions</v>
          </cell>
        </row>
        <row r="233">
          <cell r="A233" t="str">
            <v>I_FOT_FC</v>
          </cell>
          <cell r="B233" t="str">
            <v>LT Transaction</v>
          </cell>
          <cell r="C233" t="str">
            <v>East - IRP FOT</v>
          </cell>
          <cell r="D233" t="str">
            <v>FOT</v>
          </cell>
          <cell r="E233" t="str">
            <v>Front Office Transactions</v>
          </cell>
          <cell r="F233" t="str">
            <v>Planned</v>
          </cell>
          <cell r="G233" t="str">
            <v>Front Office Transactions</v>
          </cell>
        </row>
        <row r="234">
          <cell r="A234" t="str">
            <v>I_FOT_FC_2</v>
          </cell>
          <cell r="B234" t="str">
            <v>LT Transaction</v>
          </cell>
          <cell r="C234" t="str">
            <v>East - IRP FOT</v>
          </cell>
          <cell r="D234" t="str">
            <v>FOT</v>
          </cell>
          <cell r="E234" t="str">
            <v>Front Office Transactions</v>
          </cell>
          <cell r="F234" t="str">
            <v>Planned</v>
          </cell>
          <cell r="G234" t="str">
            <v>Front Office Transactions</v>
          </cell>
        </row>
        <row r="235">
          <cell r="A235" t="str">
            <v>I_FOT_Mead</v>
          </cell>
          <cell r="B235" t="str">
            <v>LT Transaction</v>
          </cell>
          <cell r="C235" t="str">
            <v>East - IRP FOT</v>
          </cell>
          <cell r="D235" t="str">
            <v>FOT</v>
          </cell>
          <cell r="E235" t="str">
            <v>Front Office Transactions</v>
          </cell>
          <cell r="F235" t="str">
            <v>Planned</v>
          </cell>
          <cell r="G235" t="str">
            <v>Front Office Transactions</v>
          </cell>
        </row>
        <row r="236">
          <cell r="A236" t="str">
            <v>I_FOT_Mead_A</v>
          </cell>
          <cell r="B236" t="str">
            <v>LT Transaction</v>
          </cell>
          <cell r="C236" t="str">
            <v>East - IRP FOT</v>
          </cell>
          <cell r="D236" t="str">
            <v>FOT</v>
          </cell>
          <cell r="E236" t="str">
            <v>Front Office Transactions</v>
          </cell>
          <cell r="F236" t="str">
            <v>Planned</v>
          </cell>
          <cell r="G236" t="str">
            <v>Front Office Transactions</v>
          </cell>
        </row>
        <row r="237">
          <cell r="A237" t="str">
            <v>I_FOT_Mead_B</v>
          </cell>
          <cell r="B237" t="str">
            <v>LT Transaction</v>
          </cell>
          <cell r="C237" t="str">
            <v>East - IRP FOT</v>
          </cell>
          <cell r="D237" t="str">
            <v>FOT</v>
          </cell>
          <cell r="E237" t="str">
            <v>Front Office Transactions</v>
          </cell>
          <cell r="F237" t="str">
            <v>Planned</v>
          </cell>
          <cell r="G237" t="str">
            <v>Front Office Transactions</v>
          </cell>
        </row>
        <row r="238">
          <cell r="A238" t="str">
            <v>I_FOT_MidC</v>
          </cell>
          <cell r="B238" t="str">
            <v>LT Transaction</v>
          </cell>
          <cell r="C238" t="str">
            <v>West - IRP FOT</v>
          </cell>
          <cell r="D238" t="str">
            <v>FOT</v>
          </cell>
          <cell r="E238" t="str">
            <v>Front Office Transactions</v>
          </cell>
          <cell r="F238" t="str">
            <v>Planned</v>
          </cell>
          <cell r="G238" t="str">
            <v>Front Office Transactions</v>
          </cell>
        </row>
        <row r="239">
          <cell r="A239" t="str">
            <v>I_FOT_MidC_2</v>
          </cell>
          <cell r="B239" t="str">
            <v>LT Transaction</v>
          </cell>
          <cell r="C239" t="str">
            <v>West - IRP FOT</v>
          </cell>
          <cell r="D239" t="str">
            <v>FOT</v>
          </cell>
          <cell r="E239" t="str">
            <v>Front Office Transactions</v>
          </cell>
          <cell r="F239" t="str">
            <v>Planned</v>
          </cell>
          <cell r="G239" t="str">
            <v>Front Office Transactions</v>
          </cell>
        </row>
        <row r="240">
          <cell r="A240" t="str">
            <v>I_FOT_MidCQ3</v>
          </cell>
          <cell r="B240" t="str">
            <v>LT Transaction</v>
          </cell>
          <cell r="C240" t="str">
            <v>West - IRP FOT</v>
          </cell>
          <cell r="D240" t="str">
            <v>FOT</v>
          </cell>
          <cell r="E240" t="str">
            <v>Front Office Transactions</v>
          </cell>
          <cell r="F240" t="str">
            <v>Planned</v>
          </cell>
          <cell r="G240" t="str">
            <v>Front Office Transactions</v>
          </cell>
        </row>
        <row r="241">
          <cell r="A241" t="str">
            <v>I_FOT_MidCQ3_2</v>
          </cell>
          <cell r="B241" t="str">
            <v>LT Transaction</v>
          </cell>
          <cell r="C241" t="str">
            <v>West - IRP FOT</v>
          </cell>
          <cell r="D241" t="str">
            <v>FOT</v>
          </cell>
          <cell r="E241" t="str">
            <v>Front Office Transactions</v>
          </cell>
          <cell r="F241" t="str">
            <v>Planned</v>
          </cell>
          <cell r="G241" t="str">
            <v>Front Office Transactions</v>
          </cell>
        </row>
        <row r="242">
          <cell r="A242" t="str">
            <v>I_FOT_Mona</v>
          </cell>
          <cell r="B242" t="str">
            <v>LT Transaction</v>
          </cell>
          <cell r="C242" t="str">
            <v>East - IRP FOT</v>
          </cell>
          <cell r="D242" t="str">
            <v>FOT</v>
          </cell>
          <cell r="E242" t="str">
            <v>Front Office Transactions</v>
          </cell>
          <cell r="F242" t="str">
            <v>Planned</v>
          </cell>
          <cell r="G242" t="str">
            <v>Front Office Transactions</v>
          </cell>
        </row>
        <row r="243">
          <cell r="A243" t="str">
            <v>I_FOT_Mona_3</v>
          </cell>
          <cell r="B243" t="str">
            <v>LT Transaction</v>
          </cell>
          <cell r="C243" t="str">
            <v>East - IRP FOT</v>
          </cell>
          <cell r="D243" t="str">
            <v>FOT</v>
          </cell>
          <cell r="E243" t="str">
            <v>Front Office Transactions</v>
          </cell>
          <cell r="F243" t="str">
            <v>Planned</v>
          </cell>
          <cell r="G243" t="str">
            <v>Front Office Transactions</v>
          </cell>
        </row>
        <row r="244">
          <cell r="A244" t="str">
            <v>I_FOT_Mona_4</v>
          </cell>
          <cell r="B244" t="str">
            <v>LT Transaction</v>
          </cell>
          <cell r="C244" t="str">
            <v>East - IRP FOT</v>
          </cell>
          <cell r="D244" t="str">
            <v>FOT</v>
          </cell>
          <cell r="E244" t="str">
            <v>Front Office Transactions</v>
          </cell>
          <cell r="F244" t="str">
            <v>Planned</v>
          </cell>
          <cell r="G244" t="str">
            <v>Front Office Transactions</v>
          </cell>
        </row>
        <row r="245">
          <cell r="A245" t="str">
            <v>I_FOT_UtahQ3</v>
          </cell>
          <cell r="B245" t="str">
            <v>LT Transaction</v>
          </cell>
          <cell r="C245" t="str">
            <v>East - IRP FOT</v>
          </cell>
          <cell r="D245" t="str">
            <v>FOT</v>
          </cell>
          <cell r="E245" t="str">
            <v>Front Office Transactions</v>
          </cell>
          <cell r="F245" t="str">
            <v>Planned</v>
          </cell>
          <cell r="G245" t="str">
            <v>Front Office Transactions</v>
          </cell>
        </row>
        <row r="246">
          <cell r="A246" t="str">
            <v>I_FOT_UtahQ3_A</v>
          </cell>
          <cell r="B246" t="str">
            <v>LT Transaction</v>
          </cell>
          <cell r="C246" t="str">
            <v>East - IRP FOT</v>
          </cell>
          <cell r="D246" t="str">
            <v>FOT</v>
          </cell>
          <cell r="E246" t="str">
            <v>Front Office Transactions</v>
          </cell>
          <cell r="F246" t="str">
            <v>Planned</v>
          </cell>
          <cell r="G246" t="str">
            <v>Front Office Transactions</v>
          </cell>
        </row>
        <row r="247">
          <cell r="A247" t="str">
            <v>I_FOT_WM</v>
          </cell>
          <cell r="B247" t="str">
            <v>LT Transaction</v>
          </cell>
          <cell r="C247" t="str">
            <v>West - IRP FOT</v>
          </cell>
          <cell r="D247" t="str">
            <v>FOT</v>
          </cell>
          <cell r="E247" t="str">
            <v>Front Office Transactions</v>
          </cell>
          <cell r="F247" t="str">
            <v>Planned</v>
          </cell>
          <cell r="G247" t="str">
            <v>Front Office Transactions</v>
          </cell>
        </row>
        <row r="248">
          <cell r="A248" t="str">
            <v>I_FOT_WMQ3</v>
          </cell>
          <cell r="B248" t="str">
            <v>LT Transaction</v>
          </cell>
          <cell r="C248" t="str">
            <v>West - IRP FOT</v>
          </cell>
          <cell r="D248" t="str">
            <v>FOT</v>
          </cell>
          <cell r="E248" t="str">
            <v>Front Office Transactions</v>
          </cell>
          <cell r="F248" t="str">
            <v>Planned</v>
          </cell>
          <cell r="G248" t="str">
            <v>Front Office Transactions</v>
          </cell>
        </row>
        <row r="249">
          <cell r="A249" t="str">
            <v>I_G_GO_Flat</v>
          </cell>
          <cell r="B249" t="str">
            <v>Thermal</v>
          </cell>
          <cell r="C249" t="str">
            <v>East - IRP Growth</v>
          </cell>
          <cell r="D249" t="str">
            <v>Growth</v>
          </cell>
          <cell r="E249" t="str">
            <v>Growth</v>
          </cell>
          <cell r="F249" t="str">
            <v>Planned</v>
          </cell>
          <cell r="G249" t="e">
            <v>#N/A</v>
          </cell>
        </row>
        <row r="250">
          <cell r="A250" t="str">
            <v>I_G_GO_Q3HLH</v>
          </cell>
          <cell r="B250" t="str">
            <v>Thermal</v>
          </cell>
          <cell r="C250" t="str">
            <v>East - IRP Growth</v>
          </cell>
          <cell r="D250" t="str">
            <v>Growth</v>
          </cell>
          <cell r="E250" t="str">
            <v>Growth</v>
          </cell>
          <cell r="F250" t="str">
            <v>Planned</v>
          </cell>
          <cell r="G250" t="e">
            <v>#N/A</v>
          </cell>
        </row>
        <row r="251">
          <cell r="A251" t="str">
            <v>I_G_UT_Flat</v>
          </cell>
          <cell r="B251" t="str">
            <v>Thermal</v>
          </cell>
          <cell r="C251" t="str">
            <v>East - IRP Growth</v>
          </cell>
          <cell r="D251" t="str">
            <v>Growth</v>
          </cell>
          <cell r="E251" t="str">
            <v>Growth</v>
          </cell>
          <cell r="F251" t="str">
            <v>Planned</v>
          </cell>
          <cell r="G251" t="e">
            <v>#N/A</v>
          </cell>
        </row>
        <row r="252">
          <cell r="A252" t="str">
            <v>I_G_UT_Q3HLH</v>
          </cell>
          <cell r="B252" t="str">
            <v>Thermal</v>
          </cell>
          <cell r="C252" t="str">
            <v>East - IRP Growth</v>
          </cell>
          <cell r="D252" t="str">
            <v>Growth</v>
          </cell>
          <cell r="E252" t="str">
            <v>Growth</v>
          </cell>
          <cell r="F252" t="str">
            <v>Planned</v>
          </cell>
          <cell r="G252" t="e">
            <v>#N/A</v>
          </cell>
        </row>
        <row r="253">
          <cell r="A253" t="str">
            <v>I_G_WM_Flat</v>
          </cell>
          <cell r="B253" t="str">
            <v>Thermal</v>
          </cell>
          <cell r="C253" t="str">
            <v>West - IRP Growth</v>
          </cell>
          <cell r="D253" t="str">
            <v>Growth</v>
          </cell>
          <cell r="E253" t="str">
            <v>Growth</v>
          </cell>
          <cell r="F253" t="str">
            <v>Planned</v>
          </cell>
          <cell r="G253" t="e">
            <v>#N/A</v>
          </cell>
        </row>
        <row r="254">
          <cell r="A254" t="str">
            <v>I_G_WM_Q3HLH</v>
          </cell>
          <cell r="B254" t="str">
            <v>Thermal</v>
          </cell>
          <cell r="C254" t="str">
            <v>West - IRP Growth</v>
          </cell>
          <cell r="D254" t="str">
            <v>Growth</v>
          </cell>
          <cell r="E254" t="str">
            <v>Growth</v>
          </cell>
          <cell r="F254" t="str">
            <v>Planned</v>
          </cell>
          <cell r="G254" t="e">
            <v>#N/A</v>
          </cell>
        </row>
        <row r="255">
          <cell r="A255" t="str">
            <v>I_G_WW_Flat</v>
          </cell>
          <cell r="B255" t="str">
            <v>Thermal</v>
          </cell>
          <cell r="C255" t="str">
            <v>West - IRP Growth</v>
          </cell>
          <cell r="D255" t="str">
            <v>Growth</v>
          </cell>
          <cell r="E255" t="str">
            <v>Growth</v>
          </cell>
          <cell r="F255" t="str">
            <v>Planned</v>
          </cell>
          <cell r="G255" t="e">
            <v>#N/A</v>
          </cell>
        </row>
        <row r="256">
          <cell r="A256" t="str">
            <v>I_G_WW_Q3HLH</v>
          </cell>
          <cell r="B256" t="str">
            <v>Thermal</v>
          </cell>
          <cell r="C256" t="str">
            <v>West - IRP Growth</v>
          </cell>
          <cell r="D256" t="str">
            <v>Growth</v>
          </cell>
          <cell r="E256" t="str">
            <v>Growth</v>
          </cell>
          <cell r="F256" t="str">
            <v>Planned</v>
          </cell>
          <cell r="G256" t="e">
            <v>#N/A</v>
          </cell>
        </row>
        <row r="257">
          <cell r="A257" t="str">
            <v>I_G_WY_Flat</v>
          </cell>
          <cell r="B257" t="str">
            <v>Thermal</v>
          </cell>
          <cell r="C257" t="str">
            <v>East - IRP Growth</v>
          </cell>
          <cell r="D257" t="str">
            <v>Growth</v>
          </cell>
          <cell r="E257" t="str">
            <v>Growth</v>
          </cell>
          <cell r="F257" t="str">
            <v>Planned</v>
          </cell>
          <cell r="G257" t="e">
            <v>#N/A</v>
          </cell>
        </row>
        <row r="258">
          <cell r="A258" t="str">
            <v>I_G_WY_Q3HLH</v>
          </cell>
          <cell r="B258" t="str">
            <v>Thermal</v>
          </cell>
          <cell r="C258" t="str">
            <v>East - IRP Growth</v>
          </cell>
          <cell r="D258" t="str">
            <v>Growth</v>
          </cell>
          <cell r="E258" t="str">
            <v>Growth</v>
          </cell>
          <cell r="F258" t="str">
            <v>Planned</v>
          </cell>
          <cell r="G258" t="e">
            <v>#N/A</v>
          </cell>
        </row>
        <row r="259">
          <cell r="A259" t="str">
            <v>I_G_Yak_Flat</v>
          </cell>
          <cell r="B259" t="str">
            <v>Thermal</v>
          </cell>
          <cell r="C259" t="str">
            <v>West - IRP Growth</v>
          </cell>
          <cell r="D259" t="str">
            <v>Growth</v>
          </cell>
          <cell r="E259" t="str">
            <v>Growth</v>
          </cell>
          <cell r="F259" t="str">
            <v>Planned</v>
          </cell>
          <cell r="G259" t="e">
            <v>#N/A</v>
          </cell>
        </row>
        <row r="260">
          <cell r="A260" t="str">
            <v>I_G_Yak_Q3HLH</v>
          </cell>
          <cell r="B260" t="str">
            <v>Thermal</v>
          </cell>
          <cell r="C260" t="str">
            <v>West - IRP Growth</v>
          </cell>
          <cell r="D260" t="str">
            <v>Growth</v>
          </cell>
          <cell r="E260" t="str">
            <v>Growth</v>
          </cell>
          <cell r="F260" t="str">
            <v>Planned</v>
          </cell>
          <cell r="G260" t="e">
            <v>#N/A</v>
          </cell>
        </row>
        <row r="261">
          <cell r="A261" t="str">
            <v>I_ID_Nuclear</v>
          </cell>
          <cell r="B261" t="str">
            <v>Nuclear</v>
          </cell>
          <cell r="C261" t="str">
            <v>East - IRP</v>
          </cell>
          <cell r="D261" t="str">
            <v>Other</v>
          </cell>
          <cell r="E261" t="str">
            <v>CHP &amp; Other</v>
          </cell>
          <cell r="F261" t="str">
            <v>Planned</v>
          </cell>
          <cell r="G261" t="e">
            <v>#N/A</v>
          </cell>
        </row>
        <row r="262">
          <cell r="A262" t="str">
            <v>I_ID_SC_Frame</v>
          </cell>
          <cell r="B262" t="str">
            <v>Thermal</v>
          </cell>
          <cell r="C262" t="str">
            <v>East - IRP Gas</v>
          </cell>
          <cell r="D262" t="str">
            <v>Gas-SCCT</v>
          </cell>
          <cell r="E262" t="str">
            <v>Gas</v>
          </cell>
          <cell r="F262" t="str">
            <v>Planned</v>
          </cell>
          <cell r="G262" t="str">
            <v>Thermal</v>
          </cell>
        </row>
        <row r="263">
          <cell r="A263" t="str">
            <v>I_ID_SC_ICAero</v>
          </cell>
          <cell r="B263" t="str">
            <v>Thermal</v>
          </cell>
          <cell r="C263" t="str">
            <v>East - IRP Gas</v>
          </cell>
          <cell r="D263" t="str">
            <v>Gas-SCCT</v>
          </cell>
          <cell r="E263" t="str">
            <v>Gas</v>
          </cell>
          <cell r="F263" t="str">
            <v>Planned</v>
          </cell>
          <cell r="G263" t="str">
            <v>Thermal</v>
          </cell>
        </row>
        <row r="264">
          <cell r="A264" t="str">
            <v>I_Naughton1_CT</v>
          </cell>
          <cell r="B264" t="str">
            <v>Thermal</v>
          </cell>
          <cell r="C264" t="str">
            <v>East - IRP Gas</v>
          </cell>
          <cell r="D264" t="str">
            <v>Gas-CCCT</v>
          </cell>
          <cell r="E264" t="str">
            <v>Gas</v>
          </cell>
          <cell r="F264" t="str">
            <v>Planned</v>
          </cell>
          <cell r="G264" t="str">
            <v>Thermal</v>
          </cell>
        </row>
        <row r="265">
          <cell r="A265" t="str">
            <v>I_Naughton2__CT</v>
          </cell>
          <cell r="B265" t="str">
            <v>Thermal</v>
          </cell>
          <cell r="C265" t="str">
            <v>East - IRP Gas</v>
          </cell>
          <cell r="D265" t="str">
            <v>Gas-CCCT</v>
          </cell>
          <cell r="E265" t="str">
            <v>Gas</v>
          </cell>
          <cell r="F265" t="str">
            <v>Planned</v>
          </cell>
          <cell r="G265" t="str">
            <v>Thermal</v>
          </cell>
        </row>
        <row r="266">
          <cell r="A266" t="str">
            <v>I_Naughton3_CT</v>
          </cell>
          <cell r="B266" t="str">
            <v>Thermal</v>
          </cell>
          <cell r="C266" t="str">
            <v>East - IRP Gas</v>
          </cell>
          <cell r="D266" t="str">
            <v>Gas-CCCT</v>
          </cell>
          <cell r="E266" t="str">
            <v>Gas</v>
          </cell>
          <cell r="F266" t="str">
            <v>Planned</v>
          </cell>
          <cell r="G266" t="str">
            <v>Thermal</v>
          </cell>
        </row>
        <row r="267">
          <cell r="A267" t="str">
            <v>I_NE_Pump_Store</v>
          </cell>
          <cell r="B267" t="str">
            <v>Storage</v>
          </cell>
          <cell r="C267" t="str">
            <v>East - Pump</v>
          </cell>
          <cell r="D267" t="str">
            <v>Storage</v>
          </cell>
          <cell r="E267" t="str">
            <v>CHP &amp; Other</v>
          </cell>
          <cell r="F267" t="str">
            <v>Planned</v>
          </cell>
          <cell r="G267" t="e">
            <v>#N/A</v>
          </cell>
        </row>
        <row r="268">
          <cell r="A268" t="str">
            <v>I_REG_UTN</v>
          </cell>
          <cell r="B268" t="str">
            <v>Thermal</v>
          </cell>
          <cell r="C268" t="str">
            <v>East - IRP Other</v>
          </cell>
          <cell r="D268" t="str">
            <v>Other</v>
          </cell>
          <cell r="E268" t="str">
            <v>CHP &amp; Other</v>
          </cell>
          <cell r="F268" t="str">
            <v>Planned</v>
          </cell>
          <cell r="G268" t="e">
            <v>#N/A</v>
          </cell>
        </row>
        <row r="269">
          <cell r="A269" t="str">
            <v>I_REG_WYSW</v>
          </cell>
          <cell r="B269" t="str">
            <v>Thermal</v>
          </cell>
          <cell r="C269" t="str">
            <v>East - IRP Other</v>
          </cell>
          <cell r="D269" t="str">
            <v>Other</v>
          </cell>
          <cell r="E269" t="str">
            <v>CHP &amp; Other</v>
          </cell>
          <cell r="F269" t="str">
            <v>Planned</v>
          </cell>
          <cell r="G269" t="e">
            <v>#N/A</v>
          </cell>
        </row>
        <row r="270">
          <cell r="A270" t="str">
            <v>I_SO_CC_F_2X1</v>
          </cell>
          <cell r="B270" t="str">
            <v>Thermal</v>
          </cell>
          <cell r="C270" t="str">
            <v>West - IRP Gas</v>
          </cell>
          <cell r="D270" t="str">
            <v>Gas-CCCT</v>
          </cell>
          <cell r="E270" t="str">
            <v>Gas</v>
          </cell>
          <cell r="F270" t="str">
            <v>Planned</v>
          </cell>
          <cell r="G270" t="str">
            <v>Thermal</v>
          </cell>
        </row>
        <row r="271">
          <cell r="A271" t="str">
            <v>I_SO_CC_G_1X1</v>
          </cell>
          <cell r="B271" t="str">
            <v>Thermal</v>
          </cell>
          <cell r="C271" t="str">
            <v>West - IRP Gas</v>
          </cell>
          <cell r="D271" t="str">
            <v>Gas-CCCT</v>
          </cell>
          <cell r="E271" t="str">
            <v>Gas</v>
          </cell>
          <cell r="F271" t="str">
            <v>Planned</v>
          </cell>
          <cell r="G271" t="str">
            <v>Thermal</v>
          </cell>
        </row>
        <row r="272">
          <cell r="A272" t="str">
            <v>I_SO_CC_H_2X1</v>
          </cell>
          <cell r="B272" t="str">
            <v>Thermal</v>
          </cell>
          <cell r="C272" t="str">
            <v>West - IRP Gas</v>
          </cell>
          <cell r="D272" t="str">
            <v>Gas-CCCT</v>
          </cell>
          <cell r="E272" t="str">
            <v>Gas</v>
          </cell>
          <cell r="F272" t="str">
            <v>Planned</v>
          </cell>
          <cell r="G272" t="str">
            <v>Thermal</v>
          </cell>
        </row>
        <row r="273">
          <cell r="A273" t="str">
            <v>I_Solar_PV_CA</v>
          </cell>
          <cell r="B273" t="str">
            <v>Renewable</v>
          </cell>
          <cell r="C273" t="str">
            <v>West - IRP Solar</v>
          </cell>
          <cell r="D273" t="str">
            <v>Solar</v>
          </cell>
          <cell r="E273" t="str">
            <v>Renewable</v>
          </cell>
          <cell r="F273" t="str">
            <v>Planned</v>
          </cell>
          <cell r="G273" t="str">
            <v>Renewable</v>
          </cell>
        </row>
        <row r="274">
          <cell r="A274" t="str">
            <v>I_Solar_PV_ID</v>
          </cell>
          <cell r="B274" t="str">
            <v>Renewable</v>
          </cell>
          <cell r="C274" t="str">
            <v>East - IRP Solar</v>
          </cell>
          <cell r="D274" t="str">
            <v>Solar</v>
          </cell>
          <cell r="E274" t="str">
            <v>Renewable</v>
          </cell>
          <cell r="F274" t="str">
            <v>Planned</v>
          </cell>
          <cell r="G274" t="str">
            <v>Renewable</v>
          </cell>
        </row>
        <row r="275">
          <cell r="A275" t="str">
            <v>I_Solar_PV_UT</v>
          </cell>
          <cell r="B275" t="str">
            <v>Renewable</v>
          </cell>
          <cell r="C275" t="str">
            <v>East - IRP Solar</v>
          </cell>
          <cell r="D275" t="str">
            <v>Solar</v>
          </cell>
          <cell r="E275" t="str">
            <v>Renewable</v>
          </cell>
          <cell r="F275" t="str">
            <v>Planned</v>
          </cell>
          <cell r="G275" t="str">
            <v>Renewable</v>
          </cell>
        </row>
        <row r="276">
          <cell r="A276" t="str">
            <v>I_Solar_PV_WALLA</v>
          </cell>
          <cell r="B276" t="str">
            <v>Renewable</v>
          </cell>
          <cell r="C276" t="str">
            <v>West - IRP Solar</v>
          </cell>
          <cell r="D276" t="str">
            <v>Solar</v>
          </cell>
          <cell r="E276" t="str">
            <v>Renewable</v>
          </cell>
          <cell r="F276" t="str">
            <v>Planned</v>
          </cell>
          <cell r="G276" t="str">
            <v>Renewable</v>
          </cell>
        </row>
        <row r="277">
          <cell r="A277" t="str">
            <v>I_Solar_PV_WM11</v>
          </cell>
          <cell r="B277" t="str">
            <v>Renewable</v>
          </cell>
          <cell r="C277" t="str">
            <v>West - IRP Solar</v>
          </cell>
          <cell r="D277" t="str">
            <v>Solar</v>
          </cell>
          <cell r="E277" t="str">
            <v>Renewable</v>
          </cell>
          <cell r="F277" t="str">
            <v>Planned</v>
          </cell>
          <cell r="G277" t="str">
            <v>Renewable</v>
          </cell>
        </row>
        <row r="278">
          <cell r="A278" t="str">
            <v>I_Solar_PV_WM12</v>
          </cell>
          <cell r="B278" t="str">
            <v>Renewable</v>
          </cell>
          <cell r="C278" t="str">
            <v>West - IRP Solar</v>
          </cell>
          <cell r="D278" t="str">
            <v>Solar</v>
          </cell>
          <cell r="E278" t="str">
            <v>Renewable</v>
          </cell>
          <cell r="F278" t="str">
            <v>Planned</v>
          </cell>
          <cell r="G278" t="str">
            <v>Renewable</v>
          </cell>
        </row>
        <row r="279">
          <cell r="A279" t="str">
            <v>I_Solar_PV_WM13</v>
          </cell>
          <cell r="B279" t="str">
            <v>Renewable</v>
          </cell>
          <cell r="C279" t="str">
            <v>West - IRP Solar</v>
          </cell>
          <cell r="D279" t="str">
            <v>Solar</v>
          </cell>
          <cell r="E279" t="str">
            <v>Renewable</v>
          </cell>
          <cell r="F279" t="str">
            <v>Planned</v>
          </cell>
          <cell r="G279" t="str">
            <v>Renewable</v>
          </cell>
        </row>
        <row r="280">
          <cell r="A280" t="str">
            <v>I_Solar_PV_WM14</v>
          </cell>
          <cell r="B280" t="str">
            <v>Renewable</v>
          </cell>
          <cell r="C280" t="str">
            <v>West - IRP Solar</v>
          </cell>
          <cell r="D280" t="str">
            <v>Solar</v>
          </cell>
          <cell r="E280" t="str">
            <v>Renewable</v>
          </cell>
          <cell r="F280" t="str">
            <v>Planned</v>
          </cell>
          <cell r="G280" t="str">
            <v>Renewable</v>
          </cell>
        </row>
        <row r="281">
          <cell r="A281" t="str">
            <v>I_Solar_PV_WMAIN</v>
          </cell>
          <cell r="B281" t="str">
            <v>Renewable</v>
          </cell>
          <cell r="C281" t="str">
            <v>West - IRP Solar</v>
          </cell>
          <cell r="D281" t="str">
            <v>Solar</v>
          </cell>
          <cell r="E281" t="str">
            <v>Renewable</v>
          </cell>
          <cell r="F281" t="str">
            <v>Planned</v>
          </cell>
          <cell r="G281" t="str">
            <v>Renewable</v>
          </cell>
        </row>
        <row r="282">
          <cell r="A282" t="str">
            <v>I_Solar_PV_WY</v>
          </cell>
          <cell r="B282" t="str">
            <v>Renewable</v>
          </cell>
          <cell r="C282" t="str">
            <v>East - IRP Solar</v>
          </cell>
          <cell r="D282" t="str">
            <v>Solar</v>
          </cell>
          <cell r="E282" t="str">
            <v>Renewable</v>
          </cell>
          <cell r="F282" t="str">
            <v>Planned</v>
          </cell>
          <cell r="G282" t="str">
            <v>Renewable</v>
          </cell>
        </row>
        <row r="283">
          <cell r="A283" t="str">
            <v>I_Solar_PV_YAK</v>
          </cell>
          <cell r="B283" t="str">
            <v>Renewable</v>
          </cell>
          <cell r="C283" t="str">
            <v>West - IRP Solar</v>
          </cell>
          <cell r="D283" t="str">
            <v>Solar</v>
          </cell>
          <cell r="E283" t="str">
            <v>Renewable</v>
          </cell>
          <cell r="F283" t="str">
            <v>Planned</v>
          </cell>
          <cell r="G283" t="str">
            <v>Renewable</v>
          </cell>
        </row>
        <row r="284">
          <cell r="A284" t="str">
            <v>I_Solar_PVU_OR11</v>
          </cell>
          <cell r="B284" t="str">
            <v>Renewable</v>
          </cell>
          <cell r="C284" t="str">
            <v>West - IRP Solar</v>
          </cell>
          <cell r="D284" t="str">
            <v>Solar</v>
          </cell>
          <cell r="E284" t="str">
            <v>Renewable</v>
          </cell>
          <cell r="F284" t="str">
            <v>Planned</v>
          </cell>
          <cell r="G284" t="str">
            <v>Renewable</v>
          </cell>
        </row>
        <row r="285">
          <cell r="A285" t="str">
            <v>I_Solar_PVU_OR12</v>
          </cell>
          <cell r="B285" t="str">
            <v>Renewable</v>
          </cell>
          <cell r="C285" t="str">
            <v>West - IRP Solar</v>
          </cell>
          <cell r="D285" t="str">
            <v>Solar</v>
          </cell>
          <cell r="E285" t="str">
            <v>Renewable</v>
          </cell>
          <cell r="F285" t="str">
            <v>Planned</v>
          </cell>
          <cell r="G285" t="str">
            <v>Renewable</v>
          </cell>
        </row>
        <row r="286">
          <cell r="A286" t="str">
            <v>I_Solar_PVU_OR13</v>
          </cell>
          <cell r="B286" t="str">
            <v>Renewable</v>
          </cell>
          <cell r="C286" t="str">
            <v>West - IRP Solar</v>
          </cell>
          <cell r="D286" t="str">
            <v>Solar</v>
          </cell>
          <cell r="E286" t="str">
            <v>Renewable</v>
          </cell>
          <cell r="F286" t="str">
            <v>Planned</v>
          </cell>
          <cell r="G286" t="str">
            <v>Renewable</v>
          </cell>
        </row>
        <row r="287">
          <cell r="A287" t="str">
            <v>I_Solar_PVU_OR14</v>
          </cell>
          <cell r="B287" t="str">
            <v>Renewable</v>
          </cell>
          <cell r="C287" t="str">
            <v>West - IRP Solar</v>
          </cell>
          <cell r="D287" t="str">
            <v>Solar</v>
          </cell>
          <cell r="E287" t="str">
            <v>Renewable</v>
          </cell>
          <cell r="F287" t="str">
            <v>Planned</v>
          </cell>
          <cell r="G287" t="str">
            <v>Renewable</v>
          </cell>
        </row>
        <row r="288">
          <cell r="A288" t="str">
            <v>I_Solar_PVU_OR15</v>
          </cell>
          <cell r="B288" t="str">
            <v>Renewable</v>
          </cell>
          <cell r="C288" t="str">
            <v>West - IRP Solar</v>
          </cell>
          <cell r="D288" t="str">
            <v>Solar</v>
          </cell>
          <cell r="E288" t="str">
            <v>Renewable</v>
          </cell>
          <cell r="F288" t="str">
            <v>Planned</v>
          </cell>
          <cell r="G288" t="str">
            <v>Renewable</v>
          </cell>
        </row>
        <row r="289">
          <cell r="A289" t="str">
            <v>I_Solar_WH_CA</v>
          </cell>
          <cell r="B289" t="str">
            <v>Renewable</v>
          </cell>
          <cell r="C289" t="str">
            <v>West - IRP Solar</v>
          </cell>
          <cell r="D289" t="str">
            <v>Solar</v>
          </cell>
          <cell r="E289" t="str">
            <v>Renewable</v>
          </cell>
          <cell r="F289" t="str">
            <v>Planned</v>
          </cell>
          <cell r="G289" t="str">
            <v>Renewable</v>
          </cell>
        </row>
        <row r="290">
          <cell r="A290" t="str">
            <v>I_Solar_WH_CA2</v>
          </cell>
          <cell r="B290" t="str">
            <v>Renewable</v>
          </cell>
          <cell r="C290" t="str">
            <v>West - IRP Solar</v>
          </cell>
          <cell r="D290" t="str">
            <v>Solar</v>
          </cell>
          <cell r="E290" t="str">
            <v>Renewable</v>
          </cell>
          <cell r="F290" t="str">
            <v>Planned</v>
          </cell>
          <cell r="G290" t="str">
            <v>Renewable</v>
          </cell>
        </row>
        <row r="291">
          <cell r="A291" t="str">
            <v>I_Solar_WH_ID</v>
          </cell>
          <cell r="B291" t="str">
            <v>Renewable</v>
          </cell>
          <cell r="C291" t="str">
            <v>East - IRP Solar</v>
          </cell>
          <cell r="D291" t="str">
            <v>Solar</v>
          </cell>
          <cell r="E291" t="str">
            <v>Renewable</v>
          </cell>
          <cell r="F291" t="str">
            <v>Planned</v>
          </cell>
          <cell r="G291" t="str">
            <v>Renewable</v>
          </cell>
        </row>
        <row r="292">
          <cell r="A292" t="str">
            <v>I_Solar_WH_ID2</v>
          </cell>
          <cell r="B292" t="str">
            <v>Renewable</v>
          </cell>
          <cell r="C292" t="str">
            <v>East - IRP Solar</v>
          </cell>
          <cell r="D292" t="str">
            <v>Solar</v>
          </cell>
          <cell r="E292" t="str">
            <v>Renewable</v>
          </cell>
          <cell r="F292" t="str">
            <v>Planned</v>
          </cell>
          <cell r="G292" t="str">
            <v>Renewable</v>
          </cell>
        </row>
        <row r="293">
          <cell r="A293" t="str">
            <v>I_Solar_WH_UT</v>
          </cell>
          <cell r="B293" t="str">
            <v>Renewable</v>
          </cell>
          <cell r="C293" t="str">
            <v>East - IRP Solar</v>
          </cell>
          <cell r="D293" t="str">
            <v>Solar</v>
          </cell>
          <cell r="E293" t="str">
            <v>Renewable</v>
          </cell>
          <cell r="F293" t="str">
            <v>Planned</v>
          </cell>
          <cell r="G293" t="str">
            <v>Renewable</v>
          </cell>
        </row>
        <row r="294">
          <cell r="A294" t="str">
            <v>I_Solar_WH_UT2</v>
          </cell>
          <cell r="B294" t="str">
            <v>Renewable</v>
          </cell>
          <cell r="C294" t="str">
            <v>East - IRP Solar</v>
          </cell>
          <cell r="D294" t="str">
            <v>Solar</v>
          </cell>
          <cell r="E294" t="str">
            <v>Renewable</v>
          </cell>
          <cell r="F294" t="str">
            <v>Planned</v>
          </cell>
          <cell r="G294" t="str">
            <v>Renewable</v>
          </cell>
        </row>
        <row r="295">
          <cell r="A295" t="str">
            <v>I_Solar_WH_WALL2</v>
          </cell>
          <cell r="B295" t="str">
            <v>Renewable</v>
          </cell>
          <cell r="C295" t="str">
            <v>West - IRP Solar</v>
          </cell>
          <cell r="D295" t="str">
            <v>Solar</v>
          </cell>
          <cell r="E295" t="str">
            <v>Renewable</v>
          </cell>
          <cell r="F295" t="str">
            <v>Planned</v>
          </cell>
          <cell r="G295" t="str">
            <v>Renewable</v>
          </cell>
        </row>
        <row r="296">
          <cell r="A296" t="str">
            <v>I_Solar_WH_WALLA</v>
          </cell>
          <cell r="B296" t="str">
            <v>Renewable</v>
          </cell>
          <cell r="C296" t="str">
            <v>West - IRP Solar</v>
          </cell>
          <cell r="D296" t="str">
            <v>Solar</v>
          </cell>
          <cell r="E296" t="str">
            <v>Renewable</v>
          </cell>
          <cell r="F296" t="str">
            <v>Planned</v>
          </cell>
          <cell r="G296" t="str">
            <v>Renewable</v>
          </cell>
        </row>
        <row r="297">
          <cell r="A297" t="str">
            <v>I_Solar_WH_WMAIN</v>
          </cell>
          <cell r="B297" t="str">
            <v>Renewable</v>
          </cell>
          <cell r="C297" t="str">
            <v>West - IRP Solar</v>
          </cell>
          <cell r="D297" t="str">
            <v>Solar</v>
          </cell>
          <cell r="E297" t="str">
            <v>Renewable</v>
          </cell>
          <cell r="F297" t="str">
            <v>Planned</v>
          </cell>
          <cell r="G297" t="str">
            <v>Renewable</v>
          </cell>
        </row>
        <row r="298">
          <cell r="A298" t="str">
            <v>I_Solar_WH_WY</v>
          </cell>
          <cell r="B298" t="str">
            <v>Renewable</v>
          </cell>
          <cell r="C298" t="str">
            <v>East - IRP Solar</v>
          </cell>
          <cell r="D298" t="str">
            <v>Solar</v>
          </cell>
          <cell r="E298" t="str">
            <v>Renewable</v>
          </cell>
          <cell r="F298" t="str">
            <v>Planned</v>
          </cell>
          <cell r="G298" t="str">
            <v>Renewable</v>
          </cell>
        </row>
        <row r="299">
          <cell r="A299" t="str">
            <v>I_Solar_WH_YAK</v>
          </cell>
          <cell r="B299" t="str">
            <v>Renewable</v>
          </cell>
          <cell r="C299" t="str">
            <v>West - IRP Solar</v>
          </cell>
          <cell r="D299" t="str">
            <v>Solar</v>
          </cell>
          <cell r="E299" t="str">
            <v>Renewable</v>
          </cell>
          <cell r="F299" t="str">
            <v>Planned</v>
          </cell>
          <cell r="G299" t="str">
            <v>Renewable</v>
          </cell>
        </row>
        <row r="300">
          <cell r="A300" t="str">
            <v>I_Solar_WH_YAK2</v>
          </cell>
          <cell r="B300" t="str">
            <v>Renewable</v>
          </cell>
          <cell r="C300" t="str">
            <v>West - IRP Solar</v>
          </cell>
          <cell r="D300" t="str">
            <v>Solar</v>
          </cell>
          <cell r="E300" t="str">
            <v>Renewable</v>
          </cell>
          <cell r="F300" t="str">
            <v>Planned</v>
          </cell>
          <cell r="G300" t="str">
            <v>Renewable</v>
          </cell>
        </row>
        <row r="301">
          <cell r="A301" t="str">
            <v>I_UT_Batt_Store</v>
          </cell>
          <cell r="B301" t="str">
            <v>Storage</v>
          </cell>
          <cell r="C301" t="str">
            <v>East - Battery</v>
          </cell>
          <cell r="D301" t="str">
            <v>Other</v>
          </cell>
          <cell r="E301" t="str">
            <v>CHP &amp; Other</v>
          </cell>
          <cell r="F301" t="str">
            <v>Planned</v>
          </cell>
          <cell r="G301" t="e">
            <v>#N/A</v>
          </cell>
        </row>
        <row r="302">
          <cell r="A302" t="str">
            <v>I_UT_CC_F_1X1</v>
          </cell>
          <cell r="B302" t="str">
            <v>Thermal</v>
          </cell>
          <cell r="C302" t="str">
            <v>East - IRP Gas</v>
          </cell>
          <cell r="D302" t="str">
            <v>Gas-CCCT</v>
          </cell>
          <cell r="E302" t="str">
            <v>Gas</v>
          </cell>
          <cell r="F302" t="str">
            <v>Planned</v>
          </cell>
          <cell r="G302" t="str">
            <v>Thermal</v>
          </cell>
        </row>
        <row r="303">
          <cell r="A303" t="str">
            <v>I_UT_CC_F_2X1</v>
          </cell>
          <cell r="B303" t="str">
            <v>Thermal</v>
          </cell>
          <cell r="C303" t="str">
            <v>East - IRP Gas</v>
          </cell>
          <cell r="D303" t="str">
            <v>Gas-CCCT</v>
          </cell>
          <cell r="E303" t="str">
            <v>Gas</v>
          </cell>
          <cell r="F303" t="str">
            <v>Planned</v>
          </cell>
          <cell r="G303" t="str">
            <v>Thermal</v>
          </cell>
        </row>
        <row r="304">
          <cell r="A304" t="str">
            <v>I_UT_CC_FD2X1</v>
          </cell>
          <cell r="B304" t="str">
            <v>Thermal</v>
          </cell>
          <cell r="C304" t="str">
            <v>East - IRP Gas</v>
          </cell>
          <cell r="D304" t="str">
            <v>Gas-CCCT</v>
          </cell>
          <cell r="E304" t="str">
            <v>Gas</v>
          </cell>
          <cell r="F304" t="str">
            <v>Planned</v>
          </cell>
          <cell r="G304" t="str">
            <v>Thermal</v>
          </cell>
        </row>
        <row r="305">
          <cell r="A305" t="str">
            <v>I_UT_CC_G_1X1</v>
          </cell>
          <cell r="B305" t="str">
            <v>Thermal</v>
          </cell>
          <cell r="C305" t="str">
            <v>East - IRP Gas</v>
          </cell>
          <cell r="D305" t="str">
            <v>Gas-CCCT</v>
          </cell>
          <cell r="E305" t="str">
            <v>Gas</v>
          </cell>
          <cell r="F305" t="str">
            <v>Planned</v>
          </cell>
          <cell r="G305" t="str">
            <v>Thermal</v>
          </cell>
        </row>
        <row r="306">
          <cell r="A306" t="str">
            <v>I_UT_CC_H_2X1</v>
          </cell>
          <cell r="B306" t="str">
            <v>Thermal</v>
          </cell>
          <cell r="C306" t="str">
            <v>East - IRP Gas</v>
          </cell>
          <cell r="D306" t="str">
            <v>Gas-CCCT</v>
          </cell>
          <cell r="E306" t="str">
            <v>Gas</v>
          </cell>
          <cell r="F306" t="str">
            <v>Planned</v>
          </cell>
          <cell r="G306" t="str">
            <v>Thermal</v>
          </cell>
        </row>
        <row r="307">
          <cell r="A307" t="str">
            <v>I_UT_Cogen</v>
          </cell>
          <cell r="B307" t="str">
            <v>Thermal</v>
          </cell>
          <cell r="C307" t="str">
            <v>East - IRP Other</v>
          </cell>
          <cell r="D307" t="str">
            <v>Gas-CCCT</v>
          </cell>
          <cell r="E307" t="str">
            <v>Gas</v>
          </cell>
          <cell r="F307" t="str">
            <v>Planned</v>
          </cell>
          <cell r="G307" t="str">
            <v>Thermal</v>
          </cell>
        </row>
        <row r="308">
          <cell r="A308" t="str">
            <v>I_UT_Fuel_Cell</v>
          </cell>
          <cell r="B308" t="str">
            <v>Renewable</v>
          </cell>
          <cell r="C308" t="str">
            <v>East - IRP Solar</v>
          </cell>
          <cell r="D308" t="str">
            <v>Storage</v>
          </cell>
          <cell r="E308" t="str">
            <v>CHP &amp; Other</v>
          </cell>
          <cell r="F308" t="str">
            <v>Planned</v>
          </cell>
          <cell r="G308" t="e">
            <v>#N/A</v>
          </cell>
        </row>
        <row r="309">
          <cell r="A309" t="str">
            <v>I_UT_Geothermal</v>
          </cell>
          <cell r="B309" t="str">
            <v>Renewable</v>
          </cell>
          <cell r="C309" t="str">
            <v>East - IRP Solar</v>
          </cell>
          <cell r="D309" t="str">
            <v>Geothermal</v>
          </cell>
          <cell r="E309" t="str">
            <v>Renewable</v>
          </cell>
          <cell r="F309" t="str">
            <v>Planned</v>
          </cell>
          <cell r="G309" t="str">
            <v>Renewable</v>
          </cell>
        </row>
        <row r="310">
          <cell r="A310" t="str">
            <v>I_UT_GO_ICAero2</v>
          </cell>
          <cell r="B310" t="str">
            <v>Thermal</v>
          </cell>
          <cell r="C310" t="str">
            <v>East - IRP Gas</v>
          </cell>
          <cell r="D310" t="str">
            <v>Gas-SCCT</v>
          </cell>
          <cell r="E310" t="str">
            <v>Gas</v>
          </cell>
          <cell r="F310" t="str">
            <v>Planned</v>
          </cell>
          <cell r="G310" t="str">
            <v>Thermal</v>
          </cell>
        </row>
        <row r="311">
          <cell r="A311" t="str">
            <v>I_UT_ICE</v>
          </cell>
          <cell r="B311" t="str">
            <v>Thermal</v>
          </cell>
          <cell r="C311" t="str">
            <v>East - IRP Gas</v>
          </cell>
          <cell r="D311" t="str">
            <v>Other</v>
          </cell>
          <cell r="E311" t="str">
            <v>CHP &amp; Other</v>
          </cell>
          <cell r="F311" t="str">
            <v>Planned</v>
          </cell>
          <cell r="G311" t="e">
            <v>#N/A</v>
          </cell>
        </row>
        <row r="312">
          <cell r="A312" t="str">
            <v>I_UT_IGCC_CCS</v>
          </cell>
          <cell r="B312" t="str">
            <v>Thermal</v>
          </cell>
          <cell r="C312" t="str">
            <v>East - IRP Coal</v>
          </cell>
          <cell r="D312" t="str">
            <v>coal</v>
          </cell>
          <cell r="E312" t="str">
            <v>coal</v>
          </cell>
          <cell r="F312" t="str">
            <v>Planned</v>
          </cell>
          <cell r="G312" t="str">
            <v>Thermal</v>
          </cell>
        </row>
        <row r="313">
          <cell r="A313" t="str">
            <v>I_UT_PC</v>
          </cell>
          <cell r="B313" t="str">
            <v>Thermal</v>
          </cell>
          <cell r="C313" t="str">
            <v>East - IRP Coal</v>
          </cell>
          <cell r="D313" t="str">
            <v>coal</v>
          </cell>
          <cell r="E313" t="str">
            <v>coal</v>
          </cell>
          <cell r="F313" t="str">
            <v>Planned</v>
          </cell>
          <cell r="G313" t="str">
            <v>Thermal</v>
          </cell>
        </row>
        <row r="314">
          <cell r="A314" t="str">
            <v>I_UT_PC_CCS</v>
          </cell>
          <cell r="B314" t="str">
            <v>Thermal</v>
          </cell>
          <cell r="C314" t="str">
            <v>East - IRP Coal</v>
          </cell>
          <cell r="D314" t="str">
            <v>coal</v>
          </cell>
          <cell r="E314" t="str">
            <v>coal</v>
          </cell>
          <cell r="F314" t="str">
            <v>Planned</v>
          </cell>
          <cell r="G314" t="str">
            <v>Thermal</v>
          </cell>
        </row>
        <row r="315">
          <cell r="A315" t="str">
            <v>I_UT_SC_Aero</v>
          </cell>
          <cell r="B315" t="str">
            <v>Thermal</v>
          </cell>
          <cell r="C315" t="str">
            <v>East - IRP Gas</v>
          </cell>
          <cell r="D315" t="str">
            <v>Gas-SCCT</v>
          </cell>
          <cell r="E315" t="str">
            <v>Gas</v>
          </cell>
          <cell r="F315" t="str">
            <v>Planned</v>
          </cell>
          <cell r="G315" t="str">
            <v>Thermal</v>
          </cell>
        </row>
        <row r="316">
          <cell r="A316" t="str">
            <v>I_UT_SC_Frame</v>
          </cell>
          <cell r="B316" t="str">
            <v>Thermal</v>
          </cell>
          <cell r="C316" t="str">
            <v>East - IRP Gas</v>
          </cell>
          <cell r="D316" t="str">
            <v>Gas-SCCT</v>
          </cell>
          <cell r="E316" t="str">
            <v>Gas</v>
          </cell>
          <cell r="F316" t="str">
            <v>Planned</v>
          </cell>
          <cell r="G316" t="str">
            <v>Thermal</v>
          </cell>
        </row>
        <row r="317">
          <cell r="A317" t="str">
            <v>I_UT_SC_ICAero</v>
          </cell>
          <cell r="B317" t="str">
            <v>Thermal</v>
          </cell>
          <cell r="C317" t="str">
            <v>East - IRP Gas</v>
          </cell>
          <cell r="D317" t="str">
            <v>Gas-SCCT</v>
          </cell>
          <cell r="E317" t="str">
            <v>Gas</v>
          </cell>
          <cell r="F317" t="str">
            <v>Planned</v>
          </cell>
          <cell r="G317" t="str">
            <v>Thermal</v>
          </cell>
        </row>
        <row r="318">
          <cell r="A318" t="str">
            <v>I_UT_SC_ICAero2</v>
          </cell>
          <cell r="B318" t="str">
            <v>Thermal</v>
          </cell>
          <cell r="C318" t="str">
            <v>East - IRP Gas</v>
          </cell>
          <cell r="D318" t="str">
            <v>Gas-SCCT</v>
          </cell>
          <cell r="E318" t="str">
            <v>Gas</v>
          </cell>
          <cell r="F318" t="str">
            <v>Planned</v>
          </cell>
          <cell r="G318" t="str">
            <v>Thermal</v>
          </cell>
        </row>
        <row r="319">
          <cell r="A319" t="str">
            <v>I_UT_Solar</v>
          </cell>
          <cell r="B319" t="str">
            <v>Renewable</v>
          </cell>
          <cell r="C319" t="str">
            <v>East - IRP Solar</v>
          </cell>
          <cell r="D319" t="str">
            <v>Solar</v>
          </cell>
          <cell r="E319" t="str">
            <v>Renewable</v>
          </cell>
          <cell r="F319" t="str">
            <v>Planned</v>
          </cell>
          <cell r="G319" t="str">
            <v>Renewable</v>
          </cell>
        </row>
        <row r="320">
          <cell r="A320" t="str">
            <v>I_UT_Solar_B</v>
          </cell>
          <cell r="B320" t="str">
            <v>Renewable</v>
          </cell>
          <cell r="C320" t="str">
            <v>East - IRP Solar</v>
          </cell>
          <cell r="D320" t="str">
            <v>Solar</v>
          </cell>
          <cell r="E320" t="str">
            <v>Renewable</v>
          </cell>
          <cell r="F320" t="str">
            <v>Planned</v>
          </cell>
          <cell r="G320" t="str">
            <v>Renewable</v>
          </cell>
        </row>
        <row r="321">
          <cell r="A321" t="str">
            <v>I_UT_Solar_Gas</v>
          </cell>
          <cell r="B321" t="str">
            <v>Renewable</v>
          </cell>
          <cell r="C321" t="str">
            <v>East - IRP Solar</v>
          </cell>
          <cell r="D321" t="str">
            <v>Solar</v>
          </cell>
          <cell r="E321" t="str">
            <v>Renewable</v>
          </cell>
          <cell r="F321" t="str">
            <v>Planned</v>
          </cell>
          <cell r="G321" t="str">
            <v>Renewable</v>
          </cell>
        </row>
        <row r="322">
          <cell r="A322" t="str">
            <v>I_UT_Solar_Gas_B</v>
          </cell>
          <cell r="B322" t="str">
            <v>Renewable</v>
          </cell>
          <cell r="C322" t="str">
            <v>East - IRP Solar</v>
          </cell>
          <cell r="D322" t="str">
            <v>Solar</v>
          </cell>
          <cell r="E322" t="str">
            <v>Renewable</v>
          </cell>
          <cell r="F322" t="str">
            <v>Planned</v>
          </cell>
          <cell r="G322" t="str">
            <v>Renewable</v>
          </cell>
        </row>
        <row r="323">
          <cell r="A323" t="str">
            <v>I_UT_Solar_StrA</v>
          </cell>
          <cell r="B323" t="str">
            <v>Renewable</v>
          </cell>
          <cell r="C323" t="str">
            <v>East - IRP Solar</v>
          </cell>
          <cell r="D323" t="str">
            <v>Solar</v>
          </cell>
          <cell r="E323" t="str">
            <v>Renewable</v>
          </cell>
          <cell r="F323" t="str">
            <v>Planned</v>
          </cell>
          <cell r="G323" t="str">
            <v>Renewable</v>
          </cell>
        </row>
        <row r="324">
          <cell r="A324" t="str">
            <v>I_UT_Solar_StrB</v>
          </cell>
          <cell r="B324" t="str">
            <v>Renewable</v>
          </cell>
          <cell r="C324" t="str">
            <v>East - IRP Solar</v>
          </cell>
          <cell r="D324" t="str">
            <v>Solar</v>
          </cell>
          <cell r="E324" t="str">
            <v>Renewable</v>
          </cell>
          <cell r="F324" t="str">
            <v>Planned</v>
          </cell>
          <cell r="G324" t="str">
            <v>Renewable</v>
          </cell>
        </row>
        <row r="325">
          <cell r="A325" t="str">
            <v>I_W_Dunlap2</v>
          </cell>
          <cell r="B325" t="str">
            <v>Renewable</v>
          </cell>
          <cell r="C325" t="str">
            <v>East - IRP Wind</v>
          </cell>
          <cell r="D325" t="str">
            <v>Wind</v>
          </cell>
          <cell r="E325" t="str">
            <v>Renewable</v>
          </cell>
          <cell r="F325" t="str">
            <v>Planned</v>
          </cell>
          <cell r="G325" t="str">
            <v>Renewable</v>
          </cell>
        </row>
        <row r="326">
          <cell r="A326" t="str">
            <v>I_W_Dunlap2_P</v>
          </cell>
          <cell r="B326" t="str">
            <v>Renewable</v>
          </cell>
          <cell r="C326" t="str">
            <v>East - IRP Wind</v>
          </cell>
          <cell r="D326" t="str">
            <v>Wind</v>
          </cell>
          <cell r="E326" t="str">
            <v>Renewable</v>
          </cell>
          <cell r="F326" t="str">
            <v>Planned</v>
          </cell>
          <cell r="G326" t="str">
            <v>Renewable</v>
          </cell>
        </row>
        <row r="327">
          <cell r="A327" t="str">
            <v>I_W_ID_EA_28_1</v>
          </cell>
          <cell r="B327" t="str">
            <v>Renewable</v>
          </cell>
          <cell r="C327" t="str">
            <v>East - IRP Wind</v>
          </cell>
          <cell r="D327" t="str">
            <v>Wind</v>
          </cell>
          <cell r="E327" t="str">
            <v>Renewable</v>
          </cell>
          <cell r="F327" t="str">
            <v>Planned</v>
          </cell>
          <cell r="G327" t="str">
            <v>Renewable</v>
          </cell>
        </row>
        <row r="328">
          <cell r="A328" t="str">
            <v>I_W_ID_EA_28_1_P</v>
          </cell>
          <cell r="B328" t="str">
            <v>Renewable</v>
          </cell>
          <cell r="C328" t="str">
            <v>East - IRP Wind</v>
          </cell>
          <cell r="D328" t="str">
            <v>Wind</v>
          </cell>
          <cell r="E328" t="str">
            <v>Renewable</v>
          </cell>
          <cell r="F328" t="str">
            <v>Planned</v>
          </cell>
          <cell r="G328" t="str">
            <v>Renewable</v>
          </cell>
        </row>
        <row r="329">
          <cell r="A329" t="str">
            <v>I_W_ID_EA_28_2</v>
          </cell>
          <cell r="B329" t="str">
            <v>Renewable</v>
          </cell>
          <cell r="C329" t="str">
            <v>East - IRP Wind</v>
          </cell>
          <cell r="D329" t="str">
            <v>Wind</v>
          </cell>
          <cell r="E329" t="str">
            <v>Renewable</v>
          </cell>
          <cell r="F329" t="str">
            <v>Planned</v>
          </cell>
          <cell r="G329" t="str">
            <v>Renewable</v>
          </cell>
        </row>
        <row r="330">
          <cell r="A330" t="str">
            <v>I_W_ID_EA_28_2_P</v>
          </cell>
          <cell r="B330" t="str">
            <v>Renewable</v>
          </cell>
          <cell r="C330" t="str">
            <v>East - IRP Wind</v>
          </cell>
          <cell r="D330" t="str">
            <v>Wind</v>
          </cell>
          <cell r="E330" t="str">
            <v>Renewable</v>
          </cell>
          <cell r="F330" t="str">
            <v>Planned</v>
          </cell>
          <cell r="G330" t="str">
            <v>Renewable</v>
          </cell>
        </row>
        <row r="331">
          <cell r="A331" t="str">
            <v>I_W_ID_EA_28_3</v>
          </cell>
          <cell r="B331" t="str">
            <v>Renewable</v>
          </cell>
          <cell r="C331" t="str">
            <v>East - IRP Wind</v>
          </cell>
          <cell r="D331" t="str">
            <v>Wind</v>
          </cell>
          <cell r="E331" t="str">
            <v>Renewable</v>
          </cell>
          <cell r="F331" t="str">
            <v>Planned</v>
          </cell>
          <cell r="G331" t="str">
            <v>Renewable</v>
          </cell>
        </row>
        <row r="332">
          <cell r="A332" t="str">
            <v>I_W_ID_EA_28_3_P</v>
          </cell>
          <cell r="B332" t="str">
            <v>Renewable</v>
          </cell>
          <cell r="C332" t="str">
            <v>East - IRP Wind</v>
          </cell>
          <cell r="D332" t="str">
            <v>Wind</v>
          </cell>
          <cell r="E332" t="str">
            <v>Renewable</v>
          </cell>
          <cell r="F332" t="str">
            <v>Planned</v>
          </cell>
          <cell r="G332" t="str">
            <v>Renewable</v>
          </cell>
        </row>
        <row r="333">
          <cell r="A333" t="str">
            <v>I_W_OR_NE_28_1</v>
          </cell>
          <cell r="B333" t="str">
            <v>Renewable</v>
          </cell>
          <cell r="C333" t="str">
            <v>West - IRP Wind</v>
          </cell>
          <cell r="D333" t="str">
            <v>Wind</v>
          </cell>
          <cell r="E333" t="str">
            <v>Renewable</v>
          </cell>
          <cell r="F333" t="str">
            <v>Planned</v>
          </cell>
          <cell r="G333" t="str">
            <v>Renewable</v>
          </cell>
        </row>
        <row r="334">
          <cell r="A334" t="str">
            <v>I_W_OR_NE_28_1_P</v>
          </cell>
          <cell r="B334" t="str">
            <v>Renewable</v>
          </cell>
          <cell r="C334" t="str">
            <v>West - IRP Wind</v>
          </cell>
          <cell r="D334" t="str">
            <v>Wind</v>
          </cell>
          <cell r="E334" t="str">
            <v>Renewable</v>
          </cell>
          <cell r="F334" t="str">
            <v>Planned</v>
          </cell>
          <cell r="G334" t="str">
            <v>Renewable</v>
          </cell>
        </row>
        <row r="335">
          <cell r="A335" t="str">
            <v>I_W_OR_NE_28_2</v>
          </cell>
          <cell r="B335" t="str">
            <v>Renewable</v>
          </cell>
          <cell r="C335" t="str">
            <v>West - IRP Wind</v>
          </cell>
          <cell r="D335" t="str">
            <v>Wind</v>
          </cell>
          <cell r="E335" t="str">
            <v>Renewable</v>
          </cell>
          <cell r="F335" t="str">
            <v>Planned</v>
          </cell>
          <cell r="G335" t="str">
            <v>Renewable</v>
          </cell>
        </row>
        <row r="336">
          <cell r="A336" t="str">
            <v>I_W_OR_NE_28_2_P</v>
          </cell>
          <cell r="B336" t="str">
            <v>Renewable</v>
          </cell>
          <cell r="C336" t="str">
            <v>West - IRP Wind</v>
          </cell>
          <cell r="D336" t="str">
            <v>Wind</v>
          </cell>
          <cell r="E336" t="str">
            <v>Renewable</v>
          </cell>
          <cell r="F336" t="str">
            <v>Planned</v>
          </cell>
          <cell r="G336" t="str">
            <v>Renewable</v>
          </cell>
        </row>
        <row r="337">
          <cell r="A337" t="str">
            <v>I_W_OR_NE_28_3</v>
          </cell>
          <cell r="B337" t="str">
            <v>Renewable</v>
          </cell>
          <cell r="C337" t="str">
            <v>West - IRP Wind</v>
          </cell>
          <cell r="D337" t="str">
            <v>Wind</v>
          </cell>
          <cell r="E337" t="str">
            <v>Renewable</v>
          </cell>
          <cell r="F337" t="str">
            <v>Planned</v>
          </cell>
          <cell r="G337" t="str">
            <v>Renewable</v>
          </cell>
        </row>
        <row r="338">
          <cell r="A338" t="str">
            <v>I_W_OR_NE_28_3_P</v>
          </cell>
          <cell r="B338" t="str">
            <v>Renewable</v>
          </cell>
          <cell r="C338" t="str">
            <v>West - IRP Wind</v>
          </cell>
          <cell r="D338" t="str">
            <v>Wind</v>
          </cell>
          <cell r="E338" t="str">
            <v>Renewable</v>
          </cell>
          <cell r="F338" t="str">
            <v>Planned</v>
          </cell>
          <cell r="G338" t="str">
            <v>Renewable</v>
          </cell>
        </row>
        <row r="339">
          <cell r="A339" t="str">
            <v>I_W_OR_WE_28_1</v>
          </cell>
          <cell r="B339" t="str">
            <v>Renewable</v>
          </cell>
          <cell r="C339" t="str">
            <v>West - IRP Wind</v>
          </cell>
          <cell r="D339" t="str">
            <v>Wind</v>
          </cell>
          <cell r="E339" t="str">
            <v>Renewable</v>
          </cell>
          <cell r="F339" t="str">
            <v>Planned</v>
          </cell>
          <cell r="G339" t="str">
            <v>Renewable</v>
          </cell>
        </row>
        <row r="340">
          <cell r="A340" t="str">
            <v>I_W_OR_WE_28_1_P</v>
          </cell>
          <cell r="B340" t="str">
            <v>Renewable</v>
          </cell>
          <cell r="C340" t="str">
            <v>West - IRP Wind</v>
          </cell>
          <cell r="D340" t="str">
            <v>Wind</v>
          </cell>
          <cell r="E340" t="str">
            <v>Renewable</v>
          </cell>
          <cell r="F340" t="str">
            <v>Planned</v>
          </cell>
          <cell r="G340" t="str">
            <v>Renewable</v>
          </cell>
        </row>
        <row r="341">
          <cell r="A341" t="str">
            <v>I_W_OR_WE_28_2</v>
          </cell>
          <cell r="B341" t="str">
            <v>Renewable</v>
          </cell>
          <cell r="C341" t="str">
            <v>West - IRP Wind</v>
          </cell>
          <cell r="D341" t="str">
            <v>Wind</v>
          </cell>
          <cell r="E341" t="str">
            <v>Renewable</v>
          </cell>
          <cell r="F341" t="str">
            <v>Planned</v>
          </cell>
          <cell r="G341" t="str">
            <v>Renewable</v>
          </cell>
        </row>
        <row r="342">
          <cell r="A342" t="str">
            <v>I_W_OR_WE_28_2_P</v>
          </cell>
          <cell r="B342" t="str">
            <v>Renewable</v>
          </cell>
          <cell r="C342" t="str">
            <v>West - IRP Wind</v>
          </cell>
          <cell r="D342" t="str">
            <v>Wind</v>
          </cell>
          <cell r="E342" t="str">
            <v>Renewable</v>
          </cell>
          <cell r="F342" t="str">
            <v>Planned</v>
          </cell>
          <cell r="G342" t="str">
            <v>Renewable</v>
          </cell>
        </row>
        <row r="343">
          <cell r="A343" t="str">
            <v>I_W_OR_WE_28_3</v>
          </cell>
          <cell r="B343" t="str">
            <v>Renewable</v>
          </cell>
          <cell r="C343" t="str">
            <v>West - IRP Wind</v>
          </cell>
          <cell r="D343" t="str">
            <v>Wind</v>
          </cell>
          <cell r="E343" t="str">
            <v>Renewable</v>
          </cell>
          <cell r="F343" t="str">
            <v>Planned</v>
          </cell>
          <cell r="G343" t="str">
            <v>Renewable</v>
          </cell>
        </row>
        <row r="344">
          <cell r="A344" t="str">
            <v>I_W_OR_WE_28_3_P</v>
          </cell>
          <cell r="B344" t="str">
            <v>Renewable</v>
          </cell>
          <cell r="C344" t="str">
            <v>West - IRP Wind</v>
          </cell>
          <cell r="D344" t="str">
            <v>Wind</v>
          </cell>
          <cell r="E344" t="str">
            <v>Renewable</v>
          </cell>
          <cell r="F344" t="str">
            <v>Planned</v>
          </cell>
          <cell r="G344" t="str">
            <v>Renewable</v>
          </cell>
        </row>
        <row r="345">
          <cell r="A345" t="str">
            <v>I_W_Pioneer_I</v>
          </cell>
          <cell r="B345" t="str">
            <v>Renewable</v>
          </cell>
          <cell r="C345" t="str">
            <v>East - IRP Wind</v>
          </cell>
          <cell r="D345" t="str">
            <v>Wind</v>
          </cell>
          <cell r="E345" t="str">
            <v>Renewable</v>
          </cell>
          <cell r="F345" t="str">
            <v>Planned</v>
          </cell>
          <cell r="G345" t="str">
            <v>Renewable</v>
          </cell>
        </row>
        <row r="346">
          <cell r="A346" t="str">
            <v>I_W_Pioneer_II</v>
          </cell>
          <cell r="B346" t="str">
            <v>Renewable</v>
          </cell>
          <cell r="C346" t="str">
            <v>East - IRP Wind</v>
          </cell>
          <cell r="D346" t="str">
            <v>Wind</v>
          </cell>
          <cell r="E346" t="str">
            <v>Renewable</v>
          </cell>
          <cell r="F346" t="str">
            <v>Planned</v>
          </cell>
          <cell r="G346" t="str">
            <v>Renewable</v>
          </cell>
        </row>
        <row r="347">
          <cell r="A347" t="str">
            <v>I_W_PowerCnty_I</v>
          </cell>
          <cell r="B347" t="str">
            <v>Renewable</v>
          </cell>
          <cell r="C347" t="str">
            <v>East - IRP Wind</v>
          </cell>
          <cell r="D347" t="str">
            <v>Wind</v>
          </cell>
          <cell r="E347" t="str">
            <v>Renewable</v>
          </cell>
          <cell r="F347" t="str">
            <v>Planned</v>
          </cell>
          <cell r="G347" t="str">
            <v>Renewable</v>
          </cell>
        </row>
        <row r="348">
          <cell r="A348" t="str">
            <v>I_W_PowerCnty_II</v>
          </cell>
          <cell r="B348" t="str">
            <v>Renewable</v>
          </cell>
          <cell r="C348" t="str">
            <v>East - IRP Wind</v>
          </cell>
          <cell r="D348" t="str">
            <v>Wind</v>
          </cell>
          <cell r="E348" t="str">
            <v>Renewable</v>
          </cell>
          <cell r="F348" t="str">
            <v>Planned</v>
          </cell>
          <cell r="G348" t="str">
            <v>Renewable</v>
          </cell>
        </row>
        <row r="349">
          <cell r="A349" t="str">
            <v>I_W_UT_WE_28_1</v>
          </cell>
          <cell r="B349" t="str">
            <v>Renewable</v>
          </cell>
          <cell r="C349" t="str">
            <v>East - IRP Wind</v>
          </cell>
          <cell r="D349" t="str">
            <v>Wind</v>
          </cell>
          <cell r="E349" t="str">
            <v>Renewable</v>
          </cell>
          <cell r="F349" t="str">
            <v>Planned</v>
          </cell>
          <cell r="G349" t="str">
            <v>Renewable</v>
          </cell>
        </row>
        <row r="350">
          <cell r="A350" t="str">
            <v>I_W_UT_WE_28_1_P</v>
          </cell>
          <cell r="B350" t="str">
            <v>Renewable</v>
          </cell>
          <cell r="C350" t="str">
            <v>East - IRP Wind</v>
          </cell>
          <cell r="D350" t="str">
            <v>Wind</v>
          </cell>
          <cell r="E350" t="str">
            <v>Renewable</v>
          </cell>
          <cell r="F350" t="str">
            <v>Planned</v>
          </cell>
          <cell r="G350" t="str">
            <v>Renewable</v>
          </cell>
        </row>
        <row r="351">
          <cell r="A351" t="str">
            <v>I_W_UT_WE_28_2</v>
          </cell>
          <cell r="B351" t="str">
            <v>Renewable</v>
          </cell>
          <cell r="C351" t="str">
            <v>East - IRP Wind</v>
          </cell>
          <cell r="D351" t="str">
            <v>Wind</v>
          </cell>
          <cell r="E351" t="str">
            <v>Renewable</v>
          </cell>
          <cell r="F351" t="str">
            <v>Planned</v>
          </cell>
          <cell r="G351" t="str">
            <v>Renewable</v>
          </cell>
        </row>
        <row r="352">
          <cell r="A352" t="str">
            <v>I_W_UT_WE_28_2_P</v>
          </cell>
          <cell r="B352" t="str">
            <v>Renewable</v>
          </cell>
          <cell r="C352" t="str">
            <v>East - IRP Wind</v>
          </cell>
          <cell r="D352" t="str">
            <v>Wind</v>
          </cell>
          <cell r="E352" t="str">
            <v>Renewable</v>
          </cell>
          <cell r="F352" t="str">
            <v>Planned</v>
          </cell>
          <cell r="G352" t="str">
            <v>Renewable</v>
          </cell>
        </row>
        <row r="353">
          <cell r="A353" t="str">
            <v>I_W_UT_WE_28_3</v>
          </cell>
          <cell r="B353" t="str">
            <v>Renewable</v>
          </cell>
          <cell r="C353" t="str">
            <v>East - IRP Wind</v>
          </cell>
          <cell r="D353" t="str">
            <v>Wind</v>
          </cell>
          <cell r="E353" t="str">
            <v>Renewable</v>
          </cell>
          <cell r="F353" t="str">
            <v>Planned</v>
          </cell>
          <cell r="G353" t="str">
            <v>Renewable</v>
          </cell>
        </row>
        <row r="354">
          <cell r="A354" t="str">
            <v>I_W_UT_WE_28_3_P</v>
          </cell>
          <cell r="B354" t="str">
            <v>Renewable</v>
          </cell>
          <cell r="C354" t="str">
            <v>East - IRP Wind</v>
          </cell>
          <cell r="D354" t="str">
            <v>Wind</v>
          </cell>
          <cell r="E354" t="str">
            <v>Renewable</v>
          </cell>
          <cell r="F354" t="str">
            <v>Planned</v>
          </cell>
          <cell r="G354" t="str">
            <v>Renewable</v>
          </cell>
        </row>
        <row r="355">
          <cell r="A355" t="str">
            <v>I_W_WA_SO_28_1</v>
          </cell>
          <cell r="B355" t="str">
            <v>Renewable</v>
          </cell>
          <cell r="C355" t="str">
            <v>West - IRP Wind</v>
          </cell>
          <cell r="D355" t="str">
            <v>Wind</v>
          </cell>
          <cell r="E355" t="str">
            <v>Renewable</v>
          </cell>
          <cell r="F355" t="str">
            <v>Planned</v>
          </cell>
          <cell r="G355" t="str">
            <v>Renewable</v>
          </cell>
        </row>
        <row r="356">
          <cell r="A356" t="str">
            <v>I_W_WA_SO_28_1_P</v>
          </cell>
          <cell r="B356" t="str">
            <v>Renewable</v>
          </cell>
          <cell r="C356" t="str">
            <v>West - IRP Wind</v>
          </cell>
          <cell r="D356" t="str">
            <v>Wind</v>
          </cell>
          <cell r="E356" t="str">
            <v>Renewable</v>
          </cell>
          <cell r="F356" t="str">
            <v>Planned</v>
          </cell>
          <cell r="G356" t="str">
            <v>Renewable</v>
          </cell>
        </row>
        <row r="357">
          <cell r="A357" t="str">
            <v>I_W_WA_SO_28_2</v>
          </cell>
          <cell r="B357" t="str">
            <v>Renewable</v>
          </cell>
          <cell r="C357" t="str">
            <v>West - IRP Wind</v>
          </cell>
          <cell r="D357" t="str">
            <v>Wind</v>
          </cell>
          <cell r="E357" t="str">
            <v>Renewable</v>
          </cell>
          <cell r="F357" t="str">
            <v>Planned</v>
          </cell>
          <cell r="G357" t="str">
            <v>Renewable</v>
          </cell>
        </row>
        <row r="358">
          <cell r="A358" t="str">
            <v>I_W_WA_SO_28_2_P</v>
          </cell>
          <cell r="B358" t="str">
            <v>Renewable</v>
          </cell>
          <cell r="C358" t="str">
            <v>West - IRP Wind</v>
          </cell>
          <cell r="D358" t="str">
            <v>Wind</v>
          </cell>
          <cell r="E358" t="str">
            <v>Renewable</v>
          </cell>
          <cell r="F358" t="str">
            <v>Planned</v>
          </cell>
          <cell r="G358" t="str">
            <v>Renewable</v>
          </cell>
        </row>
        <row r="359">
          <cell r="A359" t="str">
            <v>I_W_WA_SO_28_3</v>
          </cell>
          <cell r="B359" t="str">
            <v>Renewable</v>
          </cell>
          <cell r="C359" t="str">
            <v>West - IRP Wind</v>
          </cell>
          <cell r="D359" t="str">
            <v>Wind</v>
          </cell>
          <cell r="E359" t="str">
            <v>Renewable</v>
          </cell>
          <cell r="F359" t="str">
            <v>Planned</v>
          </cell>
          <cell r="G359" t="str">
            <v>Renewable</v>
          </cell>
        </row>
        <row r="360">
          <cell r="A360" t="str">
            <v>I_W_WA_SO_28_3_P</v>
          </cell>
          <cell r="B360" t="str">
            <v>Renewable</v>
          </cell>
          <cell r="C360" t="str">
            <v>West - IRP Wind</v>
          </cell>
          <cell r="D360" t="str">
            <v>Wind</v>
          </cell>
          <cell r="E360" t="str">
            <v>Renewable</v>
          </cell>
          <cell r="F360" t="str">
            <v>Planned</v>
          </cell>
          <cell r="G360" t="str">
            <v>Renewable</v>
          </cell>
        </row>
        <row r="361">
          <cell r="A361" t="str">
            <v>I_W_WW_28_1_U</v>
          </cell>
          <cell r="B361" t="str">
            <v>Renewable</v>
          </cell>
          <cell r="C361" t="str">
            <v>West - IRP Wind</v>
          </cell>
          <cell r="D361" t="str">
            <v>Wind</v>
          </cell>
          <cell r="E361" t="str">
            <v>Renewable</v>
          </cell>
          <cell r="F361" t="str">
            <v>Planned</v>
          </cell>
          <cell r="G361" t="str">
            <v>Renewable</v>
          </cell>
        </row>
        <row r="362">
          <cell r="A362" t="str">
            <v>I_W_WW_28_1_U_P</v>
          </cell>
          <cell r="B362" t="str">
            <v>Renewable</v>
          </cell>
          <cell r="C362" t="str">
            <v>West - IRP Wind</v>
          </cell>
          <cell r="D362" t="str">
            <v>Wind</v>
          </cell>
          <cell r="E362" t="str">
            <v>Renewable</v>
          </cell>
          <cell r="F362" t="str">
            <v>Planned</v>
          </cell>
          <cell r="G362" t="str">
            <v>Renewable</v>
          </cell>
        </row>
        <row r="363">
          <cell r="A363" t="str">
            <v>I_W_WW_28_1_UP</v>
          </cell>
          <cell r="B363" t="str">
            <v>Renewable</v>
          </cell>
          <cell r="C363" t="str">
            <v>West - IRP Wind</v>
          </cell>
          <cell r="D363" t="str">
            <v>Wind</v>
          </cell>
          <cell r="E363" t="str">
            <v>Renewable</v>
          </cell>
          <cell r="F363" t="str">
            <v>Planned</v>
          </cell>
          <cell r="G363" t="str">
            <v>Renewable</v>
          </cell>
        </row>
        <row r="364">
          <cell r="A364" t="str">
            <v>I_W_WY_EA_35_1</v>
          </cell>
          <cell r="B364" t="str">
            <v>Renewable</v>
          </cell>
          <cell r="C364" t="str">
            <v>East - IRP Wind</v>
          </cell>
          <cell r="D364" t="str">
            <v>Wind</v>
          </cell>
          <cell r="E364" t="str">
            <v>Renewable</v>
          </cell>
          <cell r="F364" t="str">
            <v>Planned</v>
          </cell>
          <cell r="G364" t="str">
            <v>Renewable</v>
          </cell>
        </row>
        <row r="365">
          <cell r="A365" t="str">
            <v>I_W_WY_EA_35_1_P</v>
          </cell>
          <cell r="B365" t="str">
            <v>Renewable</v>
          </cell>
          <cell r="C365" t="str">
            <v>East - IRP Wind</v>
          </cell>
          <cell r="D365" t="str">
            <v>Wind</v>
          </cell>
          <cell r="E365" t="str">
            <v>Renewable</v>
          </cell>
          <cell r="F365" t="str">
            <v>Planned</v>
          </cell>
          <cell r="G365" t="str">
            <v>Renewable</v>
          </cell>
        </row>
        <row r="366">
          <cell r="A366" t="str">
            <v>I_W_WY_EC_35_1</v>
          </cell>
          <cell r="B366" t="str">
            <v>Renewable</v>
          </cell>
          <cell r="C366" t="str">
            <v>East - IRP Wind</v>
          </cell>
          <cell r="D366" t="str">
            <v>Wind</v>
          </cell>
          <cell r="E366" t="str">
            <v>Renewable</v>
          </cell>
          <cell r="F366" t="str">
            <v>Planned</v>
          </cell>
          <cell r="G366" t="str">
            <v>Renewable</v>
          </cell>
        </row>
        <row r="367">
          <cell r="A367" t="str">
            <v>I_W_WY_EC_35_1_P</v>
          </cell>
          <cell r="B367" t="str">
            <v>Renewable</v>
          </cell>
          <cell r="C367" t="str">
            <v>East - IRP Wind</v>
          </cell>
          <cell r="D367" t="str">
            <v>Wind</v>
          </cell>
          <cell r="E367" t="str">
            <v>Renewable</v>
          </cell>
          <cell r="F367" t="str">
            <v>Planned</v>
          </cell>
          <cell r="G367" t="str">
            <v>Renewable</v>
          </cell>
        </row>
        <row r="368">
          <cell r="A368" t="str">
            <v>I_W_WY_NO_35_1</v>
          </cell>
          <cell r="B368" t="str">
            <v>Renewable</v>
          </cell>
          <cell r="C368" t="str">
            <v>East - IRP Wind</v>
          </cell>
          <cell r="D368" t="str">
            <v>Wind</v>
          </cell>
          <cell r="E368" t="str">
            <v>Renewable</v>
          </cell>
          <cell r="F368" t="str">
            <v>Planned</v>
          </cell>
          <cell r="G368" t="str">
            <v>Renewable</v>
          </cell>
        </row>
        <row r="369">
          <cell r="A369" t="str">
            <v>I_W_WY_NO_35_1_P</v>
          </cell>
          <cell r="B369" t="str">
            <v>Renewable</v>
          </cell>
          <cell r="C369" t="str">
            <v>East - IRP Wind</v>
          </cell>
          <cell r="D369" t="str">
            <v>Wind</v>
          </cell>
          <cell r="E369" t="str">
            <v>Renewable</v>
          </cell>
          <cell r="F369" t="str">
            <v>Planned</v>
          </cell>
          <cell r="G369" t="str">
            <v>Renewable</v>
          </cell>
        </row>
        <row r="370">
          <cell r="A370" t="str">
            <v>I_W_WY_SO_35_1</v>
          </cell>
          <cell r="B370" t="str">
            <v>Renewable</v>
          </cell>
          <cell r="C370" t="str">
            <v>East - IRP Wind</v>
          </cell>
          <cell r="D370" t="str">
            <v>Wind</v>
          </cell>
          <cell r="E370" t="str">
            <v>Renewable</v>
          </cell>
          <cell r="F370" t="str">
            <v>Planned</v>
          </cell>
          <cell r="G370" t="str">
            <v>Renewable</v>
          </cell>
        </row>
        <row r="371">
          <cell r="A371" t="str">
            <v>I_W_WY_SO_35_1_P</v>
          </cell>
          <cell r="B371" t="str">
            <v>Renewable</v>
          </cell>
          <cell r="C371" t="str">
            <v>East - IRP Wind</v>
          </cell>
          <cell r="D371" t="str">
            <v>Wind</v>
          </cell>
          <cell r="E371" t="str">
            <v>Renewable</v>
          </cell>
          <cell r="F371" t="str">
            <v>Planned</v>
          </cell>
          <cell r="G371" t="str">
            <v>Renewable</v>
          </cell>
        </row>
        <row r="372">
          <cell r="A372" t="str">
            <v>I_W_YA_28_1_U</v>
          </cell>
          <cell r="B372" t="str">
            <v>Renewable</v>
          </cell>
          <cell r="C372" t="str">
            <v>West - IRP Wind</v>
          </cell>
          <cell r="D372" t="str">
            <v>Wind</v>
          </cell>
          <cell r="E372" t="str">
            <v>Renewable</v>
          </cell>
          <cell r="F372" t="str">
            <v>Planned</v>
          </cell>
          <cell r="G372" t="str">
            <v>Renewable</v>
          </cell>
        </row>
        <row r="373">
          <cell r="A373" t="str">
            <v>I_W_YA_28_1_U_P</v>
          </cell>
          <cell r="B373" t="str">
            <v>Renewable</v>
          </cell>
          <cell r="C373" t="str">
            <v>West - IRP Wind</v>
          </cell>
          <cell r="D373" t="str">
            <v>Wind</v>
          </cell>
          <cell r="E373" t="str">
            <v>Renewable</v>
          </cell>
          <cell r="F373" t="str">
            <v>Planned</v>
          </cell>
          <cell r="G373" t="str">
            <v>Renewable</v>
          </cell>
        </row>
        <row r="374">
          <cell r="A374" t="str">
            <v>I_W_YA_28_1_UP</v>
          </cell>
          <cell r="B374" t="str">
            <v>Renewable</v>
          </cell>
          <cell r="C374" t="str">
            <v>West - IRP Wind</v>
          </cell>
          <cell r="D374" t="str">
            <v>Wind</v>
          </cell>
          <cell r="E374" t="str">
            <v>Renewable</v>
          </cell>
          <cell r="F374" t="str">
            <v>Planned</v>
          </cell>
          <cell r="G374" t="str">
            <v>Renewable</v>
          </cell>
        </row>
        <row r="375">
          <cell r="A375" t="str">
            <v>I_WM_Biomass_A</v>
          </cell>
          <cell r="B375" t="str">
            <v>Renewable</v>
          </cell>
          <cell r="C375" t="str">
            <v>West - IRP Other</v>
          </cell>
          <cell r="D375" t="str">
            <v>Other</v>
          </cell>
          <cell r="E375" t="str">
            <v>Renewable</v>
          </cell>
          <cell r="F375" t="str">
            <v>Planned</v>
          </cell>
          <cell r="G375" t="e">
            <v>#N/A</v>
          </cell>
        </row>
        <row r="376">
          <cell r="A376" t="str">
            <v>I_WM_Biomass_B</v>
          </cell>
          <cell r="B376" t="str">
            <v>Renewable</v>
          </cell>
          <cell r="C376" t="str">
            <v>West - IRP Other</v>
          </cell>
          <cell r="D376" t="str">
            <v>Other</v>
          </cell>
          <cell r="E376" t="str">
            <v>Renewable</v>
          </cell>
          <cell r="F376" t="str">
            <v>Planned</v>
          </cell>
          <cell r="G376" t="e">
            <v>#N/A</v>
          </cell>
        </row>
        <row r="377">
          <cell r="A377" t="str">
            <v>I_WM_CAES_1500</v>
          </cell>
          <cell r="B377" t="str">
            <v>Storage</v>
          </cell>
          <cell r="C377" t="str">
            <v>West - CAES</v>
          </cell>
          <cell r="D377" t="str">
            <v>Storage</v>
          </cell>
          <cell r="E377" t="str">
            <v>CHP &amp; Other</v>
          </cell>
          <cell r="F377" t="str">
            <v>Planned</v>
          </cell>
          <cell r="G377" t="e">
            <v>#N/A</v>
          </cell>
        </row>
        <row r="378">
          <cell r="A378" t="str">
            <v>I_WM_CAES_ISO</v>
          </cell>
          <cell r="B378" t="str">
            <v>Storage</v>
          </cell>
          <cell r="C378" t="str">
            <v>West - CAES</v>
          </cell>
          <cell r="D378" t="str">
            <v>Storage</v>
          </cell>
          <cell r="E378" t="str">
            <v>CHP &amp; Other</v>
          </cell>
          <cell r="F378" t="str">
            <v>Planned</v>
          </cell>
          <cell r="G378" t="e">
            <v>#N/A</v>
          </cell>
        </row>
        <row r="379">
          <cell r="A379" t="str">
            <v>I_WM_CC_F_1X1</v>
          </cell>
          <cell r="B379" t="str">
            <v>Thermal</v>
          </cell>
          <cell r="C379" t="str">
            <v>West - IRP Gas</v>
          </cell>
          <cell r="D379" t="str">
            <v>Gas-CCCT</v>
          </cell>
          <cell r="E379" t="str">
            <v>Gas</v>
          </cell>
          <cell r="F379" t="str">
            <v>Planned</v>
          </cell>
          <cell r="G379" t="str">
            <v>Thermal</v>
          </cell>
        </row>
        <row r="380">
          <cell r="A380" t="str">
            <v>I_WM_CC_F_2X1</v>
          </cell>
          <cell r="B380" t="str">
            <v>Thermal</v>
          </cell>
          <cell r="C380" t="str">
            <v>West - IRP Gas</v>
          </cell>
          <cell r="D380" t="str">
            <v>Gas-CCCT</v>
          </cell>
          <cell r="E380" t="str">
            <v>Gas</v>
          </cell>
          <cell r="F380" t="str">
            <v>Planned</v>
          </cell>
          <cell r="G380" t="str">
            <v>Thermal</v>
          </cell>
        </row>
        <row r="381">
          <cell r="A381" t="str">
            <v>I_WM_CC_G_1X1</v>
          </cell>
          <cell r="B381" t="str">
            <v>Thermal</v>
          </cell>
          <cell r="C381" t="str">
            <v>West - IRP Gas</v>
          </cell>
          <cell r="D381" t="str">
            <v>Gas-CCCT</v>
          </cell>
          <cell r="E381" t="str">
            <v>Gas</v>
          </cell>
          <cell r="F381" t="str">
            <v>Planned</v>
          </cell>
          <cell r="G381" t="str">
            <v>Thermal</v>
          </cell>
        </row>
        <row r="382">
          <cell r="A382" t="str">
            <v>I_WM_CC_H_2X1</v>
          </cell>
          <cell r="B382" t="str">
            <v>Thermal</v>
          </cell>
          <cell r="C382" t="str">
            <v>West - IRP Gas</v>
          </cell>
          <cell r="D382" t="str">
            <v>Gas-CCCT</v>
          </cell>
          <cell r="E382" t="str">
            <v>Gas</v>
          </cell>
          <cell r="F382" t="str">
            <v>Planned</v>
          </cell>
          <cell r="G382" t="str">
            <v>Thermal</v>
          </cell>
        </row>
        <row r="383">
          <cell r="A383" t="str">
            <v>I_WM_Cogen</v>
          </cell>
          <cell r="B383" t="str">
            <v>Thermal</v>
          </cell>
          <cell r="C383" t="str">
            <v>West - IRP Gas</v>
          </cell>
          <cell r="D383" t="str">
            <v>Gas-CCCT</v>
          </cell>
          <cell r="E383" t="str">
            <v>Gas</v>
          </cell>
          <cell r="F383" t="str">
            <v>Planned</v>
          </cell>
          <cell r="G383" t="str">
            <v>Thermal</v>
          </cell>
        </row>
        <row r="384">
          <cell r="A384" t="str">
            <v>I_WM_Fuel_Cell</v>
          </cell>
          <cell r="B384" t="str">
            <v>Renewable</v>
          </cell>
          <cell r="C384" t="str">
            <v>West - IRP Other</v>
          </cell>
          <cell r="D384" t="str">
            <v>Other</v>
          </cell>
          <cell r="E384" t="str">
            <v>CHP &amp; Other</v>
          </cell>
          <cell r="F384" t="str">
            <v>Planned</v>
          </cell>
          <cell r="G384" t="e">
            <v>#N/A</v>
          </cell>
        </row>
        <row r="385">
          <cell r="A385" t="str">
            <v>I_WM_Geothermal</v>
          </cell>
          <cell r="B385" t="str">
            <v>Renewable</v>
          </cell>
          <cell r="C385" t="str">
            <v>West - IRP Geothermal</v>
          </cell>
          <cell r="D385" t="str">
            <v>Geothermal</v>
          </cell>
          <cell r="E385" t="str">
            <v>Renewable</v>
          </cell>
          <cell r="F385" t="str">
            <v>Planned</v>
          </cell>
          <cell r="G385" t="str">
            <v>Renewable</v>
          </cell>
        </row>
        <row r="386">
          <cell r="A386" t="str">
            <v>I_WM_Geotherml_B</v>
          </cell>
          <cell r="B386" t="str">
            <v>Renewable</v>
          </cell>
          <cell r="C386" t="str">
            <v>West - IRP Geothermal</v>
          </cell>
          <cell r="D386" t="str">
            <v>Geothermal</v>
          </cell>
          <cell r="E386" t="str">
            <v>Renewable</v>
          </cell>
          <cell r="F386" t="str">
            <v>Planned</v>
          </cell>
          <cell r="G386" t="str">
            <v>Renewable</v>
          </cell>
        </row>
        <row r="387">
          <cell r="A387" t="str">
            <v>I_WM_ICE</v>
          </cell>
          <cell r="B387" t="str">
            <v>Thermal</v>
          </cell>
          <cell r="C387" t="str">
            <v>West - IRP Gas</v>
          </cell>
          <cell r="D387" t="str">
            <v>Other</v>
          </cell>
          <cell r="E387" t="str">
            <v>CHP &amp; Other</v>
          </cell>
          <cell r="F387" t="str">
            <v>Planned</v>
          </cell>
          <cell r="G387" t="e">
            <v>#N/A</v>
          </cell>
        </row>
        <row r="388">
          <cell r="A388" t="str">
            <v>I_WM_Nuclear</v>
          </cell>
          <cell r="B388" t="str">
            <v>Nuclear</v>
          </cell>
          <cell r="C388" t="str">
            <v>West - IRP</v>
          </cell>
          <cell r="D388" t="str">
            <v>Nuclear</v>
          </cell>
          <cell r="E388" t="str">
            <v>CHP &amp; Other</v>
          </cell>
          <cell r="F388" t="str">
            <v>Planned</v>
          </cell>
          <cell r="G388" t="e">
            <v>#N/A</v>
          </cell>
        </row>
        <row r="389">
          <cell r="A389" t="str">
            <v>I_WM_SC_Aero</v>
          </cell>
          <cell r="B389" t="str">
            <v>Thermal</v>
          </cell>
          <cell r="C389" t="str">
            <v>West - IRP Gas</v>
          </cell>
          <cell r="D389" t="str">
            <v>Gas-SCCT</v>
          </cell>
          <cell r="E389" t="str">
            <v>Gas</v>
          </cell>
          <cell r="F389" t="str">
            <v>Planned</v>
          </cell>
          <cell r="G389" t="str">
            <v>Thermal</v>
          </cell>
        </row>
        <row r="390">
          <cell r="A390" t="str">
            <v>I_WM_SC_Frame</v>
          </cell>
          <cell r="B390" t="str">
            <v>Thermal</v>
          </cell>
          <cell r="C390" t="str">
            <v>West - IRP Gas</v>
          </cell>
          <cell r="D390" t="str">
            <v>Gas-SCCT</v>
          </cell>
          <cell r="E390" t="str">
            <v>Gas</v>
          </cell>
          <cell r="F390" t="str">
            <v>Planned</v>
          </cell>
          <cell r="G390" t="str">
            <v>Thermal</v>
          </cell>
        </row>
        <row r="391">
          <cell r="A391" t="str">
            <v>I_WM_Wave</v>
          </cell>
          <cell r="B391" t="str">
            <v>Renewable</v>
          </cell>
          <cell r="C391" t="str">
            <v>West - IRP Other</v>
          </cell>
          <cell r="D391" t="str">
            <v>QF-Renewables</v>
          </cell>
          <cell r="E391" t="str">
            <v>Renewable</v>
          </cell>
          <cell r="F391" t="str">
            <v>Planned</v>
          </cell>
          <cell r="G391" t="str">
            <v>Qualifying Purchase</v>
          </cell>
        </row>
        <row r="392">
          <cell r="A392" t="str">
            <v>I_WW_SC_Frame</v>
          </cell>
          <cell r="B392" t="str">
            <v>Thermal</v>
          </cell>
          <cell r="C392" t="str">
            <v>West - IRP Gas</v>
          </cell>
          <cell r="D392" t="str">
            <v>Gas-SCCT</v>
          </cell>
          <cell r="E392" t="str">
            <v>Gas</v>
          </cell>
          <cell r="F392" t="str">
            <v>Planned</v>
          </cell>
          <cell r="G392" t="str">
            <v>Thermal</v>
          </cell>
        </row>
        <row r="393">
          <cell r="A393" t="str">
            <v>I_WW_SC_ICAero</v>
          </cell>
          <cell r="B393" t="str">
            <v>Thermal</v>
          </cell>
          <cell r="C393" t="str">
            <v>West - IRP Gas</v>
          </cell>
          <cell r="D393" t="str">
            <v>Gas-SCCT</v>
          </cell>
          <cell r="E393" t="str">
            <v>Gas</v>
          </cell>
          <cell r="F393" t="str">
            <v>Planned</v>
          </cell>
          <cell r="G393" t="str">
            <v>Thermal</v>
          </cell>
        </row>
        <row r="394">
          <cell r="A394" t="str">
            <v>I_WY_Batt_Store</v>
          </cell>
          <cell r="B394" t="str">
            <v>Storage</v>
          </cell>
          <cell r="C394" t="str">
            <v>East - Battery</v>
          </cell>
          <cell r="D394" t="str">
            <v>Storage</v>
          </cell>
          <cell r="E394" t="str">
            <v>CHP &amp; Other</v>
          </cell>
          <cell r="F394" t="str">
            <v>Planned</v>
          </cell>
          <cell r="G394" t="e">
            <v>#N/A</v>
          </cell>
        </row>
        <row r="395">
          <cell r="A395" t="str">
            <v>I_WY_CAES</v>
          </cell>
          <cell r="B395" t="str">
            <v>Storage</v>
          </cell>
          <cell r="C395" t="str">
            <v>East - CAES</v>
          </cell>
          <cell r="D395" t="str">
            <v>Storage</v>
          </cell>
          <cell r="E395" t="str">
            <v>CHP &amp; Other</v>
          </cell>
          <cell r="F395" t="str">
            <v>Planned</v>
          </cell>
          <cell r="G395" t="e">
            <v>#N/A</v>
          </cell>
        </row>
        <row r="396">
          <cell r="A396" t="str">
            <v>I_WY_IGCC_CCS</v>
          </cell>
          <cell r="B396" t="str">
            <v>Thermal</v>
          </cell>
          <cell r="C396" t="str">
            <v>East - IRP Coal</v>
          </cell>
          <cell r="D396" t="str">
            <v>coal</v>
          </cell>
          <cell r="E396" t="str">
            <v>coal</v>
          </cell>
          <cell r="F396" t="str">
            <v>Planned</v>
          </cell>
          <cell r="G396" t="str">
            <v>Thermal</v>
          </cell>
        </row>
        <row r="397">
          <cell r="A397" t="str">
            <v>I_WY_PC</v>
          </cell>
          <cell r="B397" t="str">
            <v>Thermal</v>
          </cell>
          <cell r="C397" t="str">
            <v>East - IRP Coal</v>
          </cell>
          <cell r="D397" t="str">
            <v>coal</v>
          </cell>
          <cell r="E397" t="str">
            <v>coal</v>
          </cell>
          <cell r="F397" t="str">
            <v>Planned</v>
          </cell>
          <cell r="G397" t="str">
            <v>Thermal</v>
          </cell>
        </row>
        <row r="398">
          <cell r="A398" t="str">
            <v>I_WY_PC_CCS</v>
          </cell>
          <cell r="B398" t="str">
            <v>Thermal</v>
          </cell>
          <cell r="C398" t="str">
            <v>East - IRP Coal</v>
          </cell>
          <cell r="D398" t="str">
            <v>coal</v>
          </cell>
          <cell r="E398" t="str">
            <v>coal</v>
          </cell>
          <cell r="F398" t="str">
            <v>Planned</v>
          </cell>
          <cell r="G398" t="str">
            <v>Thermal</v>
          </cell>
        </row>
        <row r="399">
          <cell r="A399" t="str">
            <v>I_WYAE_SC_Frame</v>
          </cell>
          <cell r="B399" t="str">
            <v>Thermal</v>
          </cell>
          <cell r="C399" t="str">
            <v>East - IRP Gas</v>
          </cell>
          <cell r="D399" t="str">
            <v>Gas-SCCT</v>
          </cell>
          <cell r="E399" t="str">
            <v>Gas</v>
          </cell>
          <cell r="F399" t="str">
            <v>Planned</v>
          </cell>
          <cell r="G399" t="str">
            <v>Thermal</v>
          </cell>
        </row>
        <row r="400">
          <cell r="A400" t="str">
            <v>I_WYAE_SC_ICAero</v>
          </cell>
          <cell r="B400" t="str">
            <v>Thermal</v>
          </cell>
          <cell r="C400" t="str">
            <v>East - IRP Gas</v>
          </cell>
          <cell r="D400" t="str">
            <v>Gas-SCCT</v>
          </cell>
          <cell r="E400" t="str">
            <v>Gas</v>
          </cell>
          <cell r="F400" t="str">
            <v>Planned</v>
          </cell>
          <cell r="G400" t="str">
            <v>Thermal</v>
          </cell>
        </row>
        <row r="401">
          <cell r="A401" t="str">
            <v>I_WYNE_SC_Frame</v>
          </cell>
          <cell r="B401" t="str">
            <v>Thermal</v>
          </cell>
          <cell r="C401" t="str">
            <v>East - IRP Gas</v>
          </cell>
          <cell r="D401" t="str">
            <v>Gas-SCCT</v>
          </cell>
          <cell r="E401" t="str">
            <v>Gas</v>
          </cell>
          <cell r="F401" t="str">
            <v>Planned</v>
          </cell>
          <cell r="G401" t="str">
            <v>Thermal</v>
          </cell>
        </row>
        <row r="402">
          <cell r="A402" t="str">
            <v>I_WYNE_SC_ICAero</v>
          </cell>
          <cell r="B402" t="str">
            <v>Thermal</v>
          </cell>
          <cell r="C402" t="str">
            <v>East - IRP Gas</v>
          </cell>
          <cell r="D402" t="str">
            <v>Gas-SCCT</v>
          </cell>
          <cell r="E402" t="str">
            <v>Gas</v>
          </cell>
          <cell r="F402" t="str">
            <v>Planned</v>
          </cell>
          <cell r="G402" t="str">
            <v>Thermal</v>
          </cell>
        </row>
        <row r="403">
          <cell r="A403" t="str">
            <v>I_WYSW_SC_Frame</v>
          </cell>
          <cell r="B403" t="str">
            <v>Thermal</v>
          </cell>
          <cell r="C403" t="str">
            <v>East - IRP Gas</v>
          </cell>
          <cell r="D403" t="str">
            <v>Gas-SCCT</v>
          </cell>
          <cell r="E403" t="str">
            <v>Gas</v>
          </cell>
          <cell r="F403" t="str">
            <v>Planned</v>
          </cell>
          <cell r="G403" t="str">
            <v>Thermal</v>
          </cell>
        </row>
        <row r="404">
          <cell r="A404" t="str">
            <v>I_WYSW_SC_ICAero</v>
          </cell>
          <cell r="B404" t="str">
            <v>Thermal</v>
          </cell>
          <cell r="C404" t="str">
            <v>East - IRP Gas</v>
          </cell>
          <cell r="D404" t="str">
            <v>Gas-SCCT</v>
          </cell>
          <cell r="E404" t="str">
            <v>Gas</v>
          </cell>
          <cell r="F404" t="str">
            <v>Planned</v>
          </cell>
          <cell r="G404" t="str">
            <v>Thermal</v>
          </cell>
        </row>
        <row r="405">
          <cell r="A405" t="str">
            <v>I_YA_SC_Frame</v>
          </cell>
          <cell r="B405" t="str">
            <v>Thermal</v>
          </cell>
          <cell r="C405" t="str">
            <v>West - IRP Gas</v>
          </cell>
          <cell r="D405" t="str">
            <v>Gas-SCCT</v>
          </cell>
          <cell r="E405" t="str">
            <v>Gas</v>
          </cell>
          <cell r="F405" t="str">
            <v>Planned</v>
          </cell>
          <cell r="G405" t="str">
            <v>Thermal</v>
          </cell>
        </row>
        <row r="406">
          <cell r="A406" t="str">
            <v>I_YA_SC_ICAero</v>
          </cell>
          <cell r="B406" t="str">
            <v>Thermal</v>
          </cell>
          <cell r="C406" t="str">
            <v>West - IRP Gas</v>
          </cell>
          <cell r="D406" t="str">
            <v>Gas-SCCT</v>
          </cell>
          <cell r="E406" t="str">
            <v>Gas</v>
          </cell>
          <cell r="F406" t="str">
            <v>Planned</v>
          </cell>
          <cell r="G406" t="str">
            <v>Thermal</v>
          </cell>
        </row>
        <row r="407">
          <cell r="A407" t="str">
            <v>IPCO_RTSA_Return</v>
          </cell>
          <cell r="B407" t="str">
            <v>LT Transaction</v>
          </cell>
          <cell r="C407" t="str">
            <v>West - Sale</v>
          </cell>
          <cell r="D407" t="str">
            <v>Sale</v>
          </cell>
          <cell r="E407" t="str">
            <v>aaa</v>
          </cell>
          <cell r="F407" t="str">
            <v>Existing</v>
          </cell>
          <cell r="G407" t="str">
            <v>Sales</v>
          </cell>
        </row>
        <row r="408">
          <cell r="A408" t="str">
            <v>JamesRiverCG</v>
          </cell>
          <cell r="B408" t="str">
            <v>Thermal</v>
          </cell>
          <cell r="C408" t="str">
            <v>West - Existing Other</v>
          </cell>
          <cell r="D408" t="str">
            <v>Gas-SCCT</v>
          </cell>
          <cell r="E408" t="str">
            <v>Gas</v>
          </cell>
          <cell r="F408" t="str">
            <v>Existing</v>
          </cell>
          <cell r="G408" t="str">
            <v>Thermal</v>
          </cell>
        </row>
        <row r="409">
          <cell r="A409" t="str">
            <v>JBridger1</v>
          </cell>
          <cell r="B409" t="str">
            <v>Thermal</v>
          </cell>
          <cell r="C409" t="str">
            <v>West - Existing Coal</v>
          </cell>
          <cell r="D409" t="str">
            <v>coal</v>
          </cell>
          <cell r="E409" t="str">
            <v>coal</v>
          </cell>
          <cell r="F409" t="str">
            <v>Existing</v>
          </cell>
          <cell r="G409" t="str">
            <v>Thermal</v>
          </cell>
        </row>
        <row r="410">
          <cell r="A410" t="str">
            <v>JBridger2</v>
          </cell>
          <cell r="B410" t="str">
            <v>Thermal</v>
          </cell>
          <cell r="C410" t="str">
            <v>West - Existing Coal</v>
          </cell>
          <cell r="D410" t="str">
            <v>coal</v>
          </cell>
          <cell r="E410" t="str">
            <v>coal</v>
          </cell>
          <cell r="F410" t="str">
            <v>Existing</v>
          </cell>
          <cell r="G410" t="str">
            <v>Thermal</v>
          </cell>
        </row>
        <row r="411">
          <cell r="A411" t="str">
            <v>JBridger3</v>
          </cell>
          <cell r="B411" t="str">
            <v>Thermal</v>
          </cell>
          <cell r="C411" t="str">
            <v>West - Existing Coal</v>
          </cell>
          <cell r="D411" t="str">
            <v>coal</v>
          </cell>
          <cell r="E411" t="str">
            <v>coal</v>
          </cell>
          <cell r="F411" t="str">
            <v>Existing</v>
          </cell>
          <cell r="G411" t="str">
            <v>Thermal</v>
          </cell>
        </row>
        <row r="412">
          <cell r="A412" t="str">
            <v>JBridger4</v>
          </cell>
          <cell r="B412" t="str">
            <v>Thermal</v>
          </cell>
          <cell r="C412" t="str">
            <v>West - Existing Coal</v>
          </cell>
          <cell r="D412" t="str">
            <v>coal</v>
          </cell>
          <cell r="E412" t="str">
            <v>coal</v>
          </cell>
          <cell r="F412" t="str">
            <v>Existing</v>
          </cell>
          <cell r="G412" t="str">
            <v>Thermal</v>
          </cell>
        </row>
        <row r="413">
          <cell r="A413" t="str">
            <v>Johnston1</v>
          </cell>
          <cell r="B413" t="str">
            <v>Thermal</v>
          </cell>
          <cell r="C413" t="str">
            <v>East - Existing Coal</v>
          </cell>
          <cell r="D413" t="str">
            <v>coal</v>
          </cell>
          <cell r="E413" t="str">
            <v>coal</v>
          </cell>
          <cell r="F413" t="str">
            <v>Existing</v>
          </cell>
          <cell r="G413" t="str">
            <v>Thermal</v>
          </cell>
        </row>
        <row r="414">
          <cell r="A414" t="str">
            <v>Johnston2</v>
          </cell>
          <cell r="B414" t="str">
            <v>Thermal</v>
          </cell>
          <cell r="C414" t="str">
            <v>East - Existing Coal</v>
          </cell>
          <cell r="D414" t="str">
            <v>coal</v>
          </cell>
          <cell r="E414" t="str">
            <v>coal</v>
          </cell>
          <cell r="F414" t="str">
            <v>Existing</v>
          </cell>
          <cell r="G414" t="str">
            <v>Thermal</v>
          </cell>
        </row>
        <row r="415">
          <cell r="A415" t="str">
            <v>Johnston3</v>
          </cell>
          <cell r="B415" t="str">
            <v>Thermal</v>
          </cell>
          <cell r="C415" t="str">
            <v>East - Existing Coal</v>
          </cell>
          <cell r="D415" t="str">
            <v>coal</v>
          </cell>
          <cell r="E415" t="str">
            <v>coal</v>
          </cell>
          <cell r="F415" t="str">
            <v>Existing</v>
          </cell>
          <cell r="G415" t="str">
            <v>Thermal</v>
          </cell>
        </row>
        <row r="416">
          <cell r="A416" t="str">
            <v>Johnston4</v>
          </cell>
          <cell r="B416" t="str">
            <v>Thermal</v>
          </cell>
          <cell r="C416" t="str">
            <v>East - Existing Coal</v>
          </cell>
          <cell r="D416" t="str">
            <v>coal</v>
          </cell>
          <cell r="E416" t="str">
            <v>coal</v>
          </cell>
          <cell r="F416" t="str">
            <v>Existing</v>
          </cell>
          <cell r="G416" t="str">
            <v>Thermal</v>
          </cell>
        </row>
        <row r="417">
          <cell r="A417" t="str">
            <v>LADWP_491300</v>
          </cell>
          <cell r="B417" t="str">
            <v>LT Transaction</v>
          </cell>
          <cell r="C417" t="str">
            <v>East - Sale</v>
          </cell>
          <cell r="D417" t="str">
            <v>FOT-Sale-Exist</v>
          </cell>
          <cell r="E417" t="str">
            <v>Front Office Transactions</v>
          </cell>
          <cell r="F417" t="str">
            <v>Existing</v>
          </cell>
          <cell r="G417" t="str">
            <v>Purchase</v>
          </cell>
        </row>
        <row r="418">
          <cell r="A418" t="str">
            <v>LADWP_491303</v>
          </cell>
          <cell r="B418" t="str">
            <v>LT Transaction</v>
          </cell>
          <cell r="C418" t="str">
            <v>East - Purchase</v>
          </cell>
          <cell r="D418" t="str">
            <v>FOT-Exist</v>
          </cell>
          <cell r="E418" t="str">
            <v>Front Office Transactions</v>
          </cell>
          <cell r="F418" t="str">
            <v>Existing</v>
          </cell>
          <cell r="G418" t="str">
            <v>Purchase</v>
          </cell>
        </row>
        <row r="419">
          <cell r="A419" t="str">
            <v>LADWP_491304</v>
          </cell>
          <cell r="B419" t="str">
            <v>LT Transaction</v>
          </cell>
          <cell r="C419" t="str">
            <v>East - Purchase</v>
          </cell>
          <cell r="D419" t="str">
            <v>FOT-Exist</v>
          </cell>
          <cell r="E419" t="str">
            <v>Front Office Transactions</v>
          </cell>
          <cell r="F419" t="str">
            <v>Existing</v>
          </cell>
          <cell r="G419" t="str">
            <v>Purchase</v>
          </cell>
        </row>
        <row r="420">
          <cell r="A420" t="str">
            <v>LakeSide</v>
          </cell>
          <cell r="B420" t="str">
            <v>Thermal</v>
          </cell>
          <cell r="C420" t="str">
            <v>East - Existing CCGT</v>
          </cell>
          <cell r="D420" t="str">
            <v>Gas-CCCT</v>
          </cell>
          <cell r="E420" t="str">
            <v>Gas</v>
          </cell>
          <cell r="F420" t="str">
            <v>Existing</v>
          </cell>
          <cell r="G420" t="str">
            <v>Thermal</v>
          </cell>
        </row>
        <row r="421">
          <cell r="A421" t="str">
            <v>LeaningJ_317714</v>
          </cell>
          <cell r="B421" t="str">
            <v>Renewable</v>
          </cell>
          <cell r="C421" t="str">
            <v>West - Wind</v>
          </cell>
          <cell r="D421" t="str">
            <v>Wind</v>
          </cell>
          <cell r="E421" t="str">
            <v>Renewable</v>
          </cell>
          <cell r="F421" t="str">
            <v>Existing</v>
          </cell>
          <cell r="G421" t="str">
            <v>Renewable</v>
          </cell>
        </row>
        <row r="422">
          <cell r="A422" t="str">
            <v>LittleMountain</v>
          </cell>
          <cell r="B422" t="str">
            <v>Thermal</v>
          </cell>
          <cell r="C422" t="str">
            <v>East - Existing Other</v>
          </cell>
          <cell r="D422" t="str">
            <v>Gas-SCCT</v>
          </cell>
          <cell r="E422" t="str">
            <v>Gas</v>
          </cell>
          <cell r="F422" t="str">
            <v>Existing</v>
          </cell>
          <cell r="G422" t="str">
            <v>Thermal</v>
          </cell>
        </row>
        <row r="423">
          <cell r="A423" t="str">
            <v>MagCorp_144408</v>
          </cell>
          <cell r="B423" t="str">
            <v>LT Transaction</v>
          </cell>
          <cell r="C423" t="str">
            <v>East - Purchase</v>
          </cell>
          <cell r="D423" t="str">
            <v>Interruptible</v>
          </cell>
          <cell r="E423" t="str">
            <v>Class 1 DSM + Interruptibles</v>
          </cell>
          <cell r="F423" t="str">
            <v>Existing</v>
          </cell>
          <cell r="G423" t="str">
            <v>Interruptible</v>
          </cell>
        </row>
        <row r="424">
          <cell r="A424" t="str">
            <v>Marengo1_332428</v>
          </cell>
          <cell r="B424" t="str">
            <v>Renewable</v>
          </cell>
          <cell r="C424" t="str">
            <v>West - Wind</v>
          </cell>
          <cell r="D424" t="str">
            <v>Wind</v>
          </cell>
          <cell r="E424" t="str">
            <v>Renewable</v>
          </cell>
          <cell r="F424" t="str">
            <v>Existing</v>
          </cell>
          <cell r="G424" t="str">
            <v>Renewable</v>
          </cell>
        </row>
        <row r="425">
          <cell r="A425" t="str">
            <v>Marengo2_423463</v>
          </cell>
          <cell r="B425" t="str">
            <v>Renewable</v>
          </cell>
          <cell r="C425" t="str">
            <v>West - Wind</v>
          </cell>
          <cell r="D425" t="str">
            <v>Wind</v>
          </cell>
          <cell r="E425" t="str">
            <v>Renewable</v>
          </cell>
          <cell r="F425" t="str">
            <v>Existing</v>
          </cell>
          <cell r="G425" t="str">
            <v>Renewable</v>
          </cell>
        </row>
        <row r="426">
          <cell r="A426" t="str">
            <v>McFadden_Ridge_I</v>
          </cell>
          <cell r="B426" t="str">
            <v>Renewable</v>
          </cell>
          <cell r="C426" t="str">
            <v>East - Wind</v>
          </cell>
          <cell r="D426" t="str">
            <v>Wind</v>
          </cell>
          <cell r="E426" t="str">
            <v>Renewable</v>
          </cell>
          <cell r="F426" t="str">
            <v>Existing</v>
          </cell>
          <cell r="G426" t="str">
            <v>Renewable</v>
          </cell>
        </row>
        <row r="427">
          <cell r="A427" t="str">
            <v>McFadden_Ridge2</v>
          </cell>
          <cell r="B427" t="str">
            <v>Renewable</v>
          </cell>
          <cell r="C427" t="str">
            <v>East - Wind</v>
          </cell>
          <cell r="D427" t="str">
            <v>Wind</v>
          </cell>
          <cell r="E427" t="str">
            <v>Renewable</v>
          </cell>
          <cell r="F427" t="str">
            <v>Existing</v>
          </cell>
          <cell r="G427" t="str">
            <v>Renewable</v>
          </cell>
        </row>
        <row r="428">
          <cell r="A428" t="str">
            <v>MidColumbia</v>
          </cell>
          <cell r="B428" t="str">
            <v>Hydro</v>
          </cell>
          <cell r="C428" t="str">
            <v>West - Existing</v>
          </cell>
          <cell r="D428" t="str">
            <v>Hydro-Purchase</v>
          </cell>
          <cell r="E428" t="str">
            <v>Hydroelectric</v>
          </cell>
          <cell r="F428" t="str">
            <v>Existing</v>
          </cell>
          <cell r="G428" t="str">
            <v>Hydroelectirc</v>
          </cell>
        </row>
        <row r="429">
          <cell r="A429" t="str">
            <v>MnsntoCRT_145258</v>
          </cell>
          <cell r="B429" t="str">
            <v>LT Transaction</v>
          </cell>
          <cell r="C429" t="str">
            <v>East - Purchase</v>
          </cell>
          <cell r="D429" t="str">
            <v>Interruptible</v>
          </cell>
          <cell r="E429" t="str">
            <v>Class 1 DSM + Interruptibles</v>
          </cell>
          <cell r="F429" t="str">
            <v>Existing</v>
          </cell>
          <cell r="G429" t="str">
            <v>Interruptible</v>
          </cell>
        </row>
        <row r="430">
          <cell r="A430" t="str">
            <v>Monsanto_Curtailment_B_145258</v>
          </cell>
          <cell r="B430" t="str">
            <v>LT Transaction</v>
          </cell>
          <cell r="C430" t="str">
            <v>East - Purchase</v>
          </cell>
          <cell r="D430" t="str">
            <v>Interruptible</v>
          </cell>
          <cell r="E430" t="str">
            <v>Class 1 DSM + Interruptibles</v>
          </cell>
          <cell r="F430" t="str">
            <v>Existing</v>
          </cell>
          <cell r="G430" t="str">
            <v>Interruptible</v>
          </cell>
        </row>
        <row r="431">
          <cell r="A431" t="str">
            <v>Monsanto_145258</v>
          </cell>
          <cell r="B431" t="str">
            <v>LT Transaction</v>
          </cell>
          <cell r="C431" t="str">
            <v>East - Purchase</v>
          </cell>
          <cell r="D431" t="str">
            <v>Interruptible</v>
          </cell>
          <cell r="E431" t="str">
            <v>Class 1 DSM + Interruptibles</v>
          </cell>
          <cell r="F431" t="str">
            <v>Existing</v>
          </cell>
          <cell r="G431" t="str">
            <v>Interruptible</v>
          </cell>
        </row>
        <row r="432">
          <cell r="A432" t="str">
            <v>MSCG_189046</v>
          </cell>
          <cell r="B432" t="str">
            <v>LT Transaction</v>
          </cell>
          <cell r="C432" t="str">
            <v>West - Purchase</v>
          </cell>
          <cell r="D432" t="str">
            <v>FOT-Exist</v>
          </cell>
          <cell r="E432" t="str">
            <v>Front Office Transactions</v>
          </cell>
          <cell r="F432" t="str">
            <v>Existing</v>
          </cell>
          <cell r="G432" t="str">
            <v>Purchase</v>
          </cell>
        </row>
        <row r="433">
          <cell r="A433" t="str">
            <v>MSCG_231310</v>
          </cell>
          <cell r="B433" t="str">
            <v>LT Transaction</v>
          </cell>
          <cell r="C433" t="str">
            <v>East - Purchase</v>
          </cell>
          <cell r="D433" t="str">
            <v>FOT-Exist</v>
          </cell>
          <cell r="E433" t="str">
            <v>Front Office Transactions</v>
          </cell>
          <cell r="F433" t="str">
            <v>Existing</v>
          </cell>
          <cell r="G433" t="str">
            <v>Purchase</v>
          </cell>
        </row>
        <row r="434">
          <cell r="A434" t="str">
            <v>MSCG_244840</v>
          </cell>
          <cell r="B434" t="str">
            <v>LT Transaction</v>
          </cell>
          <cell r="C434" t="str">
            <v>East - Purchase</v>
          </cell>
          <cell r="D434" t="str">
            <v>FOT-Exist</v>
          </cell>
          <cell r="E434" t="str">
            <v>Front Office Transactions</v>
          </cell>
          <cell r="F434" t="str">
            <v>Existing</v>
          </cell>
          <cell r="G434" t="str">
            <v>Purchase</v>
          </cell>
        </row>
        <row r="435">
          <cell r="A435" t="str">
            <v>MSCG_244841</v>
          </cell>
          <cell r="B435" t="str">
            <v>LT Transaction</v>
          </cell>
          <cell r="C435" t="str">
            <v>East - Purchase</v>
          </cell>
          <cell r="D435" t="str">
            <v>FOT-Exist</v>
          </cell>
          <cell r="E435" t="str">
            <v>Front Office Transactions</v>
          </cell>
          <cell r="F435" t="str">
            <v>Existing</v>
          </cell>
          <cell r="G435" t="str">
            <v>Purchase</v>
          </cell>
        </row>
        <row r="436">
          <cell r="A436" t="str">
            <v>MSCG_272153</v>
          </cell>
          <cell r="B436" t="str">
            <v>LT Transaction</v>
          </cell>
          <cell r="C436" t="str">
            <v>East - Purchase</v>
          </cell>
          <cell r="D436" t="str">
            <v>FOT-Exist</v>
          </cell>
          <cell r="E436" t="str">
            <v>Front Office Transactions</v>
          </cell>
          <cell r="F436" t="str">
            <v>Existing</v>
          </cell>
          <cell r="G436" t="str">
            <v>Purchase</v>
          </cell>
        </row>
        <row r="437">
          <cell r="A437" t="str">
            <v>MSCG_272154</v>
          </cell>
          <cell r="B437" t="str">
            <v>LT Transaction</v>
          </cell>
          <cell r="C437" t="str">
            <v>East - Purchase</v>
          </cell>
          <cell r="D437" t="str">
            <v>FOT-Exist</v>
          </cell>
          <cell r="E437" t="str">
            <v>Front Office Transactions</v>
          </cell>
          <cell r="F437" t="str">
            <v>Existing</v>
          </cell>
          <cell r="G437" t="str">
            <v>Purchase</v>
          </cell>
        </row>
        <row r="438">
          <cell r="A438" t="str">
            <v>MSCG_272156</v>
          </cell>
          <cell r="B438" t="str">
            <v>LT Transaction</v>
          </cell>
          <cell r="C438" t="str">
            <v>East - Purchase</v>
          </cell>
          <cell r="D438" t="str">
            <v>FOT-Exist</v>
          </cell>
          <cell r="E438" t="str">
            <v>Front Office Transactions</v>
          </cell>
          <cell r="F438" t="str">
            <v>Existing</v>
          </cell>
          <cell r="G438" t="str">
            <v>Purchase</v>
          </cell>
        </row>
        <row r="439">
          <cell r="A439" t="str">
            <v>MSCG_272157</v>
          </cell>
          <cell r="B439" t="str">
            <v>LT Transaction</v>
          </cell>
          <cell r="C439" t="str">
            <v>East - Purchase</v>
          </cell>
          <cell r="D439" t="str">
            <v>FOT-Exist</v>
          </cell>
          <cell r="E439" t="str">
            <v>Front Office Transactions</v>
          </cell>
          <cell r="F439" t="str">
            <v>Existing</v>
          </cell>
          <cell r="G439" t="str">
            <v>Purchase</v>
          </cell>
        </row>
        <row r="440">
          <cell r="A440" t="str">
            <v>MSCG_272158</v>
          </cell>
          <cell r="B440" t="str">
            <v>LT Transaction</v>
          </cell>
          <cell r="C440" t="str">
            <v>East - Purchase</v>
          </cell>
          <cell r="D440" t="str">
            <v>FOT-Exist</v>
          </cell>
          <cell r="E440" t="str">
            <v>Front Office Transactions</v>
          </cell>
          <cell r="F440" t="str">
            <v>Existing</v>
          </cell>
          <cell r="G440" t="str">
            <v>Purchase</v>
          </cell>
        </row>
        <row r="441">
          <cell r="A441" t="str">
            <v>MSCG_E999690</v>
          </cell>
          <cell r="B441" t="str">
            <v>LT Transaction</v>
          </cell>
          <cell r="C441" t="str">
            <v>East - Purchase</v>
          </cell>
          <cell r="D441" t="str">
            <v>FOT-Exist</v>
          </cell>
          <cell r="E441" t="str">
            <v>Front Office Transactions</v>
          </cell>
          <cell r="F441" t="str">
            <v>Existing</v>
          </cell>
          <cell r="G441" t="str">
            <v>Purchase</v>
          </cell>
        </row>
        <row r="442">
          <cell r="A442" t="str">
            <v>Mtn_Wind1_367721</v>
          </cell>
          <cell r="B442" t="str">
            <v>Renewable</v>
          </cell>
          <cell r="C442" t="str">
            <v>East - Wind</v>
          </cell>
          <cell r="D442" t="str">
            <v>Wind</v>
          </cell>
          <cell r="E442" t="str">
            <v>Renewable</v>
          </cell>
          <cell r="F442" t="str">
            <v>Existing</v>
          </cell>
          <cell r="G442" t="str">
            <v>Renewable</v>
          </cell>
        </row>
        <row r="443">
          <cell r="A443" t="str">
            <v>Mtn_Wind2_398449</v>
          </cell>
          <cell r="B443" t="str">
            <v>Renewable</v>
          </cell>
          <cell r="C443" t="str">
            <v>East - Wind</v>
          </cell>
          <cell r="D443" t="str">
            <v>Wind</v>
          </cell>
          <cell r="E443" t="str">
            <v>Renewable</v>
          </cell>
          <cell r="F443" t="str">
            <v>Existing</v>
          </cell>
          <cell r="G443" t="str">
            <v>Renewable</v>
          </cell>
        </row>
        <row r="444">
          <cell r="A444" t="str">
            <v>Naughton1</v>
          </cell>
          <cell r="B444" t="str">
            <v>Thermal</v>
          </cell>
          <cell r="C444" t="str">
            <v>East - Existing Coal</v>
          </cell>
          <cell r="D444" t="str">
            <v>coal</v>
          </cell>
          <cell r="E444" t="str">
            <v>coal</v>
          </cell>
          <cell r="F444" t="str">
            <v>Existing</v>
          </cell>
          <cell r="G444" t="str">
            <v>Thermal</v>
          </cell>
        </row>
        <row r="445">
          <cell r="A445" t="str">
            <v>Naughton2</v>
          </cell>
          <cell r="B445" t="str">
            <v>Thermal</v>
          </cell>
          <cell r="C445" t="str">
            <v>East - Existing Coal</v>
          </cell>
          <cell r="D445" t="str">
            <v>coal</v>
          </cell>
          <cell r="E445" t="str">
            <v>coal</v>
          </cell>
          <cell r="F445" t="str">
            <v>Existing</v>
          </cell>
          <cell r="G445" t="str">
            <v>Thermal</v>
          </cell>
        </row>
        <row r="446">
          <cell r="A446" t="str">
            <v>Naughton3</v>
          </cell>
          <cell r="B446" t="str">
            <v>Thermal</v>
          </cell>
          <cell r="C446" t="str">
            <v>East - Existing Coal</v>
          </cell>
          <cell r="D446" t="str">
            <v>coal</v>
          </cell>
          <cell r="E446" t="str">
            <v>coal</v>
          </cell>
          <cell r="F446" t="str">
            <v>Existing</v>
          </cell>
          <cell r="G446" t="str">
            <v>Thermal</v>
          </cell>
        </row>
        <row r="447">
          <cell r="A447" t="str">
            <v>I_Naughton3_GCF</v>
          </cell>
          <cell r="B447" t="str">
            <v>Thermal</v>
          </cell>
          <cell r="C447" t="str">
            <v>East - Existing Other</v>
          </cell>
          <cell r="D447" t="str">
            <v>Gas-SCCT</v>
          </cell>
          <cell r="E447" t="str">
            <v>coal</v>
          </cell>
          <cell r="F447" t="str">
            <v>Existing</v>
          </cell>
          <cell r="G447" t="str">
            <v>Thermal</v>
          </cell>
        </row>
        <row r="448">
          <cell r="A448" t="str">
            <v>NorthRim</v>
          </cell>
          <cell r="B448" t="str">
            <v>Renewable</v>
          </cell>
          <cell r="C448" t="str">
            <v>East - Wind</v>
          </cell>
          <cell r="D448" t="str">
            <v>Wind</v>
          </cell>
          <cell r="E448" t="str">
            <v>Renewable</v>
          </cell>
          <cell r="F448" t="str">
            <v>Existing</v>
          </cell>
          <cell r="G448" t="str">
            <v>Renewable</v>
          </cell>
        </row>
        <row r="449">
          <cell r="A449" t="str">
            <v>Nucor_137328</v>
          </cell>
          <cell r="B449" t="str">
            <v>LT Transaction</v>
          </cell>
          <cell r="C449" t="str">
            <v>East - Purchase</v>
          </cell>
          <cell r="D449" t="str">
            <v>Interruptible</v>
          </cell>
          <cell r="E449" t="str">
            <v>Class 1 DSM + Interruptibles</v>
          </cell>
          <cell r="F449" t="str">
            <v>Existing</v>
          </cell>
          <cell r="G449" t="str">
            <v>Interruptible</v>
          </cell>
        </row>
        <row r="450">
          <cell r="A450" t="str">
            <v>OBSIDIANBLKCAP</v>
          </cell>
          <cell r="B450" t="str">
            <v>Renewable</v>
          </cell>
          <cell r="C450" t="str">
            <v>West - Solar</v>
          </cell>
          <cell r="D450" t="str">
            <v>Solar</v>
          </cell>
          <cell r="E450" t="str">
            <v>Renewable</v>
          </cell>
          <cell r="F450" t="str">
            <v>Existing</v>
          </cell>
          <cell r="G450" t="str">
            <v>Renewable</v>
          </cell>
        </row>
        <row r="451">
          <cell r="A451" t="str">
            <v>OregonWF_Plan_I</v>
          </cell>
          <cell r="B451" t="str">
            <v>Renewable</v>
          </cell>
          <cell r="C451" t="str">
            <v>West - Wind</v>
          </cell>
          <cell r="D451" t="str">
            <v>QF-Wind</v>
          </cell>
          <cell r="E451" t="str">
            <v>Renewable</v>
          </cell>
          <cell r="F451" t="str">
            <v>Existing</v>
          </cell>
          <cell r="G451" t="str">
            <v>Renewable</v>
          </cell>
        </row>
        <row r="452">
          <cell r="A452" t="str">
            <v>PAC-COB PUR</v>
          </cell>
          <cell r="B452" t="str">
            <v>Market Transactions</v>
          </cell>
          <cell r="C452" t="str">
            <v>West - Purchase</v>
          </cell>
          <cell r="D452" t="str">
            <v>Purchase</v>
          </cell>
          <cell r="E452" t="str">
            <v>aaa</v>
          </cell>
          <cell r="F452" t="str">
            <v>Planned</v>
          </cell>
          <cell r="G452" t="str">
            <v>Purchase</v>
          </cell>
        </row>
        <row r="453">
          <cell r="A453" t="str">
            <v>PAC-COB SALE</v>
          </cell>
          <cell r="B453" t="str">
            <v>Market Transactions</v>
          </cell>
          <cell r="C453" t="str">
            <v>West - Sale</v>
          </cell>
          <cell r="D453" t="str">
            <v>Sale</v>
          </cell>
          <cell r="E453" t="str">
            <v>aaa</v>
          </cell>
          <cell r="F453" t="str">
            <v>Planned</v>
          </cell>
          <cell r="G453" t="str">
            <v>Sales</v>
          </cell>
        </row>
        <row r="454">
          <cell r="A454" t="str">
            <v>PAC-FC PUR</v>
          </cell>
          <cell r="B454" t="str">
            <v>Market Transactions</v>
          </cell>
          <cell r="C454" t="str">
            <v>East - Purchase</v>
          </cell>
          <cell r="D454" t="str">
            <v>Purchase</v>
          </cell>
          <cell r="E454" t="str">
            <v>aaa</v>
          </cell>
          <cell r="F454" t="str">
            <v>Planned</v>
          </cell>
          <cell r="G454" t="str">
            <v>Purchase</v>
          </cell>
        </row>
        <row r="455">
          <cell r="A455" t="str">
            <v>PAC-FC SALE</v>
          </cell>
          <cell r="B455" t="str">
            <v>Market Transactions</v>
          </cell>
          <cell r="C455" t="str">
            <v>East - Sale</v>
          </cell>
          <cell r="D455" t="str">
            <v>Sale</v>
          </cell>
          <cell r="E455" t="str">
            <v>aaa</v>
          </cell>
          <cell r="F455" t="str">
            <v>Planned</v>
          </cell>
          <cell r="G455" t="str">
            <v>Sales</v>
          </cell>
        </row>
        <row r="456">
          <cell r="A456" t="str">
            <v>PAC-Mead PUR</v>
          </cell>
          <cell r="B456" t="str">
            <v>Market Transactions</v>
          </cell>
          <cell r="C456" t="str">
            <v>East - Purchase</v>
          </cell>
          <cell r="D456" t="str">
            <v>Purchase</v>
          </cell>
          <cell r="E456" t="str">
            <v>aaa</v>
          </cell>
          <cell r="F456" t="str">
            <v>Planned</v>
          </cell>
          <cell r="G456" t="str">
            <v>Purchase</v>
          </cell>
        </row>
        <row r="457">
          <cell r="A457" t="str">
            <v>PAC-Mead SALE</v>
          </cell>
          <cell r="B457" t="str">
            <v>Market Transactions</v>
          </cell>
          <cell r="C457" t="str">
            <v>East - Sale</v>
          </cell>
          <cell r="D457" t="str">
            <v>Sale</v>
          </cell>
          <cell r="E457" t="str">
            <v>aaa</v>
          </cell>
          <cell r="F457" t="str">
            <v>Planned</v>
          </cell>
          <cell r="G457" t="str">
            <v>Sales</v>
          </cell>
        </row>
        <row r="458">
          <cell r="A458" t="str">
            <v>PAC-MIDC PUR</v>
          </cell>
          <cell r="B458" t="str">
            <v>Market Transactions</v>
          </cell>
          <cell r="C458" t="str">
            <v>West - Purchase</v>
          </cell>
          <cell r="D458" t="str">
            <v>Purchase</v>
          </cell>
          <cell r="E458" t="str">
            <v>aaa</v>
          </cell>
          <cell r="F458" t="str">
            <v>Planned</v>
          </cell>
          <cell r="G458" t="str">
            <v>Purchase</v>
          </cell>
        </row>
        <row r="459">
          <cell r="A459" t="str">
            <v>PAC-MIDC SALE</v>
          </cell>
          <cell r="B459" t="str">
            <v>Market Transactions</v>
          </cell>
          <cell r="C459" t="str">
            <v>West - Sale</v>
          </cell>
          <cell r="D459" t="str">
            <v>Sale</v>
          </cell>
          <cell r="E459" t="str">
            <v>aaa</v>
          </cell>
          <cell r="F459" t="str">
            <v>Planned</v>
          </cell>
          <cell r="G459" t="str">
            <v>Sales</v>
          </cell>
        </row>
        <row r="460">
          <cell r="A460" t="str">
            <v>PAC-Mona PUR</v>
          </cell>
          <cell r="B460" t="str">
            <v>Market Transactions</v>
          </cell>
          <cell r="C460" t="str">
            <v>East - Purchase</v>
          </cell>
          <cell r="D460" t="str">
            <v>Purchase</v>
          </cell>
          <cell r="E460" t="str">
            <v>aaa</v>
          </cell>
          <cell r="F460" t="str">
            <v>Planned</v>
          </cell>
          <cell r="G460" t="str">
            <v>Purchase</v>
          </cell>
        </row>
        <row r="461">
          <cell r="A461" t="str">
            <v>PAC-Mona SALE</v>
          </cell>
          <cell r="B461" t="str">
            <v>Market Transactions</v>
          </cell>
          <cell r="C461" t="str">
            <v>East - Sale</v>
          </cell>
          <cell r="D461" t="str">
            <v>Sale</v>
          </cell>
          <cell r="E461" t="str">
            <v>aaa</v>
          </cell>
          <cell r="F461" t="str">
            <v>Planned</v>
          </cell>
          <cell r="G461" t="str">
            <v>Sales</v>
          </cell>
        </row>
        <row r="462">
          <cell r="A462" t="str">
            <v>PAC-PV PUR</v>
          </cell>
          <cell r="B462" t="str">
            <v>Market Transactions</v>
          </cell>
          <cell r="C462" t="str">
            <v>East - Purchase</v>
          </cell>
          <cell r="D462" t="str">
            <v>Purchase</v>
          </cell>
          <cell r="E462" t="str">
            <v>aaa</v>
          </cell>
          <cell r="F462" t="str">
            <v>Planned</v>
          </cell>
          <cell r="G462" t="str">
            <v>Purchase</v>
          </cell>
        </row>
        <row r="463">
          <cell r="A463" t="str">
            <v>PAC-PV SALE</v>
          </cell>
          <cell r="B463" t="str">
            <v>Market Transactions</v>
          </cell>
          <cell r="C463" t="str">
            <v>East - Sale</v>
          </cell>
          <cell r="D463" t="str">
            <v>Sale</v>
          </cell>
          <cell r="E463" t="str">
            <v>aaa</v>
          </cell>
          <cell r="F463" t="str">
            <v>Planned</v>
          </cell>
          <cell r="G463" t="str">
            <v>Sales</v>
          </cell>
        </row>
        <row r="464">
          <cell r="A464" t="str">
            <v>PG&amp;E_524491</v>
          </cell>
          <cell r="B464" t="str">
            <v>LT Transaction</v>
          </cell>
          <cell r="C464" t="str">
            <v>West - Sale</v>
          </cell>
          <cell r="D464" t="str">
            <v>Sale</v>
          </cell>
          <cell r="E464" t="str">
            <v>aaa</v>
          </cell>
          <cell r="F464" t="str">
            <v>Existing</v>
          </cell>
          <cell r="G464" t="str">
            <v>Sales</v>
          </cell>
        </row>
        <row r="465">
          <cell r="A465" t="str">
            <v>PGE_Cove_83984</v>
          </cell>
          <cell r="B465" t="str">
            <v>LT Transaction</v>
          </cell>
          <cell r="C465" t="str">
            <v>West - Purchase</v>
          </cell>
          <cell r="D465" t="str">
            <v>Purchase</v>
          </cell>
          <cell r="E465" t="str">
            <v>Existing Purchases</v>
          </cell>
          <cell r="F465" t="str">
            <v>Existing</v>
          </cell>
          <cell r="G465" t="str">
            <v>Purchase</v>
          </cell>
        </row>
        <row r="466">
          <cell r="A466" t="str">
            <v>PPM_380798</v>
          </cell>
          <cell r="B466" t="str">
            <v>LT Transaction</v>
          </cell>
          <cell r="C466" t="str">
            <v>East - Purchase</v>
          </cell>
          <cell r="D466" t="str">
            <v>Purchase</v>
          </cell>
          <cell r="E466" t="str">
            <v>Existing Purchases</v>
          </cell>
          <cell r="F466" t="str">
            <v>Existing</v>
          </cell>
          <cell r="G466" t="str">
            <v>Purchase</v>
          </cell>
        </row>
        <row r="467">
          <cell r="A467" t="str">
            <v>PSCO_27034_S</v>
          </cell>
          <cell r="B467" t="str">
            <v>LT Transaction</v>
          </cell>
          <cell r="C467" t="str">
            <v>East - Sale</v>
          </cell>
          <cell r="D467" t="str">
            <v>Sale</v>
          </cell>
          <cell r="E467" t="str">
            <v>aaa</v>
          </cell>
          <cell r="F467" t="str">
            <v>Existing</v>
          </cell>
          <cell r="G467" t="str">
            <v>Sales</v>
          </cell>
        </row>
        <row r="468">
          <cell r="A468" t="str">
            <v>PSCO_340325_In</v>
          </cell>
          <cell r="B468" t="str">
            <v>Exchange</v>
          </cell>
          <cell r="C468" t="str">
            <v>East - Purchase</v>
          </cell>
          <cell r="D468" t="str">
            <v>Purchase</v>
          </cell>
          <cell r="E468" t="str">
            <v>Existing Purchases</v>
          </cell>
          <cell r="F468" t="str">
            <v>Existing</v>
          </cell>
          <cell r="G468" t="str">
            <v>Purchase</v>
          </cell>
        </row>
        <row r="469">
          <cell r="A469" t="str">
            <v>PSCO_340325_Out</v>
          </cell>
          <cell r="B469" t="str">
            <v>Exchange</v>
          </cell>
          <cell r="C469" t="str">
            <v>East - Sale</v>
          </cell>
          <cell r="D469" t="str">
            <v>Sale</v>
          </cell>
          <cell r="E469" t="str">
            <v>Existing Purchases</v>
          </cell>
          <cell r="F469" t="str">
            <v>Existing</v>
          </cell>
          <cell r="G469" t="str">
            <v>Sales</v>
          </cell>
        </row>
        <row r="470">
          <cell r="A470" t="str">
            <v>QF_Biomass</v>
          </cell>
          <cell r="B470" t="str">
            <v>LT Transaction</v>
          </cell>
          <cell r="C470" t="str">
            <v>West - QF</v>
          </cell>
          <cell r="D470" t="str">
            <v>QF-Biomass</v>
          </cell>
          <cell r="E470" t="str">
            <v>Renewable</v>
          </cell>
          <cell r="F470" t="str">
            <v>Existing</v>
          </cell>
          <cell r="G470" t="str">
            <v>Qualifying Purchase</v>
          </cell>
        </row>
        <row r="471">
          <cell r="A471" t="str">
            <v>QF_Bioms1_234159</v>
          </cell>
          <cell r="B471" t="str">
            <v>LT Transaction</v>
          </cell>
          <cell r="C471" t="str">
            <v>West - QF</v>
          </cell>
          <cell r="D471" t="str">
            <v>QF-Biomass</v>
          </cell>
          <cell r="E471" t="str">
            <v>Renewable</v>
          </cell>
          <cell r="F471" t="str">
            <v>Existing</v>
          </cell>
          <cell r="G471" t="str">
            <v>Qualifying Purchase</v>
          </cell>
        </row>
        <row r="472">
          <cell r="A472" t="str">
            <v>QF_CA_Hydro</v>
          </cell>
          <cell r="B472" t="str">
            <v>LT Transaction</v>
          </cell>
          <cell r="C472" t="str">
            <v>West - QF</v>
          </cell>
          <cell r="D472" t="str">
            <v>QF-Hydro</v>
          </cell>
          <cell r="E472" t="str">
            <v>Hydroelectric</v>
          </cell>
          <cell r="F472" t="str">
            <v>Existing</v>
          </cell>
          <cell r="G472" t="str">
            <v>Qualifying Purchase</v>
          </cell>
        </row>
        <row r="473">
          <cell r="A473" t="str">
            <v>QF_DR_Johnson</v>
          </cell>
          <cell r="B473" t="str">
            <v>LT Transaction</v>
          </cell>
          <cell r="C473" t="str">
            <v>West - QF</v>
          </cell>
          <cell r="D473" t="str">
            <v>QF</v>
          </cell>
          <cell r="E473" t="str">
            <v>Existing Purchases</v>
          </cell>
          <cell r="F473" t="str">
            <v>Existing</v>
          </cell>
          <cell r="G473" t="str">
            <v>Qualifying Purchase</v>
          </cell>
        </row>
        <row r="474">
          <cell r="A474" t="str">
            <v>QF_EVB_351030</v>
          </cell>
          <cell r="B474" t="str">
            <v>LT Transaction</v>
          </cell>
          <cell r="C474" t="str">
            <v>West - QF</v>
          </cell>
          <cell r="D474" t="str">
            <v>QF-Renewables</v>
          </cell>
          <cell r="E474" t="str">
            <v>Existing Purchases</v>
          </cell>
          <cell r="F474" t="str">
            <v>Existing</v>
          </cell>
          <cell r="G474" t="str">
            <v>Qualifying Purchase</v>
          </cell>
        </row>
        <row r="475">
          <cell r="A475" t="str">
            <v>QF_Exxon_236032</v>
          </cell>
          <cell r="B475" t="str">
            <v>LT Transaction</v>
          </cell>
          <cell r="C475" t="str">
            <v>East - QF</v>
          </cell>
          <cell r="D475" t="str">
            <v>QF</v>
          </cell>
          <cell r="E475" t="str">
            <v>Existing Purchases</v>
          </cell>
          <cell r="F475" t="str">
            <v>Existing</v>
          </cell>
          <cell r="G475" t="str">
            <v>Qualifying Purchase</v>
          </cell>
        </row>
        <row r="476">
          <cell r="A476" t="str">
            <v>QF_GEO_OMPower1</v>
          </cell>
          <cell r="B476" t="str">
            <v>LT Transaction</v>
          </cell>
          <cell r="C476" t="str">
            <v>West - QF</v>
          </cell>
          <cell r="D476" t="str">
            <v>QF-Renewables</v>
          </cell>
          <cell r="E476" t="str">
            <v>Existing Purchases</v>
          </cell>
          <cell r="F476" t="str">
            <v>Existing</v>
          </cell>
          <cell r="G476" t="str">
            <v>Qualifying Purchase</v>
          </cell>
        </row>
        <row r="477">
          <cell r="A477" t="str">
            <v>QF_ID_Biomass</v>
          </cell>
          <cell r="B477" t="str">
            <v>LT Transaction</v>
          </cell>
          <cell r="C477" t="str">
            <v>East - QF</v>
          </cell>
          <cell r="D477" t="str">
            <v>QF-Biomass</v>
          </cell>
          <cell r="E477" t="str">
            <v>Renewable</v>
          </cell>
          <cell r="F477" t="str">
            <v>Existing</v>
          </cell>
          <cell r="G477" t="str">
            <v>Qualifying Purchase</v>
          </cell>
        </row>
        <row r="478">
          <cell r="A478" t="str">
            <v>QF_ID_Hydro</v>
          </cell>
          <cell r="B478" t="str">
            <v>LT Transaction</v>
          </cell>
          <cell r="C478" t="str">
            <v>East - QF</v>
          </cell>
          <cell r="D478" t="str">
            <v>QF-Hydro</v>
          </cell>
          <cell r="E478" t="str">
            <v>Hydroelectric</v>
          </cell>
          <cell r="F478" t="str">
            <v>Existing</v>
          </cell>
          <cell r="G478" t="str">
            <v>Qualifying Purchase</v>
          </cell>
        </row>
        <row r="479">
          <cell r="A479" t="str">
            <v>QF_IDUTN_Hydro</v>
          </cell>
          <cell r="B479" t="str">
            <v>LT Transaction</v>
          </cell>
          <cell r="C479" t="str">
            <v>East - QF</v>
          </cell>
          <cell r="D479" t="str">
            <v>QF-Hydro</v>
          </cell>
          <cell r="E479" t="str">
            <v>Hydroelectric</v>
          </cell>
          <cell r="F479" t="str">
            <v>Existing</v>
          </cell>
          <cell r="G479" t="str">
            <v>Qualifying Purchase</v>
          </cell>
        </row>
        <row r="480">
          <cell r="A480" t="str">
            <v>QF_KENN_216221</v>
          </cell>
          <cell r="B480" t="str">
            <v>LT Transaction</v>
          </cell>
          <cell r="C480" t="str">
            <v>East - QF Non-Firm</v>
          </cell>
          <cell r="D480" t="str">
            <v>Non-Firm</v>
          </cell>
          <cell r="E480" t="str">
            <v>Existing Purchases</v>
          </cell>
          <cell r="F480" t="str">
            <v>Existing</v>
          </cell>
          <cell r="G480" t="str">
            <v>Non-Firm</v>
          </cell>
        </row>
        <row r="481">
          <cell r="A481" t="str">
            <v>QF_OR_Biomass</v>
          </cell>
          <cell r="B481" t="str">
            <v>LT Transaction</v>
          </cell>
          <cell r="C481" t="str">
            <v>West - QF</v>
          </cell>
          <cell r="D481" t="str">
            <v>QF-Biomass</v>
          </cell>
          <cell r="E481" t="str">
            <v>Renewable</v>
          </cell>
          <cell r="F481" t="str">
            <v>Existing</v>
          </cell>
          <cell r="G481" t="str">
            <v>Qualifying Purchase</v>
          </cell>
        </row>
        <row r="482">
          <cell r="A482" t="str">
            <v>QF_OR_Hydro</v>
          </cell>
          <cell r="B482" t="str">
            <v>LT Transaction</v>
          </cell>
          <cell r="C482" t="str">
            <v>West - QF</v>
          </cell>
          <cell r="D482" t="str">
            <v>QF-Hydro</v>
          </cell>
          <cell r="E482" t="str">
            <v>Hydroelectric</v>
          </cell>
          <cell r="F482" t="str">
            <v>Existing</v>
          </cell>
          <cell r="G482" t="str">
            <v>Qualifying Purchase</v>
          </cell>
        </row>
        <row r="483">
          <cell r="A483" t="str">
            <v>QF_OR_Thermal</v>
          </cell>
          <cell r="B483" t="str">
            <v>LT Transaction</v>
          </cell>
          <cell r="C483" t="str">
            <v>West - QF</v>
          </cell>
          <cell r="D483" t="str">
            <v>QF</v>
          </cell>
          <cell r="E483" t="str">
            <v>Existing Purchases</v>
          </cell>
          <cell r="F483" t="str">
            <v>Existing</v>
          </cell>
          <cell r="G483" t="str">
            <v>Qualifying Purchase</v>
          </cell>
        </row>
        <row r="484">
          <cell r="A484" t="str">
            <v>QF_RBFP_312292</v>
          </cell>
          <cell r="B484" t="str">
            <v>LT Transaction</v>
          </cell>
          <cell r="C484" t="str">
            <v>West - QF</v>
          </cell>
          <cell r="D484" t="str">
            <v>QF</v>
          </cell>
          <cell r="E484" t="str">
            <v>Existing Purchases</v>
          </cell>
          <cell r="F484" t="str">
            <v>Existing</v>
          </cell>
          <cell r="G484" t="str">
            <v>Qualifying Purchase</v>
          </cell>
        </row>
        <row r="485">
          <cell r="A485" t="str">
            <v>QF_Simplo_216221</v>
          </cell>
          <cell r="B485" t="str">
            <v>LT Transaction</v>
          </cell>
          <cell r="C485" t="str">
            <v>East - QF</v>
          </cell>
          <cell r="D485" t="str">
            <v>QF</v>
          </cell>
          <cell r="E485" t="str">
            <v>Existing Purchases</v>
          </cell>
          <cell r="F485" t="str">
            <v>Existing</v>
          </cell>
          <cell r="G485" t="str">
            <v>Qualifying Purchase</v>
          </cell>
        </row>
        <row r="486">
          <cell r="A486" t="str">
            <v>QF_SUNN_Ad_59965</v>
          </cell>
          <cell r="B486" t="str">
            <v>LT Transaction</v>
          </cell>
          <cell r="C486" t="str">
            <v>East - QF</v>
          </cell>
          <cell r="D486" t="str">
            <v>QF</v>
          </cell>
          <cell r="E486" t="str">
            <v>Existing Purchases</v>
          </cell>
          <cell r="F486" t="str">
            <v>Existing</v>
          </cell>
          <cell r="G486" t="str">
            <v>Qualifying Purchase</v>
          </cell>
        </row>
        <row r="487">
          <cell r="A487" t="str">
            <v>QF_SUNN_Ba_83997</v>
          </cell>
          <cell r="B487" t="str">
            <v>LT Transaction</v>
          </cell>
          <cell r="C487" t="str">
            <v>East - QF</v>
          </cell>
          <cell r="D487" t="str">
            <v>QF</v>
          </cell>
          <cell r="E487" t="str">
            <v>Existing Purchases</v>
          </cell>
          <cell r="F487" t="str">
            <v>Existing</v>
          </cell>
          <cell r="G487" t="str">
            <v>Qualifying Purchase</v>
          </cell>
        </row>
        <row r="488">
          <cell r="A488" t="str">
            <v>QF_Tesoro_355814</v>
          </cell>
          <cell r="B488" t="str">
            <v>LT Transaction</v>
          </cell>
          <cell r="C488" t="str">
            <v>East - QF Non-Firm</v>
          </cell>
          <cell r="D488" t="str">
            <v>Non-Firm</v>
          </cell>
          <cell r="E488" t="str">
            <v>Existing Purchases</v>
          </cell>
          <cell r="F488" t="str">
            <v>Existing</v>
          </cell>
          <cell r="G488" t="str">
            <v>Non-Firm</v>
          </cell>
        </row>
        <row r="489">
          <cell r="A489" t="str">
            <v>QF_USMag_226786</v>
          </cell>
          <cell r="B489" t="str">
            <v>LT Transaction</v>
          </cell>
          <cell r="C489" t="str">
            <v>East - QF Non-Firm</v>
          </cell>
          <cell r="D489" t="str">
            <v>Non-Firm</v>
          </cell>
          <cell r="E489" t="str">
            <v>Existing Purchases</v>
          </cell>
          <cell r="F489" t="str">
            <v>Existing</v>
          </cell>
          <cell r="G489" t="str">
            <v>Non-Firm</v>
          </cell>
        </row>
        <row r="490">
          <cell r="A490" t="str">
            <v>QF_UTN_Biomass</v>
          </cell>
          <cell r="B490" t="str">
            <v>LT Transaction</v>
          </cell>
          <cell r="C490" t="str">
            <v>East - QF</v>
          </cell>
          <cell r="D490" t="str">
            <v>QF-Biomass</v>
          </cell>
          <cell r="E490" t="str">
            <v>Renewable</v>
          </cell>
          <cell r="F490" t="str">
            <v>Existing</v>
          </cell>
          <cell r="G490" t="str">
            <v>Qualifying Purchase</v>
          </cell>
        </row>
        <row r="491">
          <cell r="A491" t="str">
            <v>QF_UTN_Wind</v>
          </cell>
          <cell r="B491" t="str">
            <v>LT Transaction</v>
          </cell>
          <cell r="C491" t="str">
            <v>East - QF</v>
          </cell>
          <cell r="D491" t="str">
            <v>QF-Wind</v>
          </cell>
          <cell r="E491" t="str">
            <v>Renewable</v>
          </cell>
          <cell r="F491" t="str">
            <v>Existing</v>
          </cell>
          <cell r="G491" t="str">
            <v>Renewable</v>
          </cell>
        </row>
        <row r="492">
          <cell r="A492" t="str">
            <v>QF_UTS_Biomass</v>
          </cell>
          <cell r="B492" t="str">
            <v>LT Transaction</v>
          </cell>
          <cell r="C492" t="str">
            <v>East - QF</v>
          </cell>
          <cell r="D492" t="str">
            <v>QF-Biomass</v>
          </cell>
          <cell r="E492" t="str">
            <v>Renewable</v>
          </cell>
          <cell r="F492" t="str">
            <v>Existing</v>
          </cell>
          <cell r="G492" t="str">
            <v>Qualifying Purchase</v>
          </cell>
        </row>
        <row r="493">
          <cell r="A493" t="str">
            <v>QF_UTS_Hydro</v>
          </cell>
          <cell r="B493" t="str">
            <v>LT Transaction</v>
          </cell>
          <cell r="C493" t="str">
            <v>East - QF</v>
          </cell>
          <cell r="D493" t="str">
            <v>QF-Hydro</v>
          </cell>
          <cell r="E493" t="str">
            <v>Hydroelectric</v>
          </cell>
          <cell r="F493" t="str">
            <v>Existing</v>
          </cell>
          <cell r="G493" t="str">
            <v>Qualifying Purchase</v>
          </cell>
        </row>
        <row r="494">
          <cell r="A494" t="str">
            <v>QF_WAWW_Hydro</v>
          </cell>
          <cell r="B494" t="str">
            <v>LT Transaction</v>
          </cell>
          <cell r="C494" t="str">
            <v>West - QF</v>
          </cell>
          <cell r="D494" t="str">
            <v>QF-Hydro</v>
          </cell>
          <cell r="E494" t="str">
            <v>Hydroelectric</v>
          </cell>
          <cell r="F494" t="str">
            <v>Existing</v>
          </cell>
          <cell r="G494" t="str">
            <v>Qualifying Purchase</v>
          </cell>
        </row>
        <row r="495">
          <cell r="A495" t="str">
            <v>QF_WAYA_Biomass</v>
          </cell>
          <cell r="B495" t="str">
            <v>LT Transaction</v>
          </cell>
          <cell r="C495" t="str">
            <v>West - QF</v>
          </cell>
          <cell r="D495" t="str">
            <v>QF-Biomass</v>
          </cell>
          <cell r="E495" t="str">
            <v>Renewable</v>
          </cell>
          <cell r="F495" t="str">
            <v>Existing</v>
          </cell>
          <cell r="G495" t="str">
            <v>Qualifying Purchase</v>
          </cell>
        </row>
        <row r="496">
          <cell r="A496" t="str">
            <v>QF_WAYA_Wind</v>
          </cell>
          <cell r="B496" t="str">
            <v>LT Transaction</v>
          </cell>
          <cell r="C496" t="str">
            <v>West - QF</v>
          </cell>
          <cell r="D496" t="str">
            <v>QF-Wind</v>
          </cell>
          <cell r="E496" t="str">
            <v>Renewable</v>
          </cell>
          <cell r="F496" t="str">
            <v>Existing</v>
          </cell>
          <cell r="G496" t="str">
            <v>Renewable</v>
          </cell>
        </row>
        <row r="497">
          <cell r="A497" t="str">
            <v>QF_WEYE_347627</v>
          </cell>
          <cell r="B497" t="str">
            <v>LT Transaction</v>
          </cell>
          <cell r="C497" t="str">
            <v>West - QF Non-Firm</v>
          </cell>
          <cell r="D497" t="str">
            <v>Non-Firm</v>
          </cell>
          <cell r="E497" t="str">
            <v>Existing Purchases</v>
          </cell>
          <cell r="F497" t="str">
            <v>Existing</v>
          </cell>
          <cell r="G497" t="str">
            <v>Non-Firm</v>
          </cell>
        </row>
        <row r="498">
          <cell r="A498" t="str">
            <v>QF_W_MC_FivePine</v>
          </cell>
          <cell r="B498" t="str">
            <v>LT Transaction</v>
          </cell>
          <cell r="C498" t="str">
            <v>East - QF</v>
          </cell>
          <cell r="D498" t="str">
            <v>QF-Wind</v>
          </cell>
          <cell r="E498" t="str">
            <v>Renewable</v>
          </cell>
          <cell r="F498" t="str">
            <v>Existing</v>
          </cell>
          <cell r="G498" t="str">
            <v>Renewable</v>
          </cell>
        </row>
        <row r="499">
          <cell r="A499" t="str">
            <v>QF_W_MC_NorthPt</v>
          </cell>
          <cell r="B499" t="str">
            <v>LT Transaction</v>
          </cell>
          <cell r="C499" t="str">
            <v>East - QF</v>
          </cell>
          <cell r="D499" t="str">
            <v>QF-Wind</v>
          </cell>
          <cell r="E499" t="str">
            <v>Renewable</v>
          </cell>
          <cell r="F499" t="str">
            <v>Existing</v>
          </cell>
          <cell r="G499" t="str">
            <v>Renewable</v>
          </cell>
        </row>
        <row r="500">
          <cell r="A500" t="str">
            <v>QF_W_ThreeMileC</v>
          </cell>
          <cell r="B500" t="str">
            <v>LT Transaction</v>
          </cell>
          <cell r="C500" t="str">
            <v>West - QF</v>
          </cell>
          <cell r="D500" t="str">
            <v>QF-Wind</v>
          </cell>
          <cell r="E500" t="str">
            <v>Renewable</v>
          </cell>
          <cell r="F500" t="str">
            <v>Existing</v>
          </cell>
          <cell r="G500" t="str">
            <v>Renewable</v>
          </cell>
        </row>
        <row r="501">
          <cell r="A501" t="str">
            <v>QF_W_HighPlateau</v>
          </cell>
          <cell r="B501" t="str">
            <v>LT Transaction</v>
          </cell>
          <cell r="C501" t="str">
            <v>West - QF</v>
          </cell>
          <cell r="D501" t="str">
            <v>QF-Wind</v>
          </cell>
          <cell r="E501" t="str">
            <v>Renewable</v>
          </cell>
          <cell r="F501" t="str">
            <v>Existing</v>
          </cell>
          <cell r="G501" t="str">
            <v>Renewable</v>
          </cell>
        </row>
        <row r="502">
          <cell r="A502" t="str">
            <v>QF_W_LowerRidge</v>
          </cell>
          <cell r="B502" t="str">
            <v>LT Transaction</v>
          </cell>
          <cell r="C502" t="str">
            <v>West - QF</v>
          </cell>
          <cell r="D502" t="str">
            <v>QF-Wind</v>
          </cell>
          <cell r="E502" t="str">
            <v>Renewable</v>
          </cell>
          <cell r="F502" t="str">
            <v>Existing</v>
          </cell>
          <cell r="G502" t="str">
            <v>Renewable</v>
          </cell>
        </row>
        <row r="503">
          <cell r="A503" t="str">
            <v>QF_W_PineCity</v>
          </cell>
          <cell r="B503" t="str">
            <v>LT Transaction</v>
          </cell>
          <cell r="C503" t="str">
            <v>West - QF</v>
          </cell>
          <cell r="D503" t="str">
            <v>QF-Wind</v>
          </cell>
          <cell r="E503" t="str">
            <v>Renewable</v>
          </cell>
          <cell r="F503" t="str">
            <v>Existing</v>
          </cell>
          <cell r="G503" t="str">
            <v>Renewable</v>
          </cell>
        </row>
        <row r="504">
          <cell r="A504" t="str">
            <v>QF_W_MuleHollow</v>
          </cell>
          <cell r="B504" t="str">
            <v>LT Transaction</v>
          </cell>
          <cell r="C504" t="str">
            <v>West - QF</v>
          </cell>
          <cell r="D504" t="str">
            <v>QF-Wind</v>
          </cell>
          <cell r="E504" t="str">
            <v>Renewable</v>
          </cell>
          <cell r="F504" t="str">
            <v>Existing</v>
          </cell>
          <cell r="G504" t="str">
            <v>Renewable</v>
          </cell>
        </row>
        <row r="505">
          <cell r="A505" t="str">
            <v>QF_WAYA_Hydro</v>
          </cell>
          <cell r="B505" t="str">
            <v>LT Transaction</v>
          </cell>
          <cell r="C505" t="str">
            <v>West - QF</v>
          </cell>
          <cell r="D505" t="str">
            <v>QF-Hydro</v>
          </cell>
          <cell r="E505" t="str">
            <v>Hydroelectric</v>
          </cell>
          <cell r="F505" t="str">
            <v>Existing</v>
          </cell>
          <cell r="G505" t="str">
            <v>Qualifying Purchase</v>
          </cell>
        </row>
        <row r="506">
          <cell r="A506" t="str">
            <v>QF_WY_Hydro</v>
          </cell>
          <cell r="B506" t="str">
            <v>LT Transaction</v>
          </cell>
          <cell r="C506" t="str">
            <v>East - QF</v>
          </cell>
          <cell r="D506" t="str">
            <v>QF-Hydro</v>
          </cell>
          <cell r="E506" t="str">
            <v>Hydroelectric</v>
          </cell>
          <cell r="F506" t="str">
            <v>Existing</v>
          </cell>
          <cell r="G506" t="str">
            <v>Qualifying Purchase</v>
          </cell>
        </row>
        <row r="507">
          <cell r="A507" t="str">
            <v>QF_WY_Wind</v>
          </cell>
          <cell r="B507" t="str">
            <v>LT Transaction</v>
          </cell>
          <cell r="C507" t="str">
            <v>East - QF</v>
          </cell>
          <cell r="D507" t="str">
            <v>QF-Wind</v>
          </cell>
          <cell r="E507" t="str">
            <v>Renewable</v>
          </cell>
          <cell r="F507" t="str">
            <v>Existing</v>
          </cell>
          <cell r="G507" t="str">
            <v>Renewable</v>
          </cell>
        </row>
        <row r="508">
          <cell r="A508" t="str">
            <v>REDD_66276_In</v>
          </cell>
          <cell r="B508" t="str">
            <v>Exchange</v>
          </cell>
          <cell r="C508" t="str">
            <v>East - Purchase</v>
          </cell>
          <cell r="D508" t="str">
            <v>Purchase</v>
          </cell>
          <cell r="E508" t="str">
            <v>Existing Purchases</v>
          </cell>
          <cell r="F508" t="str">
            <v>Existing</v>
          </cell>
          <cell r="G508" t="str">
            <v>Purchase</v>
          </cell>
        </row>
        <row r="509">
          <cell r="A509" t="str">
            <v>REDD_66276_Out</v>
          </cell>
          <cell r="B509" t="str">
            <v>Exchange</v>
          </cell>
          <cell r="C509" t="str">
            <v>West - Sale</v>
          </cell>
          <cell r="D509" t="str">
            <v>Sale</v>
          </cell>
          <cell r="E509" t="str">
            <v>Existing Purchases</v>
          </cell>
          <cell r="F509" t="str">
            <v>Existing</v>
          </cell>
          <cell r="G509" t="str">
            <v>Sales</v>
          </cell>
        </row>
        <row r="510">
          <cell r="A510" t="str">
            <v>Rolling_H_423462</v>
          </cell>
          <cell r="B510" t="str">
            <v>Renewable</v>
          </cell>
          <cell r="C510" t="str">
            <v>East - Wind</v>
          </cell>
          <cell r="D510" t="str">
            <v>Wind</v>
          </cell>
          <cell r="E510" t="str">
            <v>Renewable</v>
          </cell>
          <cell r="F510" t="str">
            <v>Existing</v>
          </cell>
          <cell r="G510" t="str">
            <v>Renewable</v>
          </cell>
        </row>
        <row r="511">
          <cell r="A511" t="str">
            <v>RR1_100371</v>
          </cell>
          <cell r="B511" t="str">
            <v>Renewable</v>
          </cell>
          <cell r="C511" t="str">
            <v>East - Wind</v>
          </cell>
          <cell r="D511" t="str">
            <v>Wind</v>
          </cell>
          <cell r="E511" t="str">
            <v>Renewable</v>
          </cell>
          <cell r="F511" t="str">
            <v>Existing</v>
          </cell>
          <cell r="G511" t="str">
            <v>Renewable</v>
          </cell>
        </row>
        <row r="512">
          <cell r="A512" t="str">
            <v>SCE_513948</v>
          </cell>
          <cell r="B512" t="str">
            <v>LT Transaction</v>
          </cell>
          <cell r="C512" t="str">
            <v>East - Sale</v>
          </cell>
          <cell r="D512" t="str">
            <v>Wind</v>
          </cell>
          <cell r="E512" t="str">
            <v>Renewable</v>
          </cell>
          <cell r="F512" t="str">
            <v>Existing</v>
          </cell>
          <cell r="G512" t="str">
            <v>Renewable</v>
          </cell>
        </row>
        <row r="513">
          <cell r="A513" t="str">
            <v>SCL_105228_In</v>
          </cell>
          <cell r="B513" t="str">
            <v>Renewable</v>
          </cell>
          <cell r="C513" t="str">
            <v>West - Exchange</v>
          </cell>
          <cell r="D513" t="str">
            <v>Wind</v>
          </cell>
          <cell r="E513" t="str">
            <v>Renewable</v>
          </cell>
          <cell r="F513" t="str">
            <v>Existing</v>
          </cell>
          <cell r="G513" t="str">
            <v>Renewable</v>
          </cell>
        </row>
        <row r="514">
          <cell r="A514" t="str">
            <v>SCL_105228_Out</v>
          </cell>
          <cell r="B514" t="str">
            <v>Renewable</v>
          </cell>
          <cell r="C514" t="str">
            <v>West - Exchange</v>
          </cell>
          <cell r="D514" t="str">
            <v>Sale</v>
          </cell>
          <cell r="E514" t="str">
            <v>Renewable</v>
          </cell>
          <cell r="F514" t="str">
            <v>Existing</v>
          </cell>
          <cell r="G514" t="str">
            <v>Sales</v>
          </cell>
        </row>
        <row r="515">
          <cell r="A515" t="str">
            <v>SCL State Line_New_In</v>
          </cell>
          <cell r="B515" t="str">
            <v>Renewable</v>
          </cell>
          <cell r="C515" t="str">
            <v>West - Exchange</v>
          </cell>
          <cell r="D515" t="str">
            <v>Wind</v>
          </cell>
          <cell r="E515" t="str">
            <v>Renewable</v>
          </cell>
          <cell r="F515" t="str">
            <v>Existing</v>
          </cell>
          <cell r="G515" t="str">
            <v>Renewable</v>
          </cell>
        </row>
        <row r="516">
          <cell r="A516" t="str">
            <v>SCL State Line_New_Out</v>
          </cell>
          <cell r="B516" t="str">
            <v>Renewable</v>
          </cell>
          <cell r="C516" t="str">
            <v>West - Exchange</v>
          </cell>
          <cell r="D516" t="str">
            <v>Wind</v>
          </cell>
          <cell r="E516" t="str">
            <v>Renewable</v>
          </cell>
          <cell r="F516" t="str">
            <v>Existing</v>
          </cell>
          <cell r="G516" t="str">
            <v>Renewable</v>
          </cell>
        </row>
        <row r="517">
          <cell r="A517" t="str">
            <v>SCL State Line_New_Reserve</v>
          </cell>
          <cell r="B517" t="str">
            <v>Renewable</v>
          </cell>
          <cell r="C517" t="str">
            <v>West - Exchange</v>
          </cell>
          <cell r="D517" t="str">
            <v>Wind</v>
          </cell>
          <cell r="E517" t="str">
            <v>Renewable</v>
          </cell>
          <cell r="F517" t="str">
            <v>Existing</v>
          </cell>
          <cell r="G517" t="str">
            <v>Renewable</v>
          </cell>
        </row>
        <row r="518">
          <cell r="A518" t="str">
            <v>SempraET_396051</v>
          </cell>
          <cell r="B518" t="str">
            <v>LT Transaction</v>
          </cell>
          <cell r="C518" t="str">
            <v>West - Purchase</v>
          </cell>
          <cell r="D518" t="str">
            <v>Purchase</v>
          </cell>
          <cell r="E518" t="str">
            <v>Existing Purchases</v>
          </cell>
          <cell r="F518" t="str">
            <v>Existing</v>
          </cell>
          <cell r="G518" t="str">
            <v>Purchase</v>
          </cell>
        </row>
        <row r="519">
          <cell r="A519" t="str">
            <v>SempraET_396052</v>
          </cell>
          <cell r="B519" t="str">
            <v>LT Transaction</v>
          </cell>
          <cell r="C519" t="str">
            <v>West - Purchase</v>
          </cell>
          <cell r="D519" t="str">
            <v>Purchase</v>
          </cell>
          <cell r="E519" t="str">
            <v>Existing Purchases</v>
          </cell>
          <cell r="F519" t="str">
            <v>Existing</v>
          </cell>
          <cell r="G519" t="str">
            <v>Purchase</v>
          </cell>
        </row>
        <row r="520">
          <cell r="A520" t="str">
            <v>SempraET_396055</v>
          </cell>
          <cell r="B520" t="str">
            <v>LT Transaction</v>
          </cell>
          <cell r="C520" t="str">
            <v>West - Purchase</v>
          </cell>
          <cell r="D520" t="str">
            <v>Purchase</v>
          </cell>
          <cell r="E520" t="str">
            <v>Existing Purchases</v>
          </cell>
          <cell r="F520" t="str">
            <v>Existing</v>
          </cell>
          <cell r="G520" t="str">
            <v>Purchase</v>
          </cell>
        </row>
        <row r="521">
          <cell r="A521" t="str">
            <v>SevenMile_357819</v>
          </cell>
          <cell r="B521" t="str">
            <v>Renewable</v>
          </cell>
          <cell r="C521" t="str">
            <v>East - Wind</v>
          </cell>
          <cell r="D521" t="str">
            <v>Wind</v>
          </cell>
          <cell r="E521" t="str">
            <v>Renewable</v>
          </cell>
          <cell r="F521" t="str">
            <v>Existing</v>
          </cell>
          <cell r="G521" t="str">
            <v>Renewable</v>
          </cell>
        </row>
        <row r="522">
          <cell r="A522" t="str">
            <v>SevenMile2_Plan</v>
          </cell>
          <cell r="B522" t="str">
            <v>Renewable</v>
          </cell>
          <cell r="C522" t="str">
            <v>East - Wind</v>
          </cell>
          <cell r="D522" t="str">
            <v>Wind</v>
          </cell>
          <cell r="E522" t="str">
            <v>Renewable</v>
          </cell>
          <cell r="F522" t="str">
            <v>Existing</v>
          </cell>
          <cell r="G522" t="str">
            <v>Renewable</v>
          </cell>
        </row>
        <row r="523">
          <cell r="A523" t="str">
            <v>SHELL_489962</v>
          </cell>
          <cell r="B523" t="str">
            <v>LT Transaction</v>
          </cell>
          <cell r="C523" t="str">
            <v>East - Sale</v>
          </cell>
          <cell r="D523" t="str">
            <v>Sale</v>
          </cell>
          <cell r="E523" t="str">
            <v>aaa</v>
          </cell>
          <cell r="F523" t="str">
            <v>Existing</v>
          </cell>
          <cell r="G523" t="str">
            <v>Sales</v>
          </cell>
        </row>
        <row r="524">
          <cell r="A524" t="str">
            <v>SHELL_489963</v>
          </cell>
          <cell r="B524" t="str">
            <v>LT Transaction</v>
          </cell>
          <cell r="C524" t="str">
            <v>East - Purchase</v>
          </cell>
          <cell r="D524" t="str">
            <v>Purchase</v>
          </cell>
          <cell r="E524" t="str">
            <v>Existing Purchases</v>
          </cell>
          <cell r="F524" t="str">
            <v>Existing</v>
          </cell>
          <cell r="G524" t="str">
            <v>Purchase</v>
          </cell>
        </row>
        <row r="525">
          <cell r="A525" t="str">
            <v>SIE_64885_Goshen</v>
          </cell>
          <cell r="B525" t="str">
            <v>Exchange</v>
          </cell>
          <cell r="C525" t="str">
            <v>East - Purchase</v>
          </cell>
          <cell r="D525" t="str">
            <v>Purchase</v>
          </cell>
          <cell r="E525" t="str">
            <v>Existing Purchases</v>
          </cell>
          <cell r="F525" t="str">
            <v>Existing</v>
          </cell>
          <cell r="G525" t="str">
            <v>Purchase</v>
          </cell>
        </row>
        <row r="526">
          <cell r="A526" t="str">
            <v>SIE_64885_McNary</v>
          </cell>
          <cell r="B526" t="str">
            <v>Exchange</v>
          </cell>
          <cell r="C526" t="str">
            <v>East - Purchase</v>
          </cell>
          <cell r="D526" t="str">
            <v>Purchase</v>
          </cell>
          <cell r="E526" t="str">
            <v>Existing Purchases</v>
          </cell>
          <cell r="F526" t="str">
            <v>Existing</v>
          </cell>
          <cell r="G526" t="str">
            <v>Purchase</v>
          </cell>
        </row>
        <row r="527">
          <cell r="A527" t="str">
            <v>SIE_64885_Out</v>
          </cell>
          <cell r="B527" t="str">
            <v>Exchange</v>
          </cell>
          <cell r="C527" t="str">
            <v>East - Sale</v>
          </cell>
          <cell r="D527" t="str">
            <v>Sale</v>
          </cell>
          <cell r="E527" t="str">
            <v>Existing Purchases</v>
          </cell>
          <cell r="F527" t="str">
            <v>Existing</v>
          </cell>
          <cell r="G527" t="str">
            <v>Sales</v>
          </cell>
        </row>
        <row r="528">
          <cell r="A528" t="str">
            <v>Small_East_P</v>
          </cell>
          <cell r="B528" t="str">
            <v>LT Transaction</v>
          </cell>
          <cell r="C528" t="str">
            <v>East - Purchase</v>
          </cell>
          <cell r="D528" t="str">
            <v>Purchase</v>
          </cell>
          <cell r="E528" t="str">
            <v>Existing Purchases</v>
          </cell>
          <cell r="F528" t="str">
            <v>Existing</v>
          </cell>
          <cell r="G528" t="str">
            <v>Purchase</v>
          </cell>
        </row>
        <row r="529">
          <cell r="A529" t="str">
            <v>SmallEastHydro</v>
          </cell>
          <cell r="B529" t="str">
            <v>Hydro</v>
          </cell>
          <cell r="C529" t="str">
            <v>East - Existing</v>
          </cell>
          <cell r="D529" t="str">
            <v>Hydro</v>
          </cell>
          <cell r="E529" t="str">
            <v>Hydroelectric</v>
          </cell>
          <cell r="F529" t="str">
            <v>Existing</v>
          </cell>
          <cell r="G529" t="str">
            <v>Hydroelectirc</v>
          </cell>
        </row>
        <row r="530">
          <cell r="A530" t="str">
            <v>SmallWestHydro</v>
          </cell>
          <cell r="B530" t="str">
            <v>Hydro</v>
          </cell>
          <cell r="C530" t="str">
            <v>West - Existing</v>
          </cell>
          <cell r="D530" t="str">
            <v>Hydro</v>
          </cell>
          <cell r="E530" t="str">
            <v>Hydroelectric</v>
          </cell>
          <cell r="F530" t="str">
            <v>Existing</v>
          </cell>
          <cell r="G530" t="str">
            <v>Hydroelectirc</v>
          </cell>
        </row>
        <row r="531">
          <cell r="A531" t="str">
            <v>SMUD_24296_In</v>
          </cell>
          <cell r="B531" t="str">
            <v>Exchange</v>
          </cell>
          <cell r="C531" t="str">
            <v>West - Purchase</v>
          </cell>
          <cell r="D531" t="str">
            <v>Purchase</v>
          </cell>
          <cell r="E531" t="str">
            <v>Existing Purchases</v>
          </cell>
          <cell r="F531" t="str">
            <v>Existing</v>
          </cell>
          <cell r="G531" t="str">
            <v>Purchase</v>
          </cell>
        </row>
        <row r="532">
          <cell r="A532" t="str">
            <v>SMUD_24296_Out</v>
          </cell>
          <cell r="B532" t="str">
            <v>Exchange</v>
          </cell>
          <cell r="C532" t="str">
            <v>West - Sale</v>
          </cell>
          <cell r="D532" t="str">
            <v>Sale</v>
          </cell>
          <cell r="E532" t="str">
            <v>Existing Purchases</v>
          </cell>
          <cell r="F532" t="str">
            <v>Existing</v>
          </cell>
          <cell r="G532" t="str">
            <v>Sales</v>
          </cell>
        </row>
        <row r="533">
          <cell r="A533" t="str">
            <v>SodaSprings</v>
          </cell>
          <cell r="B533" t="str">
            <v>Hydro</v>
          </cell>
          <cell r="C533" t="str">
            <v>West - Existing</v>
          </cell>
          <cell r="D533" t="str">
            <v>Hydro</v>
          </cell>
          <cell r="E533" t="str">
            <v>Hydroelectric</v>
          </cell>
          <cell r="F533" t="str">
            <v>Existing</v>
          </cell>
          <cell r="G533" t="str">
            <v>Hydroelectirc</v>
          </cell>
        </row>
        <row r="534">
          <cell r="A534" t="str">
            <v>SpanishF_311681</v>
          </cell>
          <cell r="B534" t="str">
            <v>Renewable</v>
          </cell>
          <cell r="C534" t="str">
            <v>East - Wind</v>
          </cell>
          <cell r="D534" t="str">
            <v>Wind</v>
          </cell>
          <cell r="E534" t="str">
            <v>Renewable</v>
          </cell>
          <cell r="F534" t="str">
            <v>Existing</v>
          </cell>
          <cell r="G534" t="str">
            <v>Renewable</v>
          </cell>
        </row>
        <row r="535">
          <cell r="A535" t="str">
            <v>SPPM_25270_S</v>
          </cell>
          <cell r="B535" t="str">
            <v>LT Transaction</v>
          </cell>
          <cell r="C535" t="str">
            <v>East - Sale</v>
          </cell>
          <cell r="D535" t="str">
            <v>Sale</v>
          </cell>
          <cell r="E535" t="str">
            <v>aaa</v>
          </cell>
          <cell r="F535" t="str">
            <v>Existing</v>
          </cell>
          <cell r="G535" t="str">
            <v>Sales</v>
          </cell>
        </row>
        <row r="536">
          <cell r="A536" t="str">
            <v>SRP_322940_S</v>
          </cell>
          <cell r="B536" t="str">
            <v>LT Transaction</v>
          </cell>
          <cell r="C536" t="str">
            <v>East - Sale</v>
          </cell>
          <cell r="D536" t="str">
            <v>Sale</v>
          </cell>
          <cell r="E536" t="str">
            <v>aaa</v>
          </cell>
          <cell r="F536" t="str">
            <v>Existing</v>
          </cell>
          <cell r="G536" t="str">
            <v>Sales</v>
          </cell>
        </row>
        <row r="537">
          <cell r="A537" t="str">
            <v>SUMMIT_497367</v>
          </cell>
          <cell r="B537" t="str">
            <v>LT Transaction</v>
          </cell>
          <cell r="C537" t="str">
            <v>East - Sale</v>
          </cell>
          <cell r="D537" t="str">
            <v>Sale</v>
          </cell>
          <cell r="E537" t="str">
            <v>aaa</v>
          </cell>
          <cell r="F537" t="str">
            <v>Existing</v>
          </cell>
          <cell r="G537" t="str">
            <v>Sales</v>
          </cell>
        </row>
        <row r="538">
          <cell r="A538" t="str">
            <v>SUMMIT_497368</v>
          </cell>
          <cell r="B538" t="str">
            <v>LT Transaction</v>
          </cell>
          <cell r="C538" t="str">
            <v>East - Purchase</v>
          </cell>
          <cell r="D538" t="str">
            <v>Purchase</v>
          </cell>
          <cell r="E538" t="str">
            <v>Existing Purchases</v>
          </cell>
          <cell r="F538" t="str">
            <v>Existing</v>
          </cell>
          <cell r="G538" t="str">
            <v>Purchase</v>
          </cell>
        </row>
        <row r="539">
          <cell r="A539" t="str">
            <v>Swift1</v>
          </cell>
          <cell r="B539" t="str">
            <v>Hydro</v>
          </cell>
          <cell r="C539" t="str">
            <v>West - Existing</v>
          </cell>
          <cell r="D539" t="str">
            <v>Hydro</v>
          </cell>
          <cell r="E539" t="str">
            <v>Hydroelectric</v>
          </cell>
          <cell r="F539" t="str">
            <v>Existing</v>
          </cell>
          <cell r="G539" t="str">
            <v>Hydroelectirc</v>
          </cell>
        </row>
        <row r="540">
          <cell r="A540" t="str">
            <v>Swift2</v>
          </cell>
          <cell r="B540" t="str">
            <v>Hydro</v>
          </cell>
          <cell r="C540" t="str">
            <v>West - Existing</v>
          </cell>
          <cell r="D540" t="str">
            <v>Hydro-Purchase</v>
          </cell>
          <cell r="E540" t="str">
            <v>Hydroelectric</v>
          </cell>
          <cell r="F540" t="str">
            <v>Existing</v>
          </cell>
          <cell r="G540" t="str">
            <v>Hydroelectirc</v>
          </cell>
        </row>
        <row r="541">
          <cell r="A541" t="str">
            <v>T3_Buttes_460457</v>
          </cell>
          <cell r="B541" t="str">
            <v>Renewable</v>
          </cell>
          <cell r="C541" t="str">
            <v>East - Wind</v>
          </cell>
          <cell r="D541" t="str">
            <v>Wind</v>
          </cell>
          <cell r="E541" t="str">
            <v>Renewable</v>
          </cell>
          <cell r="F541" t="str">
            <v>Existing</v>
          </cell>
          <cell r="G541" t="str">
            <v>Renewable</v>
          </cell>
        </row>
        <row r="542">
          <cell r="A542" t="str">
            <v>TEMU_373343_In</v>
          </cell>
          <cell r="B542" t="str">
            <v>Exchange</v>
          </cell>
          <cell r="C542" t="str">
            <v>West - Purchase</v>
          </cell>
          <cell r="D542" t="str">
            <v>Purchase</v>
          </cell>
          <cell r="E542" t="str">
            <v>Existing Purchases</v>
          </cell>
          <cell r="F542" t="str">
            <v>Existing</v>
          </cell>
          <cell r="G542" t="str">
            <v>Purchase</v>
          </cell>
        </row>
        <row r="543">
          <cell r="A543" t="str">
            <v>TEMU_373344_Out</v>
          </cell>
          <cell r="B543" t="str">
            <v>Exchange</v>
          </cell>
          <cell r="C543" t="str">
            <v>West - Sale</v>
          </cell>
          <cell r="D543" t="str">
            <v>Sale</v>
          </cell>
          <cell r="E543" t="str">
            <v>aaa</v>
          </cell>
          <cell r="F543" t="str">
            <v>Existing</v>
          </cell>
          <cell r="G543" t="str">
            <v>Sales</v>
          </cell>
        </row>
        <row r="544">
          <cell r="A544" t="str">
            <v>THREE_MLE_500139</v>
          </cell>
          <cell r="B544" t="str">
            <v>Renewable</v>
          </cell>
          <cell r="C544" t="str">
            <v>West - Wind</v>
          </cell>
          <cell r="D544" t="str">
            <v>QF-Wind</v>
          </cell>
          <cell r="E544" t="str">
            <v>Renewable</v>
          </cell>
          <cell r="F544" t="str">
            <v>Existing</v>
          </cell>
          <cell r="G544" t="str">
            <v>Renewable</v>
          </cell>
        </row>
        <row r="545">
          <cell r="A545" t="str">
            <v>ToketeeSlideCreek</v>
          </cell>
          <cell r="B545" t="str">
            <v>Hydro</v>
          </cell>
          <cell r="C545" t="str">
            <v>West - Existing</v>
          </cell>
          <cell r="D545" t="str">
            <v>Hydro</v>
          </cell>
          <cell r="E545" t="str">
            <v>Hydroelectric</v>
          </cell>
          <cell r="F545" t="str">
            <v>Existing</v>
          </cell>
          <cell r="G545" t="str">
            <v>Hydroelectirc</v>
          </cell>
        </row>
        <row r="546">
          <cell r="A546" t="str">
            <v>Top of World</v>
          </cell>
          <cell r="B546" t="str">
            <v>Renewable</v>
          </cell>
          <cell r="C546" t="str">
            <v>East - Wind</v>
          </cell>
          <cell r="D546" t="str">
            <v>Wind</v>
          </cell>
          <cell r="E546" t="str">
            <v>Renewable</v>
          </cell>
          <cell r="F546" t="str">
            <v>Existing</v>
          </cell>
          <cell r="G546" t="str">
            <v>Renewable</v>
          </cell>
        </row>
        <row r="547">
          <cell r="A547" t="str">
            <v>TMF_BioF_E20958</v>
          </cell>
          <cell r="B547" t="str">
            <v>LT Transaction</v>
          </cell>
          <cell r="C547" t="str">
            <v>West - QF</v>
          </cell>
          <cell r="D547" t="str">
            <v>QF-Biomass</v>
          </cell>
          <cell r="E547" t="str">
            <v>Renewable</v>
          </cell>
          <cell r="F547" t="str">
            <v>Existing</v>
          </cell>
          <cell r="G547" t="str">
            <v>Qualifying Purchase</v>
          </cell>
        </row>
        <row r="548">
          <cell r="A548" t="str">
            <v>TriState_27057</v>
          </cell>
          <cell r="B548" t="str">
            <v>LT Transaction</v>
          </cell>
          <cell r="C548" t="str">
            <v>East - Purchase</v>
          </cell>
          <cell r="D548" t="str">
            <v>Purchase</v>
          </cell>
          <cell r="E548" t="str">
            <v>Existing Purchases</v>
          </cell>
          <cell r="F548" t="str">
            <v>Existing</v>
          </cell>
          <cell r="G548" t="str">
            <v>Purchase</v>
          </cell>
        </row>
        <row r="549">
          <cell r="A549" t="str">
            <v>UAMP_404236_S</v>
          </cell>
          <cell r="B549" t="str">
            <v>LT Transaction</v>
          </cell>
          <cell r="C549" t="str">
            <v>East - Sale</v>
          </cell>
          <cell r="D549" t="str">
            <v>Sale</v>
          </cell>
          <cell r="E549" t="str">
            <v>aaa</v>
          </cell>
          <cell r="F549" t="str">
            <v>Existing</v>
          </cell>
          <cell r="G549" t="str">
            <v>Sales</v>
          </cell>
        </row>
        <row r="550">
          <cell r="A550" t="str">
            <v>UBS_268850</v>
          </cell>
          <cell r="B550" t="str">
            <v>LT Transaction</v>
          </cell>
          <cell r="C550" t="str">
            <v>East - Purchase</v>
          </cell>
          <cell r="D550" t="str">
            <v>Purchase</v>
          </cell>
          <cell r="E550" t="str">
            <v>Existing Purchases</v>
          </cell>
          <cell r="F550" t="str">
            <v>Existing</v>
          </cell>
          <cell r="G550" t="str">
            <v>Purchase</v>
          </cell>
        </row>
        <row r="551">
          <cell r="A551" t="str">
            <v>UKL</v>
          </cell>
          <cell r="B551" t="str">
            <v>Hydro</v>
          </cell>
          <cell r="C551" t="str">
            <v>West - Existing</v>
          </cell>
          <cell r="D551" t="str">
            <v>Hydro</v>
          </cell>
          <cell r="E551" t="str">
            <v>Hydroelectric</v>
          </cell>
          <cell r="F551" t="str">
            <v>Existing</v>
          </cell>
          <cell r="G551" t="str">
            <v>Hydroelectirc</v>
          </cell>
        </row>
        <row r="552">
          <cell r="A552" t="str">
            <v>UMPA_45631_S</v>
          </cell>
          <cell r="B552" t="str">
            <v>LT Transaction</v>
          </cell>
          <cell r="C552" t="str">
            <v>East - Sale</v>
          </cell>
          <cell r="D552" t="str">
            <v>Sale</v>
          </cell>
          <cell r="E552" t="str">
            <v>aaa</v>
          </cell>
          <cell r="F552" t="str">
            <v>Existing</v>
          </cell>
          <cell r="G552" t="str">
            <v>Sales</v>
          </cell>
        </row>
        <row r="553">
          <cell r="A553" t="str">
            <v>WCE_244520</v>
          </cell>
          <cell r="B553" t="str">
            <v>Renewable</v>
          </cell>
          <cell r="C553" t="str">
            <v>East - Wind</v>
          </cell>
          <cell r="D553" t="str">
            <v>Wind</v>
          </cell>
          <cell r="E553" t="str">
            <v>Renewable</v>
          </cell>
          <cell r="F553" t="str">
            <v>Existing</v>
          </cell>
          <cell r="G553" t="str">
            <v>Renewable</v>
          </cell>
        </row>
        <row r="554">
          <cell r="A554" t="str">
            <v>WEYE_Res_356685</v>
          </cell>
          <cell r="B554" t="str">
            <v>LT Transaction</v>
          </cell>
          <cell r="C554" t="str">
            <v>West - Purchase</v>
          </cell>
          <cell r="D554" t="str">
            <v>Purchase</v>
          </cell>
          <cell r="E554" t="str">
            <v>Existing Purchases</v>
          </cell>
          <cell r="F554" t="str">
            <v>Existing</v>
          </cell>
          <cell r="G554" t="str">
            <v>Purchase</v>
          </cell>
        </row>
        <row r="555">
          <cell r="A555" t="str">
            <v>Wyodak1</v>
          </cell>
          <cell r="B555" t="str">
            <v>Thermal</v>
          </cell>
          <cell r="C555" t="str">
            <v>East - Existing Coal</v>
          </cell>
          <cell r="D555" t="str">
            <v>coal</v>
          </cell>
          <cell r="E555" t="str">
            <v>coal</v>
          </cell>
          <cell r="F555" t="str">
            <v>Existing</v>
          </cell>
          <cell r="G555" t="str">
            <v>Thermal</v>
          </cell>
        </row>
        <row r="556">
          <cell r="A556" t="str">
            <v>Yale</v>
          </cell>
          <cell r="B556" t="str">
            <v>Hydro</v>
          </cell>
          <cell r="C556" t="str">
            <v>West - Existing</v>
          </cell>
          <cell r="D556" t="str">
            <v>Hydro</v>
          </cell>
          <cell r="E556" t="str">
            <v>Hydroelectric</v>
          </cell>
          <cell r="F556" t="str">
            <v>Existing</v>
          </cell>
          <cell r="G556" t="str">
            <v>Hydroelectirc</v>
          </cell>
        </row>
        <row r="557">
          <cell r="A557" t="str">
            <v>Alcoa_Colockum_191690_in</v>
          </cell>
          <cell r="B557" t="str">
            <v>Hydro</v>
          </cell>
          <cell r="C557" t="str">
            <v>West - Purchase</v>
          </cell>
          <cell r="D557" t="str">
            <v>Purchase</v>
          </cell>
          <cell r="E557" t="str">
            <v>Hydroelectric</v>
          </cell>
          <cell r="F557" t="str">
            <v>Existing</v>
          </cell>
          <cell r="G557" t="str">
            <v>Purchase</v>
          </cell>
        </row>
        <row r="558">
          <cell r="A558" t="str">
            <v>APS_27875_Supplemental</v>
          </cell>
          <cell r="B558" t="str">
            <v>LT Transaction</v>
          </cell>
          <cell r="C558" t="str">
            <v>East - Purchase</v>
          </cell>
          <cell r="D558" t="str">
            <v>Purchase</v>
          </cell>
          <cell r="E558" t="str">
            <v>Existing Purchases</v>
          </cell>
          <cell r="F558" t="str">
            <v>Existing</v>
          </cell>
          <cell r="G558" t="str">
            <v>Purchase</v>
          </cell>
        </row>
        <row r="559">
          <cell r="A559" t="str">
            <v>APS_Exchange_58118_AZ_in</v>
          </cell>
          <cell r="B559" t="str">
            <v>Exchange</v>
          </cell>
          <cell r="C559" t="str">
            <v>East - Purchase</v>
          </cell>
          <cell r="D559" t="str">
            <v>Purchase</v>
          </cell>
          <cell r="E559" t="str">
            <v>Existing Purchases</v>
          </cell>
          <cell r="F559" t="str">
            <v>Existing</v>
          </cell>
          <cell r="G559" t="str">
            <v>Purchase</v>
          </cell>
        </row>
        <row r="560">
          <cell r="A560" t="str">
            <v>APS_Exchange_58118_FC_in</v>
          </cell>
          <cell r="B560" t="str">
            <v>Exchange</v>
          </cell>
          <cell r="C560" t="str">
            <v>East - Purchase</v>
          </cell>
          <cell r="D560" t="str">
            <v>Purchase</v>
          </cell>
          <cell r="E560" t="str">
            <v>Existing Purchases</v>
          </cell>
          <cell r="F560" t="str">
            <v>Existing</v>
          </cell>
          <cell r="G560" t="str">
            <v>Purchase</v>
          </cell>
        </row>
        <row r="561">
          <cell r="A561" t="str">
            <v>Bear River</v>
          </cell>
          <cell r="B561" t="str">
            <v>Hydro</v>
          </cell>
          <cell r="C561" t="str">
            <v>East - Existing</v>
          </cell>
          <cell r="D561" t="str">
            <v>Hydro</v>
          </cell>
          <cell r="E561" t="str">
            <v>Hydroelectric</v>
          </cell>
          <cell r="F561" t="str">
            <v>Existing</v>
          </cell>
          <cell r="G561" t="str">
            <v>Hydroelectirc</v>
          </cell>
        </row>
        <row r="562">
          <cell r="A562" t="str">
            <v>Big Fork</v>
          </cell>
          <cell r="B562" t="str">
            <v>Hydro</v>
          </cell>
          <cell r="C562" t="str">
            <v>West - Existing</v>
          </cell>
          <cell r="D562" t="str">
            <v>Hydro</v>
          </cell>
          <cell r="E562" t="str">
            <v>Hydroelectric</v>
          </cell>
          <cell r="F562" t="str">
            <v>Existing</v>
          </cell>
          <cell r="G562" t="str">
            <v>Hydroelectirc</v>
          </cell>
        </row>
        <row r="563">
          <cell r="A563" t="str">
            <v>BPA_Peak_59820_in</v>
          </cell>
          <cell r="B563" t="str">
            <v>Exchange</v>
          </cell>
          <cell r="C563" t="str">
            <v>West - Purchase</v>
          </cell>
          <cell r="D563" t="str">
            <v>Purchase</v>
          </cell>
          <cell r="E563" t="str">
            <v>Existing Purchases</v>
          </cell>
          <cell r="F563" t="str">
            <v>Existing</v>
          </cell>
          <cell r="G563" t="str">
            <v>Purchase</v>
          </cell>
        </row>
        <row r="564">
          <cell r="A564" t="str">
            <v>BPA_SIE_64885_Goshen_in</v>
          </cell>
          <cell r="B564" t="str">
            <v>Exchange</v>
          </cell>
          <cell r="C564" t="str">
            <v>East - Purchase</v>
          </cell>
          <cell r="D564" t="str">
            <v>Purchase</v>
          </cell>
          <cell r="E564" t="str">
            <v>Existing Purchases</v>
          </cell>
          <cell r="F564" t="str">
            <v>Existing</v>
          </cell>
          <cell r="G564" t="str">
            <v>Purchase</v>
          </cell>
        </row>
        <row r="565">
          <cell r="A565" t="str">
            <v>BPA_SIE_64885_McNary_in</v>
          </cell>
          <cell r="B565" t="str">
            <v>Exchange</v>
          </cell>
          <cell r="C565" t="str">
            <v>East - Purchase</v>
          </cell>
          <cell r="D565" t="str">
            <v>Purchase</v>
          </cell>
          <cell r="E565" t="str">
            <v>Existing Purchases</v>
          </cell>
          <cell r="F565" t="str">
            <v>Existing</v>
          </cell>
          <cell r="G565" t="str">
            <v>Purchase</v>
          </cell>
        </row>
        <row r="566">
          <cell r="A566" t="str">
            <v>CARG_543222</v>
          </cell>
          <cell r="B566" t="str">
            <v>LT Transaction</v>
          </cell>
          <cell r="C566" t="str">
            <v>West - Purchase</v>
          </cell>
          <cell r="D566" t="str">
            <v>FOT-Exist</v>
          </cell>
          <cell r="E566" t="str">
            <v>Front Office Transactions</v>
          </cell>
          <cell r="F566" t="str">
            <v>Existing</v>
          </cell>
          <cell r="G566" t="str">
            <v>Purchase</v>
          </cell>
        </row>
        <row r="567">
          <cell r="A567" t="str">
            <v>Chehalis_CCCT</v>
          </cell>
          <cell r="B567" t="str">
            <v>Thermal</v>
          </cell>
          <cell r="C567" t="str">
            <v>West - Existing CCGT</v>
          </cell>
          <cell r="D567" t="str">
            <v>Gas-CCCT</v>
          </cell>
          <cell r="E567" t="str">
            <v>Gas</v>
          </cell>
          <cell r="F567" t="str">
            <v>Existing</v>
          </cell>
          <cell r="G567" t="str">
            <v>Thermal</v>
          </cell>
        </row>
        <row r="568">
          <cell r="A568" t="str">
            <v>Chevron Wind_499335</v>
          </cell>
          <cell r="B568" t="str">
            <v>Renewable</v>
          </cell>
          <cell r="C568" t="str">
            <v>East-Purchase</v>
          </cell>
          <cell r="D568" t="str">
            <v>QF-Wind</v>
          </cell>
          <cell r="E568" t="str">
            <v>Renewable</v>
          </cell>
          <cell r="F568" t="str">
            <v>Existing</v>
          </cell>
          <cell r="G568" t="str">
            <v>Renewable</v>
          </cell>
        </row>
        <row r="569">
          <cell r="A569" t="str">
            <v>Clearwater1</v>
          </cell>
          <cell r="B569" t="str">
            <v>Hydro</v>
          </cell>
          <cell r="C569" t="str">
            <v>East - Existing</v>
          </cell>
          <cell r="D569" t="str">
            <v>Hydro</v>
          </cell>
          <cell r="E569" t="str">
            <v>Hydroelectric</v>
          </cell>
          <cell r="F569" t="str">
            <v>Existing</v>
          </cell>
          <cell r="G569" t="str">
            <v>Hydroelectirc</v>
          </cell>
        </row>
        <row r="570">
          <cell r="A570" t="str">
            <v>Clearwater2</v>
          </cell>
          <cell r="B570" t="str">
            <v>Hydro</v>
          </cell>
          <cell r="C570" t="str">
            <v>East - Existing</v>
          </cell>
          <cell r="D570" t="str">
            <v>Hydro</v>
          </cell>
          <cell r="E570" t="str">
            <v>Hydroelectric</v>
          </cell>
          <cell r="F570" t="str">
            <v>Existing</v>
          </cell>
          <cell r="G570" t="str">
            <v>Hydroelectirc</v>
          </cell>
        </row>
        <row r="571">
          <cell r="A571" t="str">
            <v>Combine Hills_160595</v>
          </cell>
          <cell r="B571" t="str">
            <v>Renewable</v>
          </cell>
          <cell r="C571" t="str">
            <v>West-Wind</v>
          </cell>
          <cell r="D571" t="str">
            <v>Wind</v>
          </cell>
          <cell r="E571" t="str">
            <v>Renewable</v>
          </cell>
          <cell r="F571" t="str">
            <v>Existing</v>
          </cell>
          <cell r="G571" t="str">
            <v>Renewable</v>
          </cell>
        </row>
        <row r="572">
          <cell r="A572" t="str">
            <v>Copco1&amp;2</v>
          </cell>
          <cell r="B572" t="str">
            <v>Hydro</v>
          </cell>
          <cell r="C572" t="str">
            <v>West - Existing</v>
          </cell>
          <cell r="D572" t="str">
            <v>Hydro</v>
          </cell>
          <cell r="E572" t="str">
            <v>Hydroelectric</v>
          </cell>
          <cell r="F572" t="str">
            <v>Existing</v>
          </cell>
          <cell r="G572" t="str">
            <v>Hydroelectirc</v>
          </cell>
        </row>
        <row r="573">
          <cell r="A573" t="str">
            <v>Currant Creek</v>
          </cell>
          <cell r="B573" t="str">
            <v>Thermal</v>
          </cell>
          <cell r="C573" t="str">
            <v>East - Existing CCGT</v>
          </cell>
          <cell r="D573" t="str">
            <v>Gas-CCCT</v>
          </cell>
          <cell r="E573" t="str">
            <v>Gas</v>
          </cell>
          <cell r="F573" t="str">
            <v>Existing</v>
          </cell>
          <cell r="G573" t="str">
            <v>Thermal</v>
          </cell>
        </row>
        <row r="574">
          <cell r="A574" t="str">
            <v>D_GO_ID_00-07</v>
          </cell>
          <cell r="B574" t="str">
            <v>DSM</v>
          </cell>
          <cell r="C574" t="str">
            <v>East - IRP Class 2</v>
          </cell>
          <cell r="D574" t="str">
            <v>Class 2 DSM</v>
          </cell>
          <cell r="E574" t="str">
            <v>Class 2 DSM</v>
          </cell>
          <cell r="F574" t="str">
            <v>Planned</v>
          </cell>
          <cell r="G574" t="str">
            <v>Class 2 DSM</v>
          </cell>
        </row>
        <row r="575">
          <cell r="A575" t="str">
            <v>D_GO_ID_08-09</v>
          </cell>
          <cell r="B575" t="str">
            <v>DSM</v>
          </cell>
          <cell r="C575" t="str">
            <v>East - IRP Class 2</v>
          </cell>
          <cell r="D575" t="str">
            <v>Class 2 DSM</v>
          </cell>
          <cell r="E575" t="str">
            <v>Class 2 DSM</v>
          </cell>
          <cell r="F575" t="str">
            <v>Planned</v>
          </cell>
          <cell r="G575" t="str">
            <v>Class 2 DSM</v>
          </cell>
        </row>
        <row r="576">
          <cell r="A576" t="str">
            <v>D_GO_ID_CFL</v>
          </cell>
          <cell r="B576" t="str">
            <v>DSM</v>
          </cell>
          <cell r="C576" t="str">
            <v>East - IRP Class 2</v>
          </cell>
          <cell r="D576" t="str">
            <v>Class 2 DSM</v>
          </cell>
          <cell r="E576" t="str">
            <v>Class 2 DSM</v>
          </cell>
          <cell r="F576" t="str">
            <v>Planned</v>
          </cell>
          <cell r="G576" t="str">
            <v>Class 2 DSM</v>
          </cell>
        </row>
        <row r="577">
          <cell r="A577" t="str">
            <v>D_UT_ID_00-07</v>
          </cell>
          <cell r="B577" t="str">
            <v>DSM</v>
          </cell>
          <cell r="C577" t="str">
            <v>East - IRP Class 2</v>
          </cell>
          <cell r="D577" t="str">
            <v>Class 2 DSM</v>
          </cell>
          <cell r="E577" t="str">
            <v>Class 2 DSM</v>
          </cell>
          <cell r="F577" t="str">
            <v>Planned</v>
          </cell>
          <cell r="G577" t="str">
            <v>Class 2 DSM</v>
          </cell>
        </row>
        <row r="578">
          <cell r="A578" t="str">
            <v>D_UT_ID_08-09</v>
          </cell>
          <cell r="B578" t="str">
            <v>DSM</v>
          </cell>
          <cell r="C578" t="str">
            <v>East - IRP Class 2</v>
          </cell>
          <cell r="D578" t="str">
            <v>Class 2 DSM</v>
          </cell>
          <cell r="E578" t="str">
            <v>Class 2 DSM</v>
          </cell>
          <cell r="F578" t="str">
            <v>Planned</v>
          </cell>
          <cell r="G578" t="str">
            <v>Class 2 DSM</v>
          </cell>
        </row>
        <row r="579">
          <cell r="A579" t="str">
            <v>D_UT_ID_CFL</v>
          </cell>
          <cell r="B579" t="str">
            <v>DSM</v>
          </cell>
          <cell r="C579" t="str">
            <v>East - IRP Class 2</v>
          </cell>
          <cell r="D579" t="str">
            <v>Class 2 DSM</v>
          </cell>
          <cell r="E579" t="str">
            <v>Class 2 DSM</v>
          </cell>
          <cell r="F579" t="str">
            <v>Planned</v>
          </cell>
          <cell r="G579" t="str">
            <v>Class 2 DSM</v>
          </cell>
        </row>
        <row r="580">
          <cell r="A580" t="str">
            <v>D_UT_UT_00-07</v>
          </cell>
          <cell r="B580" t="str">
            <v>DSM</v>
          </cell>
          <cell r="C580" t="str">
            <v>East - IRP Class 2</v>
          </cell>
          <cell r="D580" t="str">
            <v>Class 2 DSM</v>
          </cell>
          <cell r="E580" t="str">
            <v>Class 2 DSM</v>
          </cell>
          <cell r="F580" t="str">
            <v>Planned</v>
          </cell>
          <cell r="G580" t="str">
            <v>Class 2 DSM</v>
          </cell>
        </row>
        <row r="581">
          <cell r="A581" t="str">
            <v>D_UT_UT_08-09</v>
          </cell>
          <cell r="B581" t="str">
            <v>DSM</v>
          </cell>
          <cell r="C581" t="str">
            <v>East - IRP Class 2</v>
          </cell>
          <cell r="D581" t="str">
            <v>Class 2 DSM</v>
          </cell>
          <cell r="E581" t="str">
            <v>Class 2 DSM</v>
          </cell>
          <cell r="F581" t="str">
            <v>Planned</v>
          </cell>
          <cell r="G581" t="str">
            <v>Class 2 DSM</v>
          </cell>
        </row>
        <row r="582">
          <cell r="A582" t="str">
            <v>D_UT_UT_CFL</v>
          </cell>
          <cell r="B582" t="str">
            <v>DSM</v>
          </cell>
          <cell r="C582" t="str">
            <v>East - IRP Class 2</v>
          </cell>
          <cell r="D582" t="str">
            <v>Class 2 DSM</v>
          </cell>
          <cell r="E582" t="str">
            <v>Class 2 DSM</v>
          </cell>
          <cell r="F582" t="str">
            <v>Planned</v>
          </cell>
          <cell r="G582" t="str">
            <v>Class 2 DSM</v>
          </cell>
        </row>
        <row r="583">
          <cell r="A583" t="str">
            <v>D_UT_WY_00-07</v>
          </cell>
          <cell r="B583" t="str">
            <v>DSM</v>
          </cell>
          <cell r="C583" t="str">
            <v>East - IRP Class 2</v>
          </cell>
          <cell r="D583" t="str">
            <v>Class 2 DSM</v>
          </cell>
          <cell r="E583" t="str">
            <v>Class 2 DSM</v>
          </cell>
          <cell r="F583" t="str">
            <v>Planned</v>
          </cell>
          <cell r="G583" t="str">
            <v>Class 2 DSM</v>
          </cell>
        </row>
        <row r="584">
          <cell r="A584" t="str">
            <v>D_UT_WY_08-09</v>
          </cell>
          <cell r="B584" t="str">
            <v>DSM</v>
          </cell>
          <cell r="C584" t="str">
            <v>East - IRP Class 2</v>
          </cell>
          <cell r="D584" t="str">
            <v>Class 2 DSM</v>
          </cell>
          <cell r="E584" t="str">
            <v>Class 2 DSM</v>
          </cell>
          <cell r="F584" t="str">
            <v>Planned</v>
          </cell>
          <cell r="G584" t="str">
            <v>Class 2 DSM</v>
          </cell>
        </row>
        <row r="585">
          <cell r="A585" t="str">
            <v>D_UT_WY_CFL</v>
          </cell>
          <cell r="B585" t="str">
            <v>DSM</v>
          </cell>
          <cell r="C585" t="str">
            <v>East - IRP Class 2</v>
          </cell>
          <cell r="D585" t="str">
            <v>Class 2 DSM</v>
          </cell>
          <cell r="E585" t="str">
            <v>Class 2 DSM</v>
          </cell>
          <cell r="F585" t="str">
            <v>Planned</v>
          </cell>
          <cell r="G585" t="str">
            <v>Class 2 DSM</v>
          </cell>
        </row>
        <row r="586">
          <cell r="A586" t="str">
            <v>D_WA_OR_00-07</v>
          </cell>
          <cell r="B586" t="str">
            <v>DSM</v>
          </cell>
          <cell r="C586" t="str">
            <v>West - IRP Class 2</v>
          </cell>
          <cell r="D586" t="str">
            <v>Class 2 DSM</v>
          </cell>
          <cell r="E586" t="str">
            <v>Class 2 DSM</v>
          </cell>
          <cell r="F586" t="str">
            <v>Planned</v>
          </cell>
          <cell r="G586" t="str">
            <v>Class 2 DSM</v>
          </cell>
        </row>
        <row r="587">
          <cell r="A587" t="str">
            <v>D_WA_OR_08-09</v>
          </cell>
          <cell r="B587" t="str">
            <v>DSM</v>
          </cell>
          <cell r="C587" t="str">
            <v>West - IRP Class 2</v>
          </cell>
          <cell r="D587" t="str">
            <v>Class 2 DSM</v>
          </cell>
          <cell r="E587" t="str">
            <v>Class 2 DSM</v>
          </cell>
          <cell r="F587" t="str">
            <v>Planned</v>
          </cell>
          <cell r="G587" t="str">
            <v>Class 2 DSM</v>
          </cell>
        </row>
        <row r="588">
          <cell r="A588" t="str">
            <v>D_WA_OR_10-11</v>
          </cell>
          <cell r="B588" t="str">
            <v>DSM</v>
          </cell>
          <cell r="C588" t="str">
            <v>West - IRP Class 2</v>
          </cell>
          <cell r="D588" t="str">
            <v>Class 2 DSM</v>
          </cell>
          <cell r="E588" t="str">
            <v>Class 2 DSM</v>
          </cell>
          <cell r="F588" t="str">
            <v>Planned</v>
          </cell>
          <cell r="G588" t="str">
            <v>Class 2 DSM</v>
          </cell>
        </row>
        <row r="589">
          <cell r="A589" t="str">
            <v>D_WA_WA_00-07</v>
          </cell>
          <cell r="B589" t="str">
            <v>DSM</v>
          </cell>
          <cell r="C589" t="str">
            <v>West - IRP Class 2</v>
          </cell>
          <cell r="D589" t="str">
            <v>Class 2 DSM</v>
          </cell>
          <cell r="E589" t="str">
            <v>Class 2 DSM</v>
          </cell>
          <cell r="F589" t="str">
            <v>Planned</v>
          </cell>
          <cell r="G589" t="str">
            <v>Class 2 DSM</v>
          </cell>
        </row>
        <row r="590">
          <cell r="A590" t="str">
            <v>D_WA_WA_08-09</v>
          </cell>
          <cell r="B590" t="str">
            <v>DSM</v>
          </cell>
          <cell r="C590" t="str">
            <v>West - IRP Class 2</v>
          </cell>
          <cell r="D590" t="str">
            <v>Class 2 DSM</v>
          </cell>
          <cell r="E590" t="str">
            <v>Class 2 DSM</v>
          </cell>
          <cell r="F590" t="str">
            <v>Planned</v>
          </cell>
          <cell r="G590" t="str">
            <v>Class 2 DSM</v>
          </cell>
        </row>
        <row r="591">
          <cell r="A591" t="str">
            <v>D_WA_WA_10-11</v>
          </cell>
          <cell r="B591" t="str">
            <v>DSM</v>
          </cell>
          <cell r="C591" t="str">
            <v>West - IRP Class 2</v>
          </cell>
          <cell r="D591" t="str">
            <v>Class 2 DSM</v>
          </cell>
          <cell r="E591" t="str">
            <v>Class 2 DSM</v>
          </cell>
          <cell r="F591" t="str">
            <v>Planned</v>
          </cell>
          <cell r="G591" t="str">
            <v>Class 2 DSM</v>
          </cell>
        </row>
        <row r="592">
          <cell r="A592" t="str">
            <v>D_WA_WA_CFL</v>
          </cell>
          <cell r="B592" t="str">
            <v>DSM</v>
          </cell>
          <cell r="C592" t="str">
            <v>West - IRP Class 2</v>
          </cell>
          <cell r="D592" t="str">
            <v>Class 2 DSM</v>
          </cell>
          <cell r="E592" t="str">
            <v>Class 2 DSM</v>
          </cell>
          <cell r="F592" t="str">
            <v>Planned</v>
          </cell>
          <cell r="G592" t="str">
            <v>Class 2 DSM</v>
          </cell>
        </row>
        <row r="593">
          <cell r="A593" t="str">
            <v>D_WM_CA_00-07</v>
          </cell>
          <cell r="B593" t="str">
            <v>DSM</v>
          </cell>
          <cell r="C593" t="str">
            <v>West - IRP Class 2</v>
          </cell>
          <cell r="D593" t="str">
            <v>Class 2 DSM</v>
          </cell>
          <cell r="E593" t="str">
            <v>Class 2 DSM</v>
          </cell>
          <cell r="F593" t="str">
            <v>Planned</v>
          </cell>
          <cell r="G593" t="str">
            <v>Class 2 DSM</v>
          </cell>
        </row>
        <row r="594">
          <cell r="A594" t="str">
            <v>D_WM_CA_08-09</v>
          </cell>
          <cell r="B594" t="str">
            <v>DSM</v>
          </cell>
          <cell r="C594" t="str">
            <v>West - IRP Class 2</v>
          </cell>
          <cell r="D594" t="str">
            <v>Class 2 DSM</v>
          </cell>
          <cell r="E594" t="str">
            <v>Class 2 DSM</v>
          </cell>
          <cell r="F594" t="str">
            <v>Planned</v>
          </cell>
          <cell r="G594" t="str">
            <v>Class 2 DSM</v>
          </cell>
        </row>
        <row r="595">
          <cell r="A595" t="str">
            <v>D_WM_CA_CFL</v>
          </cell>
          <cell r="B595" t="str">
            <v>DSM</v>
          </cell>
          <cell r="C595" t="str">
            <v>West - IRP Class 2</v>
          </cell>
          <cell r="D595" t="str">
            <v>Class 2 DSM</v>
          </cell>
          <cell r="E595" t="str">
            <v>Class 2 DSM</v>
          </cell>
          <cell r="F595" t="str">
            <v>Planned</v>
          </cell>
          <cell r="G595" t="str">
            <v>Class 2 DSM</v>
          </cell>
        </row>
        <row r="596">
          <cell r="A596" t="str">
            <v>D_WM_OR_00-07</v>
          </cell>
          <cell r="B596" t="str">
            <v>DSM</v>
          </cell>
          <cell r="C596" t="str">
            <v>West - IRP Class 2</v>
          </cell>
          <cell r="D596" t="str">
            <v>Class 2 DSM</v>
          </cell>
          <cell r="E596" t="str">
            <v>Class 2 DSM</v>
          </cell>
          <cell r="F596" t="str">
            <v>Planned</v>
          </cell>
          <cell r="G596" t="str">
            <v>Class 2 DSM</v>
          </cell>
        </row>
        <row r="597">
          <cell r="A597" t="str">
            <v>D_WM_OR_08-09</v>
          </cell>
          <cell r="B597" t="str">
            <v>DSM</v>
          </cell>
          <cell r="C597" t="str">
            <v>West - IRP Class 2</v>
          </cell>
          <cell r="D597" t="str">
            <v>Class 2 DSM</v>
          </cell>
          <cell r="E597" t="str">
            <v>Class 2 DSM</v>
          </cell>
          <cell r="F597" t="str">
            <v>Planned</v>
          </cell>
          <cell r="G597" t="str">
            <v>Class 2 DSM</v>
          </cell>
        </row>
        <row r="598">
          <cell r="A598" t="str">
            <v>D_WM_OR_10-11</v>
          </cell>
          <cell r="B598" t="str">
            <v>DSM</v>
          </cell>
          <cell r="C598" t="str">
            <v>West - IRP Class 2</v>
          </cell>
          <cell r="D598" t="str">
            <v>Class 2 DSM</v>
          </cell>
          <cell r="E598" t="str">
            <v>Class 2 DSM</v>
          </cell>
          <cell r="F598" t="str">
            <v>Planned</v>
          </cell>
          <cell r="G598" t="str">
            <v>Class 2 DSM</v>
          </cell>
        </row>
        <row r="599">
          <cell r="A599" t="str">
            <v>D_WY_WY_00-07</v>
          </cell>
          <cell r="B599" t="str">
            <v>DSM</v>
          </cell>
          <cell r="C599" t="str">
            <v>East - IRP Class 2</v>
          </cell>
          <cell r="D599" t="str">
            <v>Class 2 DSM</v>
          </cell>
          <cell r="E599" t="str">
            <v>Class 2 DSM</v>
          </cell>
          <cell r="F599" t="str">
            <v>Planned</v>
          </cell>
          <cell r="G599" t="str">
            <v>Class 2 DSM</v>
          </cell>
        </row>
        <row r="600">
          <cell r="A600" t="str">
            <v>D_WY_WY_08-09</v>
          </cell>
          <cell r="B600" t="str">
            <v>DSM</v>
          </cell>
          <cell r="C600" t="str">
            <v>East - IRP Class 2</v>
          </cell>
          <cell r="D600" t="str">
            <v>Class 2 DSM</v>
          </cell>
          <cell r="E600" t="str">
            <v>Class 2 DSM</v>
          </cell>
          <cell r="F600" t="str">
            <v>Planned</v>
          </cell>
          <cell r="G600" t="str">
            <v>Class 2 DSM</v>
          </cell>
        </row>
        <row r="601">
          <cell r="A601" t="str">
            <v>D_WY_WY_CFL</v>
          </cell>
          <cell r="B601" t="str">
            <v>DSM</v>
          </cell>
          <cell r="C601" t="str">
            <v>East - IRP Class 2</v>
          </cell>
          <cell r="D601" t="str">
            <v>Class 2 DSM</v>
          </cell>
          <cell r="E601" t="str">
            <v>Class 2 DSM</v>
          </cell>
          <cell r="F601" t="str">
            <v>Planned</v>
          </cell>
          <cell r="G601" t="str">
            <v>Class 2 DSM</v>
          </cell>
        </row>
        <row r="602">
          <cell r="A602" t="str">
            <v>D_YA_WA_00-07</v>
          </cell>
          <cell r="B602" t="str">
            <v>DSM</v>
          </cell>
          <cell r="C602" t="str">
            <v>West - IRP Class 2</v>
          </cell>
          <cell r="D602" t="str">
            <v>Class 2 DSM</v>
          </cell>
          <cell r="E602" t="str">
            <v>Class 2 DSM</v>
          </cell>
          <cell r="F602" t="str">
            <v>Planned</v>
          </cell>
          <cell r="G602" t="str">
            <v>Class 2 DSM</v>
          </cell>
        </row>
        <row r="603">
          <cell r="A603" t="str">
            <v>D_YA_WA_08-09</v>
          </cell>
          <cell r="B603" t="str">
            <v>DSM</v>
          </cell>
          <cell r="C603" t="str">
            <v>West - IRP Class 2</v>
          </cell>
          <cell r="D603" t="str">
            <v>Class 2 DSM</v>
          </cell>
          <cell r="E603" t="str">
            <v>Class 2 DSM</v>
          </cell>
          <cell r="F603" t="str">
            <v>Planned</v>
          </cell>
          <cell r="G603" t="str">
            <v>Class 2 DSM</v>
          </cell>
        </row>
        <row r="604">
          <cell r="A604" t="str">
            <v>D_YA_WA_10-11</v>
          </cell>
          <cell r="B604" t="str">
            <v>DSM</v>
          </cell>
          <cell r="C604" t="str">
            <v>West - IRP Class 2</v>
          </cell>
          <cell r="D604" t="str">
            <v>Class 2 DSM</v>
          </cell>
          <cell r="E604" t="str">
            <v>Class 2 DSM</v>
          </cell>
          <cell r="F604" t="str">
            <v>Planned</v>
          </cell>
          <cell r="G604" t="str">
            <v>Class 2 DSM</v>
          </cell>
        </row>
        <row r="605">
          <cell r="A605" t="str">
            <v>D_YA_WA_CFL</v>
          </cell>
          <cell r="B605" t="str">
            <v>DSM</v>
          </cell>
          <cell r="C605" t="str">
            <v>West - IRP Class 2</v>
          </cell>
          <cell r="D605" t="str">
            <v>Class 2 DSM</v>
          </cell>
          <cell r="E605" t="str">
            <v>Class 2 DSM</v>
          </cell>
          <cell r="F605" t="str">
            <v>Planned</v>
          </cell>
          <cell r="G605" t="str">
            <v>Class 2 DSM</v>
          </cell>
        </row>
        <row r="606">
          <cell r="A606" t="str">
            <v>D1ORWM_DLC-WH11</v>
          </cell>
          <cell r="B606" t="str">
            <v>DSM</v>
          </cell>
          <cell r="C606" t="str">
            <v>West - IRP Class 1,3</v>
          </cell>
          <cell r="D606" t="str">
            <v>Class 1 DSM</v>
          </cell>
          <cell r="E606" t="str">
            <v>Class 1 DSM + Interruptibles</v>
          </cell>
          <cell r="F606" t="str">
            <v>Planned</v>
          </cell>
          <cell r="G606" t="str">
            <v>Class 1 DSM</v>
          </cell>
        </row>
        <row r="607">
          <cell r="A607" t="str">
            <v>Douglas Settlement_38185</v>
          </cell>
          <cell r="B607" t="str">
            <v>Hydro</v>
          </cell>
          <cell r="C607" t="str">
            <v>West - Purchase</v>
          </cell>
          <cell r="D607" t="str">
            <v>Purchase</v>
          </cell>
          <cell r="E607" t="str">
            <v>Existing Purchases</v>
          </cell>
          <cell r="F607" t="str">
            <v>Existing</v>
          </cell>
          <cell r="G607" t="str">
            <v>Purchase</v>
          </cell>
        </row>
        <row r="608">
          <cell r="A608" t="str">
            <v>DSM_CoolKeep1_10BPV1</v>
          </cell>
          <cell r="B608" t="str">
            <v>DSM</v>
          </cell>
          <cell r="C608" t="str">
            <v>East - Existing</v>
          </cell>
          <cell r="D608" t="str">
            <v>Class 1 DSM</v>
          </cell>
          <cell r="E608" t="str">
            <v>Class 1 DSM + Interruptibles</v>
          </cell>
          <cell r="F608" t="str">
            <v>Existing</v>
          </cell>
          <cell r="G608" t="str">
            <v>Class 1 DSM</v>
          </cell>
        </row>
        <row r="609">
          <cell r="A609" t="str">
            <v>DSM_Irrigate_GO_11BPV2</v>
          </cell>
          <cell r="B609" t="str">
            <v>DSM</v>
          </cell>
          <cell r="C609" t="str">
            <v>East - IRP Class 1,3</v>
          </cell>
          <cell r="D609" t="str">
            <v>Class 1 DSM</v>
          </cell>
          <cell r="E609" t="str">
            <v>Class 1 DSM + Interruptibles</v>
          </cell>
          <cell r="F609" t="str">
            <v>Planned</v>
          </cell>
          <cell r="G609" t="str">
            <v>Class 1 DSM</v>
          </cell>
        </row>
        <row r="610">
          <cell r="A610" t="str">
            <v>DSM_Irrigate11_11BPV2</v>
          </cell>
          <cell r="B610" t="str">
            <v>DSM</v>
          </cell>
          <cell r="C610" t="str">
            <v>East - IRP Class 1,3</v>
          </cell>
          <cell r="D610" t="str">
            <v>Class 1 DSM</v>
          </cell>
          <cell r="E610" t="str">
            <v>Class 1 DSM + Interruptibles</v>
          </cell>
          <cell r="F610" t="str">
            <v>Planned</v>
          </cell>
          <cell r="G610" t="str">
            <v>Class 1 DSM</v>
          </cell>
        </row>
        <row r="611">
          <cell r="A611" t="str">
            <v>FC2_BPA_63507_in</v>
          </cell>
          <cell r="B611" t="str">
            <v>Renewable</v>
          </cell>
          <cell r="C611" t="str">
            <v>East - Exchange</v>
          </cell>
          <cell r="D611" t="str">
            <v>Wind</v>
          </cell>
          <cell r="E611" t="str">
            <v>Renewable</v>
          </cell>
          <cell r="F611" t="str">
            <v>Existing</v>
          </cell>
          <cell r="G611" t="str">
            <v>Renewable</v>
          </cell>
        </row>
        <row r="612">
          <cell r="A612" t="str">
            <v>FC3_PSCO_63361_in</v>
          </cell>
          <cell r="B612" t="str">
            <v>Renewable</v>
          </cell>
          <cell r="C612" t="str">
            <v>East - Exchange</v>
          </cell>
          <cell r="D612" t="str">
            <v>Wind</v>
          </cell>
          <cell r="E612" t="str">
            <v>Renewable</v>
          </cell>
          <cell r="F612" t="str">
            <v>Existing</v>
          </cell>
          <cell r="G612" t="str">
            <v>Renewable</v>
          </cell>
        </row>
        <row r="613">
          <cell r="A613" t="str">
            <v>FC4_BPA_79207_in</v>
          </cell>
          <cell r="B613" t="str">
            <v>Renewable</v>
          </cell>
          <cell r="C613" t="str">
            <v>East - Exchange</v>
          </cell>
          <cell r="D613" t="str">
            <v>Wind</v>
          </cell>
          <cell r="E613" t="str">
            <v>Renewable</v>
          </cell>
          <cell r="F613" t="str">
            <v>Existing</v>
          </cell>
          <cell r="G613" t="str">
            <v>Renewable</v>
          </cell>
        </row>
        <row r="614">
          <cell r="A614" t="str">
            <v>Fish Creek</v>
          </cell>
          <cell r="B614" t="str">
            <v>Hydro</v>
          </cell>
          <cell r="C614" t="str">
            <v>West - Existing</v>
          </cell>
          <cell r="D614" t="str">
            <v>Hydro</v>
          </cell>
          <cell r="E614" t="str">
            <v>Hydroelectric</v>
          </cell>
          <cell r="F614" t="str">
            <v>Existing</v>
          </cell>
          <cell r="G614" t="str">
            <v>Hydroelectirc</v>
          </cell>
        </row>
        <row r="615">
          <cell r="A615" t="str">
            <v>Glenrock_Wind_423461</v>
          </cell>
          <cell r="B615" t="str">
            <v>Renewable</v>
          </cell>
          <cell r="C615" t="str">
            <v>East-Purchase</v>
          </cell>
          <cell r="D615" t="str">
            <v>Wind</v>
          </cell>
          <cell r="E615" t="str">
            <v>Renewable</v>
          </cell>
          <cell r="F615" t="str">
            <v>Existing</v>
          </cell>
          <cell r="G615" t="str">
            <v>Renewable</v>
          </cell>
        </row>
        <row r="616">
          <cell r="A616" t="str">
            <v>Glenrock_Wind3_Planned</v>
          </cell>
          <cell r="B616" t="str">
            <v>Renewable</v>
          </cell>
          <cell r="C616" t="str">
            <v>East-Purchase</v>
          </cell>
          <cell r="D616" t="str">
            <v>Wind</v>
          </cell>
          <cell r="E616" t="str">
            <v>Renewable</v>
          </cell>
          <cell r="F616" t="str">
            <v>Existing</v>
          </cell>
          <cell r="G616" t="str">
            <v>Renewable</v>
          </cell>
        </row>
        <row r="617">
          <cell r="A617" t="str">
            <v>Goodnoe_Hills_332427</v>
          </cell>
          <cell r="B617" t="str">
            <v>Renewable</v>
          </cell>
          <cell r="C617" t="str">
            <v>West-Existing</v>
          </cell>
          <cell r="D617" t="str">
            <v>Wind</v>
          </cell>
          <cell r="E617" t="str">
            <v>Renewable</v>
          </cell>
          <cell r="F617" t="str">
            <v>Existing</v>
          </cell>
          <cell r="G617" t="str">
            <v>Renewable</v>
          </cell>
        </row>
        <row r="618">
          <cell r="A618" t="str">
            <v>Grant Displacement</v>
          </cell>
          <cell r="B618" t="str">
            <v>Hydro</v>
          </cell>
          <cell r="C618" t="str">
            <v>West - Purchase</v>
          </cell>
          <cell r="D618" t="str">
            <v>Hydro-Purchase</v>
          </cell>
          <cell r="E618" t="str">
            <v>Hydroelectric</v>
          </cell>
          <cell r="F618" t="str">
            <v>Existing</v>
          </cell>
          <cell r="G618" t="str">
            <v>Hydroelectirc</v>
          </cell>
        </row>
        <row r="619">
          <cell r="A619" t="str">
            <v>GrantCounty_66274</v>
          </cell>
          <cell r="B619" t="str">
            <v>Hydro</v>
          </cell>
          <cell r="C619" t="str">
            <v>West - Purchase</v>
          </cell>
          <cell r="D619" t="str">
            <v>Hydro-Purchase</v>
          </cell>
          <cell r="E619" t="str">
            <v>Hydroelectric</v>
          </cell>
          <cell r="F619" t="str">
            <v>Existing</v>
          </cell>
          <cell r="G619" t="str">
            <v>Hydroelectirc</v>
          </cell>
        </row>
        <row r="620">
          <cell r="A620" t="str">
            <v>Hurricane_393045_Purchase</v>
          </cell>
          <cell r="B620" t="str">
            <v>LT Transaction</v>
          </cell>
          <cell r="C620" t="str">
            <v>East - Purchase</v>
          </cell>
          <cell r="D620" t="str">
            <v>Purchase</v>
          </cell>
          <cell r="E620" t="str">
            <v>Existing Purchases</v>
          </cell>
          <cell r="F620" t="str">
            <v>Existing</v>
          </cell>
          <cell r="G620" t="str">
            <v>Purchase</v>
          </cell>
        </row>
        <row r="621">
          <cell r="A621" t="str">
            <v>I_CHP_IB_UTN</v>
          </cell>
          <cell r="B621" t="str">
            <v>Thermal</v>
          </cell>
          <cell r="C621" t="str">
            <v>East - IRP Other</v>
          </cell>
          <cell r="D621" t="str">
            <v>CHP</v>
          </cell>
          <cell r="E621" t="str">
            <v>CHP &amp; Other</v>
          </cell>
          <cell r="F621" t="str">
            <v>Planned</v>
          </cell>
          <cell r="G621" t="str">
            <v>Qualifying Purchase</v>
          </cell>
        </row>
        <row r="622">
          <cell r="A622" t="str">
            <v>I_FOT_Mead_B</v>
          </cell>
          <cell r="B622" t="str">
            <v>LT Transaction</v>
          </cell>
          <cell r="C622" t="str">
            <v>East - IRP FOT</v>
          </cell>
          <cell r="D622" t="str">
            <v>FOT</v>
          </cell>
          <cell r="E622" t="str">
            <v>Front Office Transactions</v>
          </cell>
          <cell r="F622" t="str">
            <v>Planned</v>
          </cell>
          <cell r="G622" t="str">
            <v>Front Office Transactions</v>
          </cell>
        </row>
        <row r="623">
          <cell r="A623" t="str">
            <v>I_FOT_Mona_4</v>
          </cell>
          <cell r="B623" t="str">
            <v>LT Transaction</v>
          </cell>
          <cell r="C623" t="str">
            <v>East - IRP FOT</v>
          </cell>
          <cell r="D623" t="str">
            <v>FOT</v>
          </cell>
          <cell r="E623" t="str">
            <v>Front Office Transactions</v>
          </cell>
          <cell r="F623" t="str">
            <v>Planned</v>
          </cell>
          <cell r="G623" t="str">
            <v>Front Office Transactions</v>
          </cell>
        </row>
        <row r="624">
          <cell r="A624" t="str">
            <v>I_Solar_PV_WM11</v>
          </cell>
          <cell r="B624" t="str">
            <v>Renewable</v>
          </cell>
          <cell r="C624" t="str">
            <v>West - IRP Solar</v>
          </cell>
          <cell r="D624" t="str">
            <v>Solar</v>
          </cell>
          <cell r="E624" t="str">
            <v>Renewable</v>
          </cell>
          <cell r="F624" t="str">
            <v>Planned</v>
          </cell>
          <cell r="G624" t="str">
            <v>Renewable</v>
          </cell>
        </row>
        <row r="625">
          <cell r="A625" t="str">
            <v>I_Solar_PV_WM12</v>
          </cell>
          <cell r="B625" t="str">
            <v>Renewable</v>
          </cell>
          <cell r="C625" t="str">
            <v>West - IRP Solar</v>
          </cell>
          <cell r="D625" t="str">
            <v>Solar</v>
          </cell>
          <cell r="E625" t="str">
            <v>Renewable</v>
          </cell>
          <cell r="F625" t="str">
            <v>Planned</v>
          </cell>
          <cell r="G625" t="str">
            <v>Renewable</v>
          </cell>
        </row>
        <row r="626">
          <cell r="A626" t="str">
            <v>I_Solar_PV_WM13</v>
          </cell>
          <cell r="B626" t="str">
            <v>Renewable</v>
          </cell>
          <cell r="C626" t="str">
            <v>West - IRP Solar</v>
          </cell>
          <cell r="D626" t="str">
            <v>Solar</v>
          </cell>
          <cell r="E626" t="str">
            <v>Renewable</v>
          </cell>
          <cell r="F626" t="str">
            <v>Planned</v>
          </cell>
          <cell r="G626" t="str">
            <v>Renewable</v>
          </cell>
        </row>
        <row r="627">
          <cell r="A627" t="str">
            <v>I_Solar_PV_WM14</v>
          </cell>
          <cell r="B627" t="str">
            <v>Renewable</v>
          </cell>
          <cell r="C627" t="str">
            <v>West - IRP Solar</v>
          </cell>
          <cell r="D627" t="str">
            <v>Solar</v>
          </cell>
          <cell r="E627" t="str">
            <v>Renewable</v>
          </cell>
          <cell r="F627" t="str">
            <v>Planned</v>
          </cell>
          <cell r="G627" t="str">
            <v>Renewable</v>
          </cell>
        </row>
        <row r="628">
          <cell r="A628" t="str">
            <v>I_W_Pioneer_I</v>
          </cell>
          <cell r="B628" t="str">
            <v>Renewable</v>
          </cell>
          <cell r="C628" t="str">
            <v>East - IRP Wind</v>
          </cell>
          <cell r="D628" t="str">
            <v>Wind</v>
          </cell>
          <cell r="E628" t="str">
            <v>Renewable</v>
          </cell>
          <cell r="F628" t="str">
            <v>Planned</v>
          </cell>
          <cell r="G628" t="str">
            <v>Renewable</v>
          </cell>
        </row>
        <row r="629">
          <cell r="A629" t="str">
            <v>I_W_Pioneer_II</v>
          </cell>
          <cell r="B629" t="str">
            <v>Renewable</v>
          </cell>
          <cell r="C629" t="str">
            <v>East - IRP Wind</v>
          </cell>
          <cell r="D629" t="str">
            <v>Wind</v>
          </cell>
          <cell r="E629" t="str">
            <v>Renewable</v>
          </cell>
          <cell r="F629" t="str">
            <v>Planned</v>
          </cell>
          <cell r="G629" t="str">
            <v>Renewable</v>
          </cell>
        </row>
        <row r="630">
          <cell r="A630" t="str">
            <v>I_W_PowerCnty_I</v>
          </cell>
          <cell r="B630" t="str">
            <v>Renewable</v>
          </cell>
          <cell r="C630" t="str">
            <v>East - IRP Wind</v>
          </cell>
          <cell r="D630" t="str">
            <v>Wind</v>
          </cell>
          <cell r="E630" t="str">
            <v>Renewable</v>
          </cell>
          <cell r="F630" t="str">
            <v>Planned</v>
          </cell>
          <cell r="G630" t="str">
            <v>Renewable</v>
          </cell>
        </row>
        <row r="631">
          <cell r="A631" t="str">
            <v>I_W_WY_EC_35_1</v>
          </cell>
          <cell r="B631" t="str">
            <v>Renewable</v>
          </cell>
          <cell r="C631" t="str">
            <v>East - IRP Wind</v>
          </cell>
          <cell r="D631" t="str">
            <v>Wind</v>
          </cell>
          <cell r="E631" t="str">
            <v>Renewable</v>
          </cell>
          <cell r="F631" t="str">
            <v>Planned</v>
          </cell>
          <cell r="G631" t="str">
            <v>Renewable</v>
          </cell>
        </row>
        <row r="632">
          <cell r="A632" t="str">
            <v>I_W_WY_NO_35_1</v>
          </cell>
          <cell r="B632" t="str">
            <v>Renewable</v>
          </cell>
          <cell r="C632" t="str">
            <v>East - IRP Wind</v>
          </cell>
          <cell r="D632" t="str">
            <v>Wind</v>
          </cell>
          <cell r="E632" t="str">
            <v>Renewable</v>
          </cell>
          <cell r="F632" t="str">
            <v>Planned</v>
          </cell>
          <cell r="G632" t="str">
            <v>Renewable</v>
          </cell>
        </row>
        <row r="633">
          <cell r="A633" t="str">
            <v>I_W_WY_SO_35_1</v>
          </cell>
          <cell r="B633" t="str">
            <v>Renewable</v>
          </cell>
          <cell r="C633" t="str">
            <v>East - IRP Wind</v>
          </cell>
          <cell r="D633" t="str">
            <v>Wind</v>
          </cell>
          <cell r="E633" t="str">
            <v>Renewable</v>
          </cell>
          <cell r="F633" t="str">
            <v>Planned</v>
          </cell>
          <cell r="G633" t="str">
            <v>Renewable</v>
          </cell>
        </row>
        <row r="634">
          <cell r="A634" t="str">
            <v>I_UTN_LS2_DF_EXT</v>
          </cell>
          <cell r="B634" t="str">
            <v>Thermal</v>
          </cell>
          <cell r="C634" t="str">
            <v>East - IRP Gas</v>
          </cell>
          <cell r="D634" t="str">
            <v>Gas-CCCT</v>
          </cell>
          <cell r="E634" t="str">
            <v>Gas</v>
          </cell>
          <cell r="F634" t="str">
            <v>Planned</v>
          </cell>
          <cell r="G634" t="str">
            <v>Thermal</v>
          </cell>
        </row>
        <row r="635">
          <cell r="A635" t="str">
            <v>I_UTN_LS2_Ext</v>
          </cell>
          <cell r="B635" t="str">
            <v>Thermal</v>
          </cell>
          <cell r="C635" t="str">
            <v>East - IRP Gas</v>
          </cell>
          <cell r="D635" t="str">
            <v>Gas-CCCT</v>
          </cell>
          <cell r="E635" t="str">
            <v>Gas</v>
          </cell>
          <cell r="F635" t="str">
            <v>Planned</v>
          </cell>
          <cell r="G635" t="str">
            <v>Thermal</v>
          </cell>
        </row>
        <row r="636">
          <cell r="A636" t="str">
            <v>Iron Gate</v>
          </cell>
          <cell r="B636" t="str">
            <v>Hydro</v>
          </cell>
          <cell r="C636" t="str">
            <v>West - Existing</v>
          </cell>
          <cell r="D636" t="str">
            <v>Hydro</v>
          </cell>
          <cell r="E636" t="str">
            <v>Hydroelectric</v>
          </cell>
          <cell r="F636" t="str">
            <v>Existing</v>
          </cell>
          <cell r="G636" t="str">
            <v>Hydroelectirc</v>
          </cell>
        </row>
        <row r="637">
          <cell r="A637" t="str">
            <v>James River CG</v>
          </cell>
          <cell r="B637" t="str">
            <v>Thermal</v>
          </cell>
          <cell r="C637" t="str">
            <v>West - Existing Other</v>
          </cell>
          <cell r="D637" t="str">
            <v>Gas-SCCT</v>
          </cell>
          <cell r="E637" t="str">
            <v>Gas</v>
          </cell>
          <cell r="F637" t="str">
            <v>Existing</v>
          </cell>
          <cell r="G637" t="str">
            <v>Thermal</v>
          </cell>
        </row>
        <row r="638">
          <cell r="A638" t="str">
            <v>JC Boyle</v>
          </cell>
          <cell r="B638" t="str">
            <v>Hydro</v>
          </cell>
          <cell r="C638" t="str">
            <v>West - Existing</v>
          </cell>
          <cell r="D638" t="str">
            <v>Hydro</v>
          </cell>
          <cell r="E638" t="str">
            <v>Hydroelectric</v>
          </cell>
          <cell r="F638" t="str">
            <v>Existing</v>
          </cell>
          <cell r="G638" t="str">
            <v>Hydroelectirc</v>
          </cell>
        </row>
        <row r="639">
          <cell r="A639" t="str">
            <v>Lake Side</v>
          </cell>
          <cell r="B639" t="str">
            <v>Thermal</v>
          </cell>
          <cell r="C639" t="str">
            <v>East - Existing CCGT</v>
          </cell>
          <cell r="D639" t="str">
            <v>Gas-CCCT</v>
          </cell>
          <cell r="E639" t="str">
            <v>Gas</v>
          </cell>
          <cell r="F639" t="str">
            <v>Existing</v>
          </cell>
          <cell r="G639" t="str">
            <v>Thermal</v>
          </cell>
        </row>
        <row r="640">
          <cell r="A640" t="str">
            <v>Leaning_Juniper_317714</v>
          </cell>
          <cell r="B640" t="str">
            <v>Renewable</v>
          </cell>
          <cell r="C640" t="str">
            <v>West - Wind</v>
          </cell>
          <cell r="D640" t="str">
            <v>Wind</v>
          </cell>
          <cell r="E640" t="str">
            <v>Renewable</v>
          </cell>
          <cell r="F640" t="str">
            <v>Existing</v>
          </cell>
          <cell r="G640" t="str">
            <v>Renewable</v>
          </cell>
        </row>
        <row r="641">
          <cell r="A641" t="str">
            <v>Lemolo1</v>
          </cell>
          <cell r="B641" t="str">
            <v>Hydro</v>
          </cell>
          <cell r="C641" t="str">
            <v>West - Existing</v>
          </cell>
          <cell r="D641" t="str">
            <v>Hydro</v>
          </cell>
          <cell r="E641" t="str">
            <v>Hydroelectric</v>
          </cell>
          <cell r="F641" t="str">
            <v>Existing</v>
          </cell>
          <cell r="G641" t="str">
            <v>Hydroelectirc</v>
          </cell>
        </row>
        <row r="642">
          <cell r="A642" t="str">
            <v>Lemolo2</v>
          </cell>
          <cell r="B642" t="str">
            <v>Hydro</v>
          </cell>
          <cell r="C642" t="str">
            <v>West - Existing</v>
          </cell>
          <cell r="D642" t="str">
            <v>Hydro</v>
          </cell>
          <cell r="E642" t="str">
            <v>Hydroelectric</v>
          </cell>
          <cell r="F642" t="str">
            <v>Existing</v>
          </cell>
          <cell r="G642" t="str">
            <v>Hydroelectirc</v>
          </cell>
        </row>
        <row r="643">
          <cell r="A643" t="str">
            <v>Little Mountain</v>
          </cell>
          <cell r="B643" t="str">
            <v>Thermal</v>
          </cell>
          <cell r="C643" t="str">
            <v>East - Existing Other</v>
          </cell>
          <cell r="D643" t="str">
            <v>Gas-SCCT</v>
          </cell>
          <cell r="E643" t="str">
            <v>Gas</v>
          </cell>
          <cell r="F643" t="str">
            <v>Existing</v>
          </cell>
          <cell r="G643" t="str">
            <v>Thermal</v>
          </cell>
        </row>
        <row r="644">
          <cell r="A644" t="str">
            <v>Merwin</v>
          </cell>
          <cell r="B644" t="str">
            <v>Hydro</v>
          </cell>
          <cell r="C644" t="str">
            <v>West - Existing</v>
          </cell>
          <cell r="D644" t="str">
            <v>Hydro</v>
          </cell>
          <cell r="E644" t="str">
            <v>Hydroelectric</v>
          </cell>
          <cell r="F644" t="str">
            <v>Existing</v>
          </cell>
          <cell r="G644" t="str">
            <v>Hydroelectirc</v>
          </cell>
        </row>
        <row r="645">
          <cell r="A645" t="str">
            <v>Mid-Columbia Hydro</v>
          </cell>
          <cell r="B645" t="str">
            <v>Hydro</v>
          </cell>
          <cell r="C645" t="str">
            <v>West - Existing</v>
          </cell>
          <cell r="D645" t="str">
            <v>Hydro-Purchase</v>
          </cell>
          <cell r="E645" t="str">
            <v>Hydroelectric</v>
          </cell>
          <cell r="F645" t="str">
            <v>Existing</v>
          </cell>
          <cell r="G645" t="str">
            <v>Hydroelectirc</v>
          </cell>
        </row>
        <row r="646">
          <cell r="A646" t="str">
            <v>Mountain_Wind1_367721</v>
          </cell>
          <cell r="B646" t="str">
            <v>Renewable</v>
          </cell>
          <cell r="C646" t="str">
            <v>East - Wind</v>
          </cell>
          <cell r="D646" t="str">
            <v>Wind</v>
          </cell>
          <cell r="E646" t="str">
            <v>Renewable</v>
          </cell>
          <cell r="F646" t="str">
            <v>Existing</v>
          </cell>
          <cell r="G646" t="str">
            <v>Renewable</v>
          </cell>
        </row>
        <row r="647">
          <cell r="A647" t="str">
            <v>Mountain_Wind2_398449</v>
          </cell>
          <cell r="B647" t="str">
            <v>Renewable</v>
          </cell>
          <cell r="C647" t="str">
            <v>East - Wind</v>
          </cell>
          <cell r="D647" t="str">
            <v>Wind</v>
          </cell>
          <cell r="E647" t="str">
            <v>Renewable</v>
          </cell>
          <cell r="F647" t="str">
            <v>Existing</v>
          </cell>
          <cell r="G647" t="str">
            <v>Renewable</v>
          </cell>
        </row>
        <row r="648">
          <cell r="A648" t="str">
            <v>Oregon_Wind_Farms_Planned_I</v>
          </cell>
          <cell r="B648" t="str">
            <v>Renewable</v>
          </cell>
          <cell r="C648" t="str">
            <v>West - Wind</v>
          </cell>
          <cell r="D648" t="str">
            <v>QF-Wind</v>
          </cell>
          <cell r="E648" t="str">
            <v>Renewable</v>
          </cell>
          <cell r="F648" t="str">
            <v>Existing</v>
          </cell>
          <cell r="G648" t="str">
            <v>Renewable</v>
          </cell>
        </row>
        <row r="649">
          <cell r="A649" t="str">
            <v>PGE Cove_83984</v>
          </cell>
          <cell r="B649" t="str">
            <v>LT Transaction</v>
          </cell>
          <cell r="C649" t="str">
            <v>West - Purchase</v>
          </cell>
          <cell r="D649" t="str">
            <v>Purchase</v>
          </cell>
          <cell r="E649" t="str">
            <v>Existing Purchases</v>
          </cell>
          <cell r="F649" t="str">
            <v>Existing</v>
          </cell>
          <cell r="G649" t="str">
            <v>Purchase</v>
          </cell>
        </row>
        <row r="650">
          <cell r="A650" t="str">
            <v>PSCO_27034_sale</v>
          </cell>
          <cell r="B650" t="str">
            <v>LT Transaction</v>
          </cell>
          <cell r="C650" t="str">
            <v>East - Sale</v>
          </cell>
          <cell r="D650" t="str">
            <v>Sale</v>
          </cell>
          <cell r="E650" t="str">
            <v>aaa</v>
          </cell>
          <cell r="F650" t="str">
            <v>Existing</v>
          </cell>
          <cell r="G650" t="str">
            <v>Sales</v>
          </cell>
        </row>
        <row r="651">
          <cell r="A651" t="str">
            <v>QF_CA_Hydro</v>
          </cell>
          <cell r="B651" t="str">
            <v>LT Transaction</v>
          </cell>
          <cell r="C651" t="str">
            <v>West - QF</v>
          </cell>
          <cell r="D651" t="str">
            <v>QF-Hydro</v>
          </cell>
          <cell r="E651" t="str">
            <v>Hydroelectric</v>
          </cell>
          <cell r="F651" t="str">
            <v>Existing</v>
          </cell>
          <cell r="G651" t="str">
            <v>Qualifying Purchase</v>
          </cell>
        </row>
        <row r="652">
          <cell r="A652" t="str">
            <v>QF_DR Johnson</v>
          </cell>
          <cell r="B652" t="str">
            <v>LT Transaction</v>
          </cell>
          <cell r="C652" t="str">
            <v>West - QF</v>
          </cell>
          <cell r="D652" t="str">
            <v>QF</v>
          </cell>
          <cell r="E652" t="str">
            <v>Existing Purchases</v>
          </cell>
          <cell r="F652" t="str">
            <v>Existing</v>
          </cell>
          <cell r="G652" t="str">
            <v>Qualifying Purchase</v>
          </cell>
        </row>
        <row r="653">
          <cell r="A653" t="str">
            <v>QF_Evergreen_Bio_351030</v>
          </cell>
          <cell r="B653" t="str">
            <v>LT Transaction</v>
          </cell>
          <cell r="C653" t="str">
            <v>West - QF</v>
          </cell>
          <cell r="D653" t="str">
            <v>QF-Renewables</v>
          </cell>
          <cell r="E653" t="str">
            <v>Existing Purchases</v>
          </cell>
          <cell r="F653" t="str">
            <v>Existing</v>
          </cell>
          <cell r="G653" t="str">
            <v>Qualifying Purchase</v>
          </cell>
        </row>
        <row r="654">
          <cell r="A654" t="str">
            <v>QF_ID_Hydro</v>
          </cell>
          <cell r="B654" t="str">
            <v>LT Transaction</v>
          </cell>
          <cell r="C654" t="str">
            <v>East - QF</v>
          </cell>
          <cell r="D654" t="str">
            <v>QF-Hydro</v>
          </cell>
          <cell r="E654" t="str">
            <v>Hydroelectric</v>
          </cell>
          <cell r="F654" t="str">
            <v>Existing</v>
          </cell>
          <cell r="G654" t="str">
            <v>Qualifying Purchase</v>
          </cell>
        </row>
        <row r="655">
          <cell r="A655" t="str">
            <v>QF_IDUTN_Hydro</v>
          </cell>
          <cell r="B655" t="str">
            <v>LT Transaction</v>
          </cell>
          <cell r="C655" t="str">
            <v>East - QF</v>
          </cell>
          <cell r="D655" t="str">
            <v>QF-Hydro</v>
          </cell>
          <cell r="E655" t="str">
            <v>Hydroelectric</v>
          </cell>
          <cell r="F655" t="str">
            <v>Existing</v>
          </cell>
          <cell r="G655" t="str">
            <v>Qualifying Purchase</v>
          </cell>
        </row>
        <row r="656">
          <cell r="A656" t="str">
            <v>QF_Kennecott_216221</v>
          </cell>
          <cell r="B656" t="str">
            <v>LT Transaction</v>
          </cell>
          <cell r="C656" t="str">
            <v>East - QF Non-Firm</v>
          </cell>
          <cell r="D656" t="str">
            <v>Non-Firm</v>
          </cell>
          <cell r="E656" t="str">
            <v>Existing Purchases</v>
          </cell>
          <cell r="F656" t="str">
            <v>Existing</v>
          </cell>
          <cell r="G656" t="str">
            <v>Non-Firm</v>
          </cell>
        </row>
        <row r="657">
          <cell r="A657" t="str">
            <v>QF_OR_Biomass</v>
          </cell>
          <cell r="B657" t="str">
            <v>LT Transaction</v>
          </cell>
          <cell r="C657" t="str">
            <v>West - QF</v>
          </cell>
          <cell r="D657" t="str">
            <v>QF-Biomass</v>
          </cell>
          <cell r="E657" t="str">
            <v>Renewable</v>
          </cell>
          <cell r="F657" t="str">
            <v>Existing</v>
          </cell>
          <cell r="G657" t="str">
            <v>Qualifying Purchase</v>
          </cell>
        </row>
        <row r="658">
          <cell r="A658" t="str">
            <v>QF_OR_Hydro</v>
          </cell>
          <cell r="B658" t="str">
            <v>LT Transaction</v>
          </cell>
          <cell r="C658" t="str">
            <v>West - QF</v>
          </cell>
          <cell r="D658" t="str">
            <v>QF-Hydro</v>
          </cell>
          <cell r="E658" t="str">
            <v>Hydroelectric</v>
          </cell>
          <cell r="F658" t="str">
            <v>Existing</v>
          </cell>
          <cell r="G658" t="str">
            <v>Qualifying Purchase</v>
          </cell>
        </row>
        <row r="659">
          <cell r="A659" t="str">
            <v>QF_OR_Thermal</v>
          </cell>
          <cell r="B659" t="str">
            <v>LT Transaction</v>
          </cell>
          <cell r="C659" t="str">
            <v>West - QF</v>
          </cell>
          <cell r="D659" t="str">
            <v>QF</v>
          </cell>
          <cell r="E659" t="str">
            <v>Existing Purchases</v>
          </cell>
          <cell r="F659" t="str">
            <v>Existing</v>
          </cell>
          <cell r="G659" t="str">
            <v>Qualifying Purchase</v>
          </cell>
        </row>
        <row r="660">
          <cell r="A660" t="str">
            <v>QF_Roseburg_312292</v>
          </cell>
          <cell r="B660" t="str">
            <v>LT Transaction</v>
          </cell>
          <cell r="C660" t="str">
            <v>West - QF</v>
          </cell>
          <cell r="D660" t="str">
            <v>QF</v>
          </cell>
          <cell r="E660" t="str">
            <v>Existing Purchases</v>
          </cell>
          <cell r="F660" t="str">
            <v>Existing</v>
          </cell>
          <cell r="G660" t="str">
            <v>Qualifying Purchase</v>
          </cell>
        </row>
        <row r="661">
          <cell r="A661" t="str">
            <v>QF_Simplots_216221</v>
          </cell>
          <cell r="B661" t="str">
            <v>LT Transaction</v>
          </cell>
          <cell r="C661" t="str">
            <v>East - QF</v>
          </cell>
          <cell r="D661" t="str">
            <v>QF</v>
          </cell>
          <cell r="E661" t="str">
            <v>Existing Purchases</v>
          </cell>
          <cell r="F661" t="str">
            <v>Existing</v>
          </cell>
          <cell r="G661" t="str">
            <v>Qualifying Purchase</v>
          </cell>
        </row>
        <row r="662">
          <cell r="A662" t="str">
            <v>QF_Sunnyside_Additional_59965</v>
          </cell>
          <cell r="B662" t="str">
            <v>LT Transaction</v>
          </cell>
          <cell r="C662" t="str">
            <v>East - QF</v>
          </cell>
          <cell r="D662" t="str">
            <v>QF</v>
          </cell>
          <cell r="E662" t="str">
            <v>Existing Purchases</v>
          </cell>
          <cell r="F662" t="str">
            <v>Existing</v>
          </cell>
          <cell r="G662" t="str">
            <v>Qualifying Purchase</v>
          </cell>
        </row>
        <row r="663">
          <cell r="A663" t="str">
            <v>QF_Sunnyside_Base_83997</v>
          </cell>
          <cell r="B663" t="str">
            <v>LT Transaction</v>
          </cell>
          <cell r="C663" t="str">
            <v>East - QF</v>
          </cell>
          <cell r="D663" t="str">
            <v>QF</v>
          </cell>
          <cell r="E663" t="str">
            <v>Existing Purchases</v>
          </cell>
          <cell r="F663" t="str">
            <v>Existing</v>
          </cell>
          <cell r="G663" t="str">
            <v>Qualifying Purchase</v>
          </cell>
        </row>
        <row r="664">
          <cell r="A664" t="str">
            <v>QF_UTN_Biomass</v>
          </cell>
          <cell r="B664" t="str">
            <v>LT Transaction</v>
          </cell>
          <cell r="C664" t="str">
            <v>East - QF</v>
          </cell>
          <cell r="D664" t="str">
            <v>QF-Biomass</v>
          </cell>
          <cell r="E664" t="str">
            <v>Renewable</v>
          </cell>
          <cell r="F664" t="str">
            <v>Existing</v>
          </cell>
          <cell r="G664" t="str">
            <v>Qualifying Purchase</v>
          </cell>
        </row>
        <row r="665">
          <cell r="A665" t="str">
            <v>QF_UTS_Biomass</v>
          </cell>
          <cell r="B665" t="str">
            <v>LT Transaction</v>
          </cell>
          <cell r="C665" t="str">
            <v>East - QF</v>
          </cell>
          <cell r="D665" t="str">
            <v>QF-Biomass</v>
          </cell>
          <cell r="E665" t="str">
            <v>Renewable</v>
          </cell>
          <cell r="F665" t="str">
            <v>Existing</v>
          </cell>
          <cell r="G665" t="str">
            <v>Qualifying Purchase</v>
          </cell>
        </row>
        <row r="666">
          <cell r="A666" t="str">
            <v>QF_UTS_Hydro</v>
          </cell>
          <cell r="B666" t="str">
            <v>LT Transaction</v>
          </cell>
          <cell r="C666" t="str">
            <v>East - QF</v>
          </cell>
          <cell r="D666" t="str">
            <v>QF-Hydro</v>
          </cell>
          <cell r="E666" t="str">
            <v>Hydroelectric</v>
          </cell>
          <cell r="F666" t="str">
            <v>Existing</v>
          </cell>
          <cell r="G666" t="str">
            <v>Qualifying Purchase</v>
          </cell>
        </row>
        <row r="667">
          <cell r="A667" t="str">
            <v>QF_WAWW_Hydro</v>
          </cell>
          <cell r="B667" t="str">
            <v>LT Transaction</v>
          </cell>
          <cell r="C667" t="str">
            <v>West - QF</v>
          </cell>
          <cell r="D667" t="str">
            <v>QF-Hydro</v>
          </cell>
          <cell r="E667" t="str">
            <v>Hydroelectric</v>
          </cell>
          <cell r="F667" t="str">
            <v>Existing</v>
          </cell>
          <cell r="G667" t="str">
            <v>Qualifying Purchase</v>
          </cell>
        </row>
        <row r="668">
          <cell r="A668" t="str">
            <v>QF_WAYA_Biomass</v>
          </cell>
          <cell r="B668" t="str">
            <v>LT Transaction</v>
          </cell>
          <cell r="C668" t="str">
            <v>West - QF</v>
          </cell>
          <cell r="D668" t="str">
            <v>QF-Wind</v>
          </cell>
          <cell r="E668" t="str">
            <v>Renewable</v>
          </cell>
          <cell r="F668" t="str">
            <v>Existing</v>
          </cell>
          <cell r="G668" t="str">
            <v>Renewable</v>
          </cell>
        </row>
        <row r="669">
          <cell r="A669" t="str">
            <v>QF_Weyerhauser_347627</v>
          </cell>
          <cell r="B669" t="str">
            <v>LT Transaction</v>
          </cell>
          <cell r="C669" t="str">
            <v>West - QF Non-Firm</v>
          </cell>
          <cell r="D669" t="str">
            <v>Non-Firm</v>
          </cell>
          <cell r="E669" t="str">
            <v>Existing Purchases</v>
          </cell>
          <cell r="F669" t="str">
            <v>Existing</v>
          </cell>
          <cell r="G669" t="str">
            <v>Non-Firm</v>
          </cell>
        </row>
        <row r="670">
          <cell r="A670" t="str">
            <v>QF_WY_Hydro</v>
          </cell>
          <cell r="B670" t="str">
            <v>LT Transaction</v>
          </cell>
          <cell r="C670" t="str">
            <v>East - QF</v>
          </cell>
          <cell r="D670" t="str">
            <v>QF-Hydro</v>
          </cell>
          <cell r="E670" t="str">
            <v>Hydroelectric</v>
          </cell>
          <cell r="F670" t="str">
            <v>Existing</v>
          </cell>
          <cell r="G670" t="str">
            <v>Qualifying Purchase</v>
          </cell>
        </row>
        <row r="671">
          <cell r="A671" t="str">
            <v>Redding_66276_in</v>
          </cell>
          <cell r="B671" t="str">
            <v>Exchange</v>
          </cell>
          <cell r="C671" t="str">
            <v>East - Purchase</v>
          </cell>
          <cell r="D671" t="str">
            <v>Purchase</v>
          </cell>
          <cell r="E671" t="str">
            <v>Existing Purchases</v>
          </cell>
          <cell r="F671" t="str">
            <v>Existing</v>
          </cell>
          <cell r="G671" t="str">
            <v>Purchase</v>
          </cell>
        </row>
        <row r="672">
          <cell r="A672" t="str">
            <v>Rock River_100371</v>
          </cell>
          <cell r="B672" t="str">
            <v>Renewable</v>
          </cell>
          <cell r="C672" t="str">
            <v>East - Wind</v>
          </cell>
          <cell r="D672" t="str">
            <v>Wind</v>
          </cell>
          <cell r="E672" t="str">
            <v>Renewable</v>
          </cell>
          <cell r="F672" t="str">
            <v>Existing</v>
          </cell>
          <cell r="G672" t="str">
            <v>Renewable</v>
          </cell>
        </row>
        <row r="673">
          <cell r="A673" t="str">
            <v>Rogue</v>
          </cell>
          <cell r="B673" t="str">
            <v>Hydro</v>
          </cell>
          <cell r="C673" t="str">
            <v>West - Existing</v>
          </cell>
          <cell r="D673" t="str">
            <v>Hydro</v>
          </cell>
          <cell r="E673" t="str">
            <v>Hydroelectric</v>
          </cell>
          <cell r="F673" t="str">
            <v>Existing</v>
          </cell>
          <cell r="G673" t="str">
            <v>Hydroelectirc</v>
          </cell>
        </row>
        <row r="674">
          <cell r="A674" t="str">
            <v>Rolling_Hills_Wind_423462</v>
          </cell>
          <cell r="B674" t="str">
            <v>Renewable</v>
          </cell>
          <cell r="C674" t="str">
            <v>East - Wind</v>
          </cell>
          <cell r="D674" t="str">
            <v>Wind</v>
          </cell>
          <cell r="E674" t="str">
            <v>Renewable</v>
          </cell>
          <cell r="F674" t="str">
            <v>Existing</v>
          </cell>
          <cell r="G674" t="str">
            <v>Renewable</v>
          </cell>
        </row>
        <row r="675">
          <cell r="A675" t="str">
            <v>SCL State Line_105228_in</v>
          </cell>
          <cell r="B675" t="str">
            <v>Renewable</v>
          </cell>
          <cell r="C675" t="str">
            <v>West - Exchange</v>
          </cell>
          <cell r="D675" t="str">
            <v>Wind</v>
          </cell>
          <cell r="E675" t="str">
            <v>Renewable</v>
          </cell>
          <cell r="F675" t="str">
            <v>Existing</v>
          </cell>
          <cell r="G675" t="str">
            <v>Renewable</v>
          </cell>
        </row>
        <row r="676">
          <cell r="A676" t="str">
            <v>Seven_Mile_Wind_357819</v>
          </cell>
          <cell r="B676" t="str">
            <v>Renewable</v>
          </cell>
          <cell r="C676" t="str">
            <v>East - Wind</v>
          </cell>
          <cell r="D676" t="str">
            <v>Wind</v>
          </cell>
          <cell r="E676" t="str">
            <v>Renewable</v>
          </cell>
          <cell r="F676" t="str">
            <v>Existing</v>
          </cell>
          <cell r="G676" t="str">
            <v>Renewable</v>
          </cell>
        </row>
        <row r="677">
          <cell r="A677" t="str">
            <v>Seven_Mile_Wind2_Planned</v>
          </cell>
          <cell r="B677" t="str">
            <v>Renewable</v>
          </cell>
          <cell r="C677" t="str">
            <v>East - Wind</v>
          </cell>
          <cell r="D677" t="str">
            <v>Wind</v>
          </cell>
          <cell r="E677" t="str">
            <v>Renewable</v>
          </cell>
          <cell r="F677" t="str">
            <v>Existing</v>
          </cell>
          <cell r="G677" t="str">
            <v>Renewable</v>
          </cell>
        </row>
        <row r="678">
          <cell r="A678" t="str">
            <v>Small East Hydro</v>
          </cell>
          <cell r="B678" t="str">
            <v>Hydro</v>
          </cell>
          <cell r="C678" t="str">
            <v>East - Existing</v>
          </cell>
          <cell r="D678" t="str">
            <v>Hydro</v>
          </cell>
          <cell r="E678" t="str">
            <v>Hydroelectric</v>
          </cell>
          <cell r="F678" t="str">
            <v>Existing</v>
          </cell>
          <cell r="G678" t="str">
            <v>Hydroelectirc</v>
          </cell>
        </row>
        <row r="679">
          <cell r="A679" t="str">
            <v>Small West Hydro</v>
          </cell>
          <cell r="B679" t="str">
            <v>Hydro</v>
          </cell>
          <cell r="C679" t="str">
            <v>West - Existing</v>
          </cell>
          <cell r="D679" t="str">
            <v>Hydro</v>
          </cell>
          <cell r="E679" t="str">
            <v>Hydroelectric</v>
          </cell>
          <cell r="F679" t="str">
            <v>Existing</v>
          </cell>
          <cell r="G679" t="str">
            <v>Hydroelectirc</v>
          </cell>
        </row>
        <row r="680">
          <cell r="A680" t="str">
            <v>Small.East_P</v>
          </cell>
          <cell r="B680" t="str">
            <v>LT Transaction</v>
          </cell>
          <cell r="C680" t="str">
            <v>East - Purchase</v>
          </cell>
          <cell r="D680" t="str">
            <v>Purchase</v>
          </cell>
          <cell r="E680" t="str">
            <v>Existing Purchases</v>
          </cell>
          <cell r="F680" t="str">
            <v>Existing</v>
          </cell>
          <cell r="G680" t="str">
            <v>Purchase</v>
          </cell>
        </row>
        <row r="681">
          <cell r="A681" t="str">
            <v>Soda Springs</v>
          </cell>
          <cell r="B681" t="str">
            <v>Hydro</v>
          </cell>
          <cell r="C681" t="str">
            <v>West - Existing</v>
          </cell>
          <cell r="D681" t="str">
            <v>Hydro</v>
          </cell>
          <cell r="E681" t="str">
            <v>Hydroelectric</v>
          </cell>
          <cell r="F681" t="str">
            <v>Existing</v>
          </cell>
          <cell r="G681" t="str">
            <v>Hydroelectirc</v>
          </cell>
        </row>
        <row r="682">
          <cell r="A682" t="str">
            <v>Spanish_Fork_311681</v>
          </cell>
          <cell r="B682" t="str">
            <v>Renewable</v>
          </cell>
          <cell r="C682" t="str">
            <v>East - Wind</v>
          </cell>
          <cell r="D682" t="str">
            <v>Wind</v>
          </cell>
          <cell r="E682" t="str">
            <v>Renewable</v>
          </cell>
          <cell r="F682" t="str">
            <v>Existing</v>
          </cell>
          <cell r="G682" t="str">
            <v>Renewable</v>
          </cell>
        </row>
        <row r="683">
          <cell r="A683" t="str">
            <v>Swift 1</v>
          </cell>
          <cell r="B683" t="str">
            <v>Hydro</v>
          </cell>
          <cell r="C683" t="str">
            <v>West - Existing</v>
          </cell>
          <cell r="D683" t="str">
            <v>Hydro</v>
          </cell>
          <cell r="E683" t="str">
            <v>Hydroelectric</v>
          </cell>
          <cell r="F683" t="str">
            <v>Existing</v>
          </cell>
          <cell r="G683" t="str">
            <v>Hydroelectirc</v>
          </cell>
        </row>
        <row r="684">
          <cell r="A684" t="str">
            <v>Swift 2</v>
          </cell>
          <cell r="B684" t="str">
            <v>Hydro</v>
          </cell>
          <cell r="C684" t="str">
            <v>West - Existing</v>
          </cell>
          <cell r="D684" t="str">
            <v>Hydro</v>
          </cell>
          <cell r="E684" t="str">
            <v>Hydroelectric</v>
          </cell>
          <cell r="F684" t="str">
            <v>Existing</v>
          </cell>
          <cell r="G684" t="str">
            <v>Hydroelectirc</v>
          </cell>
        </row>
        <row r="685">
          <cell r="A685" t="str">
            <v>Three_Buttes_460457</v>
          </cell>
          <cell r="B685" t="str">
            <v>Renewable</v>
          </cell>
          <cell r="C685" t="str">
            <v>East - Wind</v>
          </cell>
          <cell r="D685" t="str">
            <v>Wind</v>
          </cell>
          <cell r="E685" t="str">
            <v>Renewable</v>
          </cell>
          <cell r="F685" t="str">
            <v>Existing</v>
          </cell>
          <cell r="G685" t="str">
            <v>Renewable</v>
          </cell>
        </row>
        <row r="686">
          <cell r="A686" t="str">
            <v>Toketee&amp;SlideCreek</v>
          </cell>
          <cell r="B686" t="str">
            <v>Hydro</v>
          </cell>
          <cell r="C686" t="str">
            <v>West - Existing</v>
          </cell>
          <cell r="D686" t="str">
            <v>Hydro</v>
          </cell>
          <cell r="E686" t="str">
            <v>Hydroelectric</v>
          </cell>
          <cell r="F686" t="str">
            <v>Existing</v>
          </cell>
          <cell r="G686" t="str">
            <v>Hydroelectirc</v>
          </cell>
        </row>
        <row r="687">
          <cell r="A687" t="str">
            <v>Top.of.World</v>
          </cell>
          <cell r="B687" t="str">
            <v>Renewable</v>
          </cell>
          <cell r="C687" t="str">
            <v>East - Wind</v>
          </cell>
          <cell r="D687" t="str">
            <v>Wind</v>
          </cell>
          <cell r="E687" t="str">
            <v>Renewable</v>
          </cell>
          <cell r="F687" t="str">
            <v>Existing</v>
          </cell>
          <cell r="G687" t="str">
            <v>Renewable</v>
          </cell>
        </row>
        <row r="688">
          <cell r="A688" t="str">
            <v>UMPA_45631_sale</v>
          </cell>
          <cell r="B688" t="str">
            <v>LT Transaction</v>
          </cell>
          <cell r="C688" t="str">
            <v>East - Sale</v>
          </cell>
          <cell r="D688" t="str">
            <v>Sale</v>
          </cell>
          <cell r="E688" t="str">
            <v>aaa</v>
          </cell>
          <cell r="F688" t="str">
            <v>Existing</v>
          </cell>
          <cell r="G688" t="str">
            <v>Sales</v>
          </cell>
        </row>
        <row r="689">
          <cell r="A689" t="str">
            <v>WestValleyCityGT1</v>
          </cell>
          <cell r="B689" t="str">
            <v>Thermal</v>
          </cell>
          <cell r="C689" t="str">
            <v>East - Existing Other</v>
          </cell>
          <cell r="D689" t="str">
            <v>Gas-SCCT</v>
          </cell>
          <cell r="E689" t="str">
            <v>Gas</v>
          </cell>
          <cell r="F689" t="str">
            <v>Existing</v>
          </cell>
          <cell r="G689" t="str">
            <v>Thermal</v>
          </cell>
        </row>
        <row r="690">
          <cell r="A690" t="str">
            <v>WestValleyCityGT2</v>
          </cell>
          <cell r="B690" t="str">
            <v>Thermal</v>
          </cell>
          <cell r="C690" t="str">
            <v>East - Existing Other</v>
          </cell>
          <cell r="D690" t="str">
            <v>Gas-SCCT</v>
          </cell>
          <cell r="E690" t="str">
            <v>Gas</v>
          </cell>
          <cell r="F690" t="str">
            <v>Existing</v>
          </cell>
          <cell r="G690" t="str">
            <v>Thermal</v>
          </cell>
        </row>
        <row r="691">
          <cell r="A691" t="str">
            <v>WestValleyCityGT3</v>
          </cell>
          <cell r="B691" t="str">
            <v>Thermal</v>
          </cell>
          <cell r="C691" t="str">
            <v>East - Existing Other</v>
          </cell>
          <cell r="D691" t="str">
            <v>Gas-SCCT</v>
          </cell>
          <cell r="E691" t="str">
            <v>Gas</v>
          </cell>
          <cell r="F691" t="str">
            <v>Existing</v>
          </cell>
          <cell r="G691" t="str">
            <v>Thermal</v>
          </cell>
        </row>
        <row r="692">
          <cell r="A692" t="str">
            <v>WestValleyCityGT4</v>
          </cell>
          <cell r="B692" t="str">
            <v>Thermal</v>
          </cell>
          <cell r="C692" t="str">
            <v>East - Existing Other</v>
          </cell>
          <cell r="D692" t="str">
            <v>Gas-SCCT</v>
          </cell>
          <cell r="E692" t="str">
            <v>Gas</v>
          </cell>
          <cell r="F692" t="str">
            <v>Existing</v>
          </cell>
          <cell r="G692" t="str">
            <v>Thermal</v>
          </cell>
        </row>
        <row r="693">
          <cell r="A693" t="str">
            <v>WestValleyCityGT5</v>
          </cell>
          <cell r="B693" t="str">
            <v>Thermal</v>
          </cell>
          <cell r="C693" t="str">
            <v>East - Existing Other</v>
          </cell>
          <cell r="D693" t="str">
            <v>Gas-SCCT</v>
          </cell>
          <cell r="E693" t="str">
            <v>Gas</v>
          </cell>
          <cell r="F693" t="str">
            <v>Existing</v>
          </cell>
          <cell r="G693" t="str">
            <v>Thermal</v>
          </cell>
        </row>
        <row r="694">
          <cell r="A694" t="str">
            <v>Wolverine Creek_244520</v>
          </cell>
          <cell r="B694" t="str">
            <v>Renewable</v>
          </cell>
          <cell r="C694" t="str">
            <v>East - Wind</v>
          </cell>
          <cell r="D694" t="str">
            <v>Wind</v>
          </cell>
          <cell r="E694" t="str">
            <v>Renewable</v>
          </cell>
          <cell r="F694" t="str">
            <v>Existing</v>
          </cell>
          <cell r="G694" t="str">
            <v>Renewable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NPV"/>
      <sheetName val="Original"/>
      <sheetName val="Input 12mth"/>
      <sheetName val="PaR Data"/>
      <sheetName val="Emission"/>
      <sheetName val="ENS"/>
      <sheetName val="Emission by Resource Tons"/>
      <sheetName val="Cost Summary"/>
      <sheetName val="Cost Summary by Resource"/>
      <sheetName val="PaR_CostByYr"/>
      <sheetName val="PaR_StationData"/>
      <sheetName val="ENS_Iteration"/>
      <sheetName val="PaR Emission Data"/>
      <sheetName val="Station Lookup"/>
    </sheetNames>
    <sheetDataSet>
      <sheetData sheetId="0">
        <row r="3">
          <cell r="D3" t="str">
            <v>I15_P_C01-R_RN_M1</v>
          </cell>
        </row>
        <row r="5">
          <cell r="D5" t="str">
            <v>SO Portfolio I15_S_C01-R_RN _1410311737.xlsm</v>
          </cell>
        </row>
        <row r="9">
          <cell r="C9">
            <v>6.6600000000000006E-2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East</v>
          </cell>
          <cell r="B6" t="str">
            <v>CHP</v>
          </cell>
          <cell r="C6" t="str">
            <v>CHP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A7" t="str">
            <v>East</v>
          </cell>
          <cell r="B7" t="str">
            <v>DSM, Class 1</v>
          </cell>
          <cell r="C7" t="str">
            <v>DSM, Class 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A8" t="str">
            <v>East</v>
          </cell>
          <cell r="B8" t="str">
            <v>DSM, Class 1</v>
          </cell>
          <cell r="C8" t="str">
            <v>Existing - DSM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East</v>
          </cell>
          <cell r="B9" t="str">
            <v>DSM, Class 2</v>
          </cell>
          <cell r="C9" t="str">
            <v>DSM, Class 2</v>
          </cell>
          <cell r="D9">
            <v>1024.0500000000002</v>
          </cell>
          <cell r="E9">
            <v>2232.44</v>
          </cell>
          <cell r="F9">
            <v>3578.5400000000004</v>
          </cell>
          <cell r="G9">
            <v>5125.329999999999</v>
          </cell>
          <cell r="H9">
            <v>6755.56</v>
          </cell>
          <cell r="I9">
            <v>8111.5500000000011</v>
          </cell>
          <cell r="J9">
            <v>9617.8199999999979</v>
          </cell>
          <cell r="K9">
            <v>11174.519999999999</v>
          </cell>
          <cell r="L9">
            <v>12792.33</v>
          </cell>
          <cell r="M9">
            <v>14736.72</v>
          </cell>
          <cell r="N9">
            <v>16103.339999999998</v>
          </cell>
          <cell r="O9">
            <v>17565.960000000003</v>
          </cell>
          <cell r="P9">
            <v>18962.07</v>
          </cell>
          <cell r="Q9">
            <v>20328.510000000009</v>
          </cell>
          <cell r="R9">
            <v>22023.789999999997</v>
          </cell>
          <cell r="S9">
            <v>23355.260000000006</v>
          </cell>
          <cell r="T9">
            <v>24516.179999999993</v>
          </cell>
          <cell r="U9">
            <v>25679.549999999992</v>
          </cell>
          <cell r="V9">
            <v>26698.99</v>
          </cell>
          <cell r="W9">
            <v>27799.649999999998</v>
          </cell>
        </row>
        <row r="10">
          <cell r="A10" t="str">
            <v>East</v>
          </cell>
          <cell r="B10" t="str">
            <v>DSM, Class 2</v>
          </cell>
          <cell r="C10" t="str">
            <v>Existing - DSM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A11" t="str">
            <v>East</v>
          </cell>
          <cell r="B11" t="str">
            <v>Exchange</v>
          </cell>
          <cell r="C11" t="str">
            <v>Existing - Purchase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East</v>
          </cell>
          <cell r="B12" t="str">
            <v>Exchange</v>
          </cell>
          <cell r="C12" t="str">
            <v>Existing - Sale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East</v>
          </cell>
          <cell r="B13" t="str">
            <v>FOT</v>
          </cell>
          <cell r="C13" t="str">
            <v>FOT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344.45</v>
          </cell>
          <cell r="R13">
            <v>189.26</v>
          </cell>
          <cell r="S13">
            <v>745.67</v>
          </cell>
          <cell r="T13">
            <v>745.67</v>
          </cell>
          <cell r="U13">
            <v>189.26</v>
          </cell>
          <cell r="V13">
            <v>442.1</v>
          </cell>
          <cell r="W13">
            <v>361.86</v>
          </cell>
        </row>
        <row r="14">
          <cell r="A14" t="str">
            <v>East</v>
          </cell>
          <cell r="B14" t="str">
            <v>Geothermal</v>
          </cell>
          <cell r="C14" t="str">
            <v>Existing - Geothermal</v>
          </cell>
          <cell r="D14">
            <v>685.57</v>
          </cell>
          <cell r="E14">
            <v>720.15</v>
          </cell>
          <cell r="F14">
            <v>750.33</v>
          </cell>
          <cell r="G14">
            <v>772.55</v>
          </cell>
          <cell r="H14">
            <v>771.5</v>
          </cell>
          <cell r="I14">
            <v>736.87</v>
          </cell>
          <cell r="J14">
            <v>665.38</v>
          </cell>
          <cell r="K14">
            <v>737.55</v>
          </cell>
          <cell r="L14">
            <v>735.67</v>
          </cell>
          <cell r="M14">
            <v>629.32000000000005</v>
          </cell>
          <cell r="N14">
            <v>365.16</v>
          </cell>
          <cell r="O14">
            <v>449.41</v>
          </cell>
          <cell r="P14">
            <v>460</v>
          </cell>
          <cell r="Q14">
            <v>674.25</v>
          </cell>
          <cell r="R14">
            <v>699.98</v>
          </cell>
          <cell r="S14">
            <v>795.84</v>
          </cell>
          <cell r="T14">
            <v>827.64</v>
          </cell>
          <cell r="U14">
            <v>884.22</v>
          </cell>
          <cell r="V14">
            <v>898.07</v>
          </cell>
          <cell r="W14">
            <v>898.86</v>
          </cell>
        </row>
        <row r="15">
          <cell r="A15" t="str">
            <v>East</v>
          </cell>
          <cell r="B15" t="str">
            <v>Geothermal</v>
          </cell>
          <cell r="C15" t="str">
            <v>Geothermal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A16" t="str">
            <v>East</v>
          </cell>
          <cell r="B16" t="str">
            <v>Hydro</v>
          </cell>
          <cell r="C16" t="str">
            <v>Existing - Hydro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East</v>
          </cell>
          <cell r="B17" t="str">
            <v>LT Contract</v>
          </cell>
          <cell r="C17" t="str">
            <v>Existing - Interruptible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East</v>
          </cell>
          <cell r="B18" t="str">
            <v>LT Contract</v>
          </cell>
          <cell r="C18" t="str">
            <v>Existing - Purchase</v>
          </cell>
          <cell r="D18">
            <v>8168.5999999999995</v>
          </cell>
          <cell r="E18">
            <v>6906.79</v>
          </cell>
          <cell r="F18">
            <v>3051.69</v>
          </cell>
          <cell r="G18">
            <v>2660.07</v>
          </cell>
          <cell r="H18">
            <v>1841.59</v>
          </cell>
          <cell r="I18">
            <v>1315.86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A19" t="str">
            <v>East</v>
          </cell>
          <cell r="B19" t="str">
            <v>LT Contract</v>
          </cell>
          <cell r="C19" t="str">
            <v>Existing - QF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A20" t="str">
            <v>East</v>
          </cell>
          <cell r="B20" t="str">
            <v>LT Contract</v>
          </cell>
          <cell r="C20" t="str">
            <v>Existing - Sale</v>
          </cell>
          <cell r="D20">
            <v>-5131.3900000000003</v>
          </cell>
          <cell r="E20">
            <v>-5141.84</v>
          </cell>
          <cell r="F20">
            <v>-2007.69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East</v>
          </cell>
          <cell r="B21" t="str">
            <v>Non-owned reserves</v>
          </cell>
          <cell r="C21" t="str">
            <v>Existing - Non-owned reserves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A22" t="str">
            <v>East</v>
          </cell>
          <cell r="B22" t="str">
            <v>Nuclear</v>
          </cell>
          <cell r="C22" t="str">
            <v>Nuclear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A23" t="str">
            <v>East</v>
          </cell>
          <cell r="B23" t="str">
            <v>Other Renewables</v>
          </cell>
          <cell r="C23" t="str">
            <v>Solar-DG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A24" t="str">
            <v>East</v>
          </cell>
          <cell r="B24" t="str">
            <v>Other Renewables</v>
          </cell>
          <cell r="C24" t="str">
            <v>Solar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609.04</v>
          </cell>
          <cell r="M24">
            <v>621.79999999999995</v>
          </cell>
          <cell r="N24">
            <v>632.37</v>
          </cell>
          <cell r="O24">
            <v>644.41</v>
          </cell>
          <cell r="P24">
            <v>656.6400000000001</v>
          </cell>
          <cell r="Q24">
            <v>670.40000000000009</v>
          </cell>
          <cell r="R24">
            <v>681.82</v>
          </cell>
          <cell r="S24">
            <v>694.7700000000001</v>
          </cell>
          <cell r="T24">
            <v>708</v>
          </cell>
          <cell r="U24">
            <v>722.85</v>
          </cell>
          <cell r="V24">
            <v>735.1400000000001</v>
          </cell>
          <cell r="W24">
            <v>749.13</v>
          </cell>
        </row>
        <row r="25">
          <cell r="A25" t="str">
            <v>East</v>
          </cell>
          <cell r="B25" t="str">
            <v>Market Transaction</v>
          </cell>
          <cell r="C25" t="str">
            <v>System Purchase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A26" t="str">
            <v>East</v>
          </cell>
          <cell r="B26" t="str">
            <v>Market Transaction</v>
          </cell>
          <cell r="C26" t="str">
            <v>System Sale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East</v>
          </cell>
          <cell r="B27" t="str">
            <v>Storage</v>
          </cell>
          <cell r="C27" t="str">
            <v>Battery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East</v>
          </cell>
          <cell r="B28" t="str">
            <v>Storage</v>
          </cell>
          <cell r="C28" t="str">
            <v>CAES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A29" t="str">
            <v>East</v>
          </cell>
          <cell r="B29" t="str">
            <v>Storage</v>
          </cell>
          <cell r="C29" t="str">
            <v>FlyWheel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A30" t="str">
            <v>East</v>
          </cell>
          <cell r="B30" t="str">
            <v>Storage</v>
          </cell>
          <cell r="C30" t="str">
            <v>PumpStorage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A31" t="str">
            <v>East</v>
          </cell>
          <cell r="B31" t="str">
            <v>Thermal</v>
          </cell>
          <cell r="C31" t="str">
            <v>CCCT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7214.4299999999994</v>
          </cell>
          <cell r="R31">
            <v>7322.18</v>
          </cell>
          <cell r="S31">
            <v>11406.529999999999</v>
          </cell>
          <cell r="T31">
            <v>12087.119999999999</v>
          </cell>
          <cell r="U31">
            <v>20385.759999999998</v>
          </cell>
          <cell r="V31">
            <v>20911.21</v>
          </cell>
          <cell r="W31">
            <v>29427.15</v>
          </cell>
        </row>
        <row r="32">
          <cell r="A32" t="str">
            <v>East</v>
          </cell>
          <cell r="B32" t="str">
            <v>Thermal</v>
          </cell>
          <cell r="C32" t="str">
            <v>CCS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A33" t="str">
            <v>East</v>
          </cell>
          <cell r="B33" t="str">
            <v>Thermal</v>
          </cell>
          <cell r="C33" t="str">
            <v>Coal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A34" t="str">
            <v>East</v>
          </cell>
          <cell r="B34" t="str">
            <v>Thermal</v>
          </cell>
          <cell r="C34" t="str">
            <v>Existing - Coal</v>
          </cell>
          <cell r="D34">
            <v>9883.1899999999987</v>
          </cell>
          <cell r="E34">
            <v>10119.589999999998</v>
          </cell>
          <cell r="F34">
            <v>11537.93</v>
          </cell>
          <cell r="G34">
            <v>12735.970000000003</v>
          </cell>
          <cell r="H34">
            <v>13983.77</v>
          </cell>
          <cell r="I34">
            <v>15113.909999999998</v>
          </cell>
          <cell r="J34">
            <v>14708.15</v>
          </cell>
          <cell r="K34">
            <v>16649.25</v>
          </cell>
          <cell r="L34">
            <v>18114.679999999997</v>
          </cell>
          <cell r="M34">
            <v>18546.89</v>
          </cell>
          <cell r="N34">
            <v>19258.240000000002</v>
          </cell>
          <cell r="O34">
            <v>20285.900000000001</v>
          </cell>
          <cell r="P34">
            <v>20831.78</v>
          </cell>
          <cell r="Q34">
            <v>18601.580000000002</v>
          </cell>
          <cell r="R34">
            <v>18754.72</v>
          </cell>
          <cell r="S34">
            <v>19603.739999999998</v>
          </cell>
          <cell r="T34">
            <v>19211.079999999998</v>
          </cell>
          <cell r="U34">
            <v>20030.8</v>
          </cell>
          <cell r="V34">
            <v>19842.52</v>
          </cell>
          <cell r="W34">
            <v>21418.55</v>
          </cell>
        </row>
        <row r="35">
          <cell r="A35" t="str">
            <v>East</v>
          </cell>
          <cell r="B35" t="str">
            <v>Thermal</v>
          </cell>
          <cell r="C35" t="str">
            <v>Existing - GAS</v>
          </cell>
          <cell r="D35">
            <v>19677.23</v>
          </cell>
          <cell r="E35">
            <v>22368.940000000002</v>
          </cell>
          <cell r="F35">
            <v>23420.21</v>
          </cell>
          <cell r="G35">
            <v>25925.06</v>
          </cell>
          <cell r="H35">
            <v>26810.28</v>
          </cell>
          <cell r="I35">
            <v>28612.589999999997</v>
          </cell>
          <cell r="J35">
            <v>27602.770000000004</v>
          </cell>
          <cell r="K35">
            <v>28459.47</v>
          </cell>
          <cell r="L35">
            <v>28134.14</v>
          </cell>
          <cell r="M35">
            <v>28489.79</v>
          </cell>
          <cell r="N35">
            <v>28428.480000000003</v>
          </cell>
          <cell r="O35">
            <v>30670.15</v>
          </cell>
          <cell r="P35">
            <v>31591.43</v>
          </cell>
          <cell r="Q35">
            <v>28537.79</v>
          </cell>
          <cell r="R35">
            <v>30798.769999999997</v>
          </cell>
          <cell r="S35">
            <v>33619.619999999995</v>
          </cell>
          <cell r="T35">
            <v>32212.75</v>
          </cell>
          <cell r="U35">
            <v>31572.29</v>
          </cell>
          <cell r="V35">
            <v>31409.97</v>
          </cell>
          <cell r="W35">
            <v>30339.440000000002</v>
          </cell>
        </row>
        <row r="36">
          <cell r="A36" t="str">
            <v>East</v>
          </cell>
          <cell r="B36" t="str">
            <v>Thermal</v>
          </cell>
          <cell r="C36" t="str">
            <v>Existing - CCCT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A37" t="str">
            <v>East</v>
          </cell>
          <cell r="B37" t="str">
            <v>Thermal</v>
          </cell>
          <cell r="C37" t="str">
            <v>Existing - SCCT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A38" t="str">
            <v>East</v>
          </cell>
          <cell r="B38" t="str">
            <v>Thermal</v>
          </cell>
          <cell r="C38" t="str">
            <v>Gas_Conversion from Coal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A39" t="str">
            <v>East</v>
          </cell>
          <cell r="B39" t="str">
            <v>Thermal</v>
          </cell>
          <cell r="C39" t="str">
            <v>Fuel Cell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A40" t="str">
            <v>East</v>
          </cell>
          <cell r="B40" t="str">
            <v>Thermal</v>
          </cell>
          <cell r="C40" t="str">
            <v>GAS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A41" t="str">
            <v>East</v>
          </cell>
          <cell r="B41" t="str">
            <v>Thermal</v>
          </cell>
          <cell r="C41" t="str">
            <v>SCCT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A42" t="str">
            <v>East</v>
          </cell>
          <cell r="B42" t="str">
            <v>Wind</v>
          </cell>
          <cell r="C42" t="str">
            <v>Existing - Exchange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East</v>
          </cell>
          <cell r="B43" t="str">
            <v>Wind</v>
          </cell>
          <cell r="C43" t="str">
            <v>Existing - QF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A44" t="str">
            <v>East</v>
          </cell>
          <cell r="B44" t="str">
            <v>Wind</v>
          </cell>
          <cell r="C44" t="str">
            <v>Existing - Wind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A45" t="str">
            <v>East</v>
          </cell>
          <cell r="B45" t="str">
            <v>Wind</v>
          </cell>
          <cell r="C45" t="str">
            <v>Wind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385.57</v>
          </cell>
          <cell r="R45">
            <v>479.65</v>
          </cell>
          <cell r="S45">
            <v>470.07</v>
          </cell>
          <cell r="T45">
            <v>464.98</v>
          </cell>
          <cell r="U45">
            <v>434.35</v>
          </cell>
          <cell r="V45">
            <v>431.91</v>
          </cell>
          <cell r="W45">
            <v>435.99</v>
          </cell>
        </row>
        <row r="46">
          <cell r="A46" t="str">
            <v>West</v>
          </cell>
          <cell r="B46" t="str">
            <v>CHP</v>
          </cell>
          <cell r="C46" t="str">
            <v>CHP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West</v>
          </cell>
          <cell r="B47" t="str">
            <v>DSM, Class 1</v>
          </cell>
          <cell r="C47" t="str">
            <v>DSM, Class 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A48" t="str">
            <v>West</v>
          </cell>
          <cell r="B48" t="str">
            <v>DSM, Class 2</v>
          </cell>
          <cell r="C48" t="str">
            <v>DSM, Class 2</v>
          </cell>
          <cell r="D48">
            <v>578.00000000000011</v>
          </cell>
          <cell r="E48">
            <v>1123.58</v>
          </cell>
          <cell r="F48">
            <v>1649.2499999999998</v>
          </cell>
          <cell r="G48">
            <v>2172.31</v>
          </cell>
          <cell r="H48">
            <v>2649.4899999999993</v>
          </cell>
          <cell r="I48">
            <v>3065.9599999999996</v>
          </cell>
          <cell r="J48">
            <v>3444.7800000000007</v>
          </cell>
          <cell r="K48">
            <v>3840.6200000000003</v>
          </cell>
          <cell r="L48">
            <v>4226.71</v>
          </cell>
          <cell r="M48">
            <v>4680.29</v>
          </cell>
          <cell r="N48">
            <v>4980.2800000000016</v>
          </cell>
          <cell r="O48">
            <v>5317.7500000000009</v>
          </cell>
          <cell r="P48">
            <v>5633.3300000000017</v>
          </cell>
          <cell r="Q48">
            <v>5998.5499999999993</v>
          </cell>
          <cell r="R48">
            <v>6393.16</v>
          </cell>
          <cell r="S48">
            <v>6701.2699999999977</v>
          </cell>
          <cell r="T48">
            <v>6974.0400000000009</v>
          </cell>
          <cell r="U48">
            <v>7274.06</v>
          </cell>
          <cell r="V48">
            <v>7514.3400000000011</v>
          </cell>
          <cell r="W48">
            <v>7777.8700000000026</v>
          </cell>
        </row>
        <row r="49">
          <cell r="A49" t="str">
            <v>West</v>
          </cell>
          <cell r="B49" t="str">
            <v>DSM, Class 2</v>
          </cell>
          <cell r="C49" t="str">
            <v>Existing - DSM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A50" t="str">
            <v>West</v>
          </cell>
          <cell r="B50" t="str">
            <v>Exchange</v>
          </cell>
          <cell r="C50" t="str">
            <v>Existing - Purchase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West</v>
          </cell>
          <cell r="B51" t="str">
            <v>Exchange</v>
          </cell>
          <cell r="C51" t="str">
            <v>Existing - Sale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A52" t="str">
            <v>West</v>
          </cell>
          <cell r="B52" t="str">
            <v>FOT</v>
          </cell>
          <cell r="C52" t="str">
            <v>FOT</v>
          </cell>
          <cell r="D52">
            <v>1059.53</v>
          </cell>
          <cell r="E52">
            <v>1457.15</v>
          </cell>
          <cell r="F52">
            <v>1527.3000000000002</v>
          </cell>
          <cell r="G52">
            <v>1482.39</v>
          </cell>
          <cell r="H52">
            <v>1568.69</v>
          </cell>
          <cell r="I52">
            <v>1623.19</v>
          </cell>
          <cell r="J52">
            <v>1158.18</v>
          </cell>
          <cell r="K52">
            <v>1222.0500000000002</v>
          </cell>
          <cell r="L52">
            <v>1117.01</v>
          </cell>
          <cell r="M52">
            <v>1104.95</v>
          </cell>
          <cell r="N52">
            <v>1134.05</v>
          </cell>
          <cell r="O52">
            <v>1173.79</v>
          </cell>
          <cell r="P52">
            <v>1239.0900000000001</v>
          </cell>
          <cell r="Q52">
            <v>1678.71</v>
          </cell>
          <cell r="R52">
            <v>1588.3700000000001</v>
          </cell>
          <cell r="S52">
            <v>1678.71</v>
          </cell>
          <cell r="T52">
            <v>1678.71</v>
          </cell>
          <cell r="U52">
            <v>1431.41</v>
          </cell>
          <cell r="V52">
            <v>1678.71</v>
          </cell>
          <cell r="W52">
            <v>1678.71</v>
          </cell>
        </row>
        <row r="53">
          <cell r="A53" t="str">
            <v>West</v>
          </cell>
          <cell r="B53" t="str">
            <v>Geothermal</v>
          </cell>
          <cell r="C53" t="str">
            <v>Geothermal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A54" t="str">
            <v>West</v>
          </cell>
          <cell r="B54" t="str">
            <v>Hydro</v>
          </cell>
          <cell r="C54" t="str">
            <v>Existing - Hydro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West</v>
          </cell>
          <cell r="B55" t="str">
            <v>LT Contract</v>
          </cell>
          <cell r="C55" t="str">
            <v>Existing - Purchase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A56" t="str">
            <v>West</v>
          </cell>
          <cell r="B56" t="str">
            <v>LT Contract</v>
          </cell>
          <cell r="C56" t="str">
            <v>Existing - QF</v>
          </cell>
          <cell r="D56">
            <v>1025.4100000000001</v>
          </cell>
          <cell r="E56">
            <v>1359.7</v>
          </cell>
          <cell r="F56">
            <v>1427.32</v>
          </cell>
          <cell r="G56">
            <v>1516.66</v>
          </cell>
          <cell r="H56">
            <v>1600.3</v>
          </cell>
          <cell r="I56">
            <v>1583.47</v>
          </cell>
          <cell r="J56">
            <v>1652.98</v>
          </cell>
          <cell r="K56">
            <v>1768.67</v>
          </cell>
          <cell r="L56">
            <v>601.84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West</v>
          </cell>
          <cell r="B57" t="str">
            <v>LT Contract</v>
          </cell>
          <cell r="C57" t="str">
            <v>Existing - Sale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A58" t="str">
            <v>West</v>
          </cell>
          <cell r="B58" t="str">
            <v>Non-owned reserves</v>
          </cell>
          <cell r="C58" t="str">
            <v>Existing - Non-owned reserves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A59" t="str">
            <v>West</v>
          </cell>
          <cell r="B59" t="str">
            <v>Nuclear</v>
          </cell>
          <cell r="C59" t="str">
            <v>Nuclear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A60" t="str">
            <v>West</v>
          </cell>
          <cell r="B60" t="str">
            <v>Other Renewables</v>
          </cell>
          <cell r="C60" t="str">
            <v>Biomass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A61" t="str">
            <v>West</v>
          </cell>
          <cell r="B61" t="str">
            <v>Other Renewables</v>
          </cell>
          <cell r="C61" t="str">
            <v>Other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West</v>
          </cell>
          <cell r="B62" t="str">
            <v>Other Renewables</v>
          </cell>
          <cell r="C62" t="str">
            <v>Solar-DG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A63" t="str">
            <v>West</v>
          </cell>
          <cell r="B63" t="str">
            <v>Other Renewables</v>
          </cell>
          <cell r="C63" t="str">
            <v>Solar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A64" t="str">
            <v>West</v>
          </cell>
          <cell r="B64" t="str">
            <v>Market Transaction</v>
          </cell>
          <cell r="C64" t="str">
            <v>System Purchase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A65" t="str">
            <v>West</v>
          </cell>
          <cell r="B65" t="str">
            <v>Market Transaction</v>
          </cell>
          <cell r="C65" t="str">
            <v>System Sale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A66" t="str">
            <v>West</v>
          </cell>
          <cell r="B66" t="str">
            <v>Storage</v>
          </cell>
          <cell r="C66" t="str">
            <v>Battery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A67" t="str">
            <v>West</v>
          </cell>
          <cell r="B67" t="str">
            <v>Storage</v>
          </cell>
          <cell r="C67" t="str">
            <v>FlyWheel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A68" t="str">
            <v>West</v>
          </cell>
          <cell r="B68" t="str">
            <v>Storage</v>
          </cell>
          <cell r="C68" t="str">
            <v>PumpStorage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A69" t="str">
            <v>West</v>
          </cell>
          <cell r="B69" t="str">
            <v>Thermal</v>
          </cell>
          <cell r="C69" t="str">
            <v>CCCT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A70" t="str">
            <v>West</v>
          </cell>
          <cell r="B70" t="str">
            <v>Thermal</v>
          </cell>
          <cell r="C70" t="str">
            <v>CCS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A71" t="str">
            <v>West</v>
          </cell>
          <cell r="B71" t="str">
            <v>Thermal</v>
          </cell>
          <cell r="C71" t="str">
            <v>Existing - Coal</v>
          </cell>
          <cell r="D71">
            <v>4623.7700000000004</v>
          </cell>
          <cell r="E71">
            <v>5482.72</v>
          </cell>
          <cell r="F71">
            <v>6355.03</v>
          </cell>
          <cell r="G71">
            <v>6961.05</v>
          </cell>
          <cell r="H71">
            <v>7287.93</v>
          </cell>
          <cell r="I71">
            <v>7926.17</v>
          </cell>
          <cell r="J71">
            <v>8997.43</v>
          </cell>
          <cell r="K71">
            <v>10505.94</v>
          </cell>
          <cell r="L71">
            <v>11453.810000000001</v>
          </cell>
          <cell r="M71">
            <v>11473.999999999998</v>
          </cell>
          <cell r="N71">
            <v>12081.5</v>
          </cell>
          <cell r="O71">
            <v>12406.44</v>
          </cell>
          <cell r="P71">
            <v>12759.669999999998</v>
          </cell>
          <cell r="Q71">
            <v>13499.52</v>
          </cell>
          <cell r="R71">
            <v>13426.7</v>
          </cell>
          <cell r="S71">
            <v>14079.119999999999</v>
          </cell>
          <cell r="T71">
            <v>14475.660000000002</v>
          </cell>
          <cell r="U71">
            <v>14957.279999999999</v>
          </cell>
          <cell r="V71">
            <v>15507.82</v>
          </cell>
          <cell r="W71">
            <v>15810.439999999999</v>
          </cell>
        </row>
        <row r="72">
          <cell r="A72" t="str">
            <v>West</v>
          </cell>
          <cell r="B72" t="str">
            <v>Thermal</v>
          </cell>
          <cell r="C72" t="str">
            <v>Existing - GAS</v>
          </cell>
          <cell r="D72">
            <v>19774.91</v>
          </cell>
          <cell r="E72">
            <v>9107.15</v>
          </cell>
          <cell r="F72">
            <v>9575.56</v>
          </cell>
          <cell r="G72">
            <v>10149.630000000001</v>
          </cell>
          <cell r="H72">
            <v>11457.619999999999</v>
          </cell>
          <cell r="I72">
            <v>11927.310000000001</v>
          </cell>
          <cell r="J72">
            <v>12194.130000000001</v>
          </cell>
          <cell r="K72">
            <v>11543.23</v>
          </cell>
          <cell r="L72">
            <v>12212.17</v>
          </cell>
          <cell r="M72">
            <v>12616.85</v>
          </cell>
          <cell r="N72">
            <v>13182.19</v>
          </cell>
          <cell r="O72">
            <v>14660.300000000001</v>
          </cell>
          <cell r="P72">
            <v>14885.21</v>
          </cell>
          <cell r="Q72">
            <v>15833.49</v>
          </cell>
          <cell r="R72">
            <v>14472.119999999999</v>
          </cell>
          <cell r="S72">
            <v>16185.279999999999</v>
          </cell>
          <cell r="T72">
            <v>17014.86</v>
          </cell>
          <cell r="U72">
            <v>16309.82</v>
          </cell>
          <cell r="V72">
            <v>17579.620000000003</v>
          </cell>
          <cell r="W72">
            <v>17363.71</v>
          </cell>
        </row>
        <row r="73">
          <cell r="A73" t="str">
            <v>West</v>
          </cell>
          <cell r="B73" t="str">
            <v>Thermal</v>
          </cell>
          <cell r="C73" t="str">
            <v>Existing - CCCT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West</v>
          </cell>
          <cell r="B74" t="str">
            <v>Thermal</v>
          </cell>
          <cell r="C74" t="str">
            <v>Existing - SCCT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 t="str">
            <v>West</v>
          </cell>
          <cell r="B75" t="str">
            <v>Thermal</v>
          </cell>
          <cell r="C75" t="str">
            <v>Gas_Conversion from Coal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 t="str">
            <v>West</v>
          </cell>
          <cell r="B76" t="str">
            <v>Thermal</v>
          </cell>
          <cell r="C76" t="str">
            <v>Fuel Cell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 t="str">
            <v>West</v>
          </cell>
          <cell r="B77" t="str">
            <v>Thermal</v>
          </cell>
          <cell r="C77" t="str">
            <v>GAS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 t="str">
            <v>West</v>
          </cell>
          <cell r="B78" t="str">
            <v>Thermal</v>
          </cell>
          <cell r="C78" t="str">
            <v>SCCT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West</v>
          </cell>
          <cell r="B79" t="str">
            <v>Wind</v>
          </cell>
          <cell r="C79" t="str">
            <v>Existing - Exchange</v>
          </cell>
          <cell r="D79">
            <v>-5259.21</v>
          </cell>
          <cell r="E79">
            <v>-5376.66</v>
          </cell>
          <cell r="F79">
            <v>-5472.18</v>
          </cell>
          <cell r="G79">
            <v>-5580.47</v>
          </cell>
          <cell r="H79">
            <v>-5692.37</v>
          </cell>
          <cell r="I79">
            <v>-5821.71</v>
          </cell>
          <cell r="J79">
            <v>-5923.38</v>
          </cell>
          <cell r="K79">
            <v>-950.14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 t="str">
            <v>West</v>
          </cell>
          <cell r="B80" t="str">
            <v>Wind</v>
          </cell>
          <cell r="C80" t="str">
            <v>Existing - QF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 t="str">
            <v>West</v>
          </cell>
          <cell r="B81" t="str">
            <v>Wind</v>
          </cell>
          <cell r="C81" t="str">
            <v>Existing - Wind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 t="str">
            <v>West</v>
          </cell>
          <cell r="B82" t="str">
            <v>Wind</v>
          </cell>
          <cell r="C82" t="str">
            <v>Wind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8">
          <cell r="A88" t="str">
            <v>East</v>
          </cell>
          <cell r="B88" t="str">
            <v>CHP</v>
          </cell>
          <cell r="C88" t="str">
            <v>CHP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 t="str">
            <v>East</v>
          </cell>
          <cell r="B89" t="str">
            <v>DSM, Class 1</v>
          </cell>
          <cell r="C89" t="str">
            <v>DSM, Class 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East</v>
          </cell>
          <cell r="B90" t="str">
            <v>DSM, Class 1</v>
          </cell>
          <cell r="C90" t="str">
            <v>Existing - DSM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 t="str">
            <v>East</v>
          </cell>
          <cell r="B91" t="str">
            <v>DSM, Class 2</v>
          </cell>
          <cell r="C91" t="str">
            <v>DSM, Class 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East</v>
          </cell>
          <cell r="B92" t="str">
            <v>DSM, Class 2</v>
          </cell>
          <cell r="C92" t="str">
            <v>Existing - DSM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A93" t="str">
            <v>East</v>
          </cell>
          <cell r="B93" t="str">
            <v>Exchange</v>
          </cell>
          <cell r="C93" t="str">
            <v>Existing - Purchase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East</v>
          </cell>
          <cell r="B94" t="str">
            <v>Exchange</v>
          </cell>
          <cell r="C94" t="str">
            <v>Existing - Sale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A95" t="str">
            <v>East</v>
          </cell>
          <cell r="B95" t="str">
            <v>FOT</v>
          </cell>
          <cell r="C95" t="str">
            <v>FOT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>East</v>
          </cell>
          <cell r="B96" t="str">
            <v>Geothermal</v>
          </cell>
          <cell r="C96" t="str">
            <v>Existing - Geothermal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A97" t="str">
            <v>East</v>
          </cell>
          <cell r="B97" t="str">
            <v>Geothermal</v>
          </cell>
          <cell r="C97" t="str">
            <v>Geothermal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A98" t="str">
            <v>East</v>
          </cell>
          <cell r="B98" t="str">
            <v>Hydro</v>
          </cell>
          <cell r="C98" t="str">
            <v>Existing - Hydro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A99" t="str">
            <v>East</v>
          </cell>
          <cell r="B99" t="str">
            <v>LT Contract</v>
          </cell>
          <cell r="C99" t="str">
            <v>Existing - Interruptible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0">
          <cell r="A100" t="str">
            <v>East</v>
          </cell>
          <cell r="B100" t="str">
            <v>LT Contract</v>
          </cell>
          <cell r="C100" t="str">
            <v>Existing - Purchase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A101" t="str">
            <v>East</v>
          </cell>
          <cell r="B101" t="str">
            <v>LT Contract</v>
          </cell>
          <cell r="C101" t="str">
            <v>Existing - QF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A102" t="str">
            <v>East</v>
          </cell>
          <cell r="B102" t="str">
            <v>LT Contract</v>
          </cell>
          <cell r="C102" t="str">
            <v>Existing - Sale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East</v>
          </cell>
          <cell r="B103" t="str">
            <v>Non-owned reserves</v>
          </cell>
          <cell r="C103" t="str">
            <v>Existing - Non-owned reserves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A104" t="str">
            <v>East</v>
          </cell>
          <cell r="B104" t="str">
            <v>Nuclear</v>
          </cell>
          <cell r="C104" t="str">
            <v>Nuclear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East</v>
          </cell>
          <cell r="B105" t="str">
            <v>Other Renewables</v>
          </cell>
          <cell r="C105" t="str">
            <v>Solar-DG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A106" t="str">
            <v>East</v>
          </cell>
          <cell r="B106" t="str">
            <v>Other Renewables</v>
          </cell>
          <cell r="C106" t="str">
            <v>Solar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East</v>
          </cell>
          <cell r="B107" t="str">
            <v>Market Transaction</v>
          </cell>
          <cell r="C107" t="str">
            <v>System Purchase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A108" t="str">
            <v>East</v>
          </cell>
          <cell r="B108" t="str">
            <v>Market Transaction</v>
          </cell>
          <cell r="C108" t="str">
            <v>System Sale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A109" t="str">
            <v>East</v>
          </cell>
          <cell r="B109" t="str">
            <v>Storage</v>
          </cell>
          <cell r="C109" t="str">
            <v>Battery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A110" t="str">
            <v>East</v>
          </cell>
          <cell r="B110" t="str">
            <v>Storage</v>
          </cell>
          <cell r="C110" t="str">
            <v>CAES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</row>
        <row r="111">
          <cell r="A111" t="str">
            <v>East</v>
          </cell>
          <cell r="B111" t="str">
            <v>Storage</v>
          </cell>
          <cell r="C111" t="str">
            <v>FlyWheel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</row>
        <row r="112">
          <cell r="A112" t="str">
            <v>East</v>
          </cell>
          <cell r="B112" t="str">
            <v>Storage</v>
          </cell>
          <cell r="C112" t="str">
            <v>PumpStorage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A113" t="str">
            <v>East</v>
          </cell>
          <cell r="B113" t="str">
            <v>Thermal</v>
          </cell>
          <cell r="C113" t="str">
            <v>CCCT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71.599999999999994</v>
          </cell>
          <cell r="R113">
            <v>50.72</v>
          </cell>
          <cell r="S113">
            <v>399.01</v>
          </cell>
          <cell r="T113">
            <v>329.51</v>
          </cell>
          <cell r="U113">
            <v>1484.41</v>
          </cell>
          <cell r="V113">
            <v>1443.68</v>
          </cell>
          <cell r="W113">
            <v>2105.1600000000003</v>
          </cell>
        </row>
        <row r="114">
          <cell r="A114" t="str">
            <v>East</v>
          </cell>
          <cell r="B114" t="str">
            <v>Thermal</v>
          </cell>
          <cell r="C114" t="str">
            <v>CCS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</row>
        <row r="115">
          <cell r="A115" t="str">
            <v>East</v>
          </cell>
          <cell r="B115" t="str">
            <v>Thermal</v>
          </cell>
          <cell r="C115" t="str">
            <v>Coal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A116" t="str">
            <v>East</v>
          </cell>
          <cell r="B116" t="str">
            <v>Thermal</v>
          </cell>
          <cell r="C116" t="str">
            <v>Existing - Coal</v>
          </cell>
          <cell r="D116">
            <v>45.27</v>
          </cell>
          <cell r="E116">
            <v>117.47</v>
          </cell>
          <cell r="F116">
            <v>281.33999999999997</v>
          </cell>
          <cell r="G116">
            <v>478.85</v>
          </cell>
          <cell r="H116">
            <v>556.38</v>
          </cell>
          <cell r="I116">
            <v>313.3</v>
          </cell>
          <cell r="J116">
            <v>763.49999999999989</v>
          </cell>
          <cell r="K116">
            <v>311.12</v>
          </cell>
          <cell r="L116">
            <v>541.49</v>
          </cell>
          <cell r="M116">
            <v>253.73</v>
          </cell>
          <cell r="N116">
            <v>1416.8500000000001</v>
          </cell>
          <cell r="O116">
            <v>404.83</v>
          </cell>
          <cell r="P116">
            <v>697.92000000000007</v>
          </cell>
          <cell r="Q116">
            <v>675.94</v>
          </cell>
          <cell r="R116">
            <v>1448.42</v>
          </cell>
          <cell r="S116">
            <v>0</v>
          </cell>
          <cell r="T116">
            <v>0</v>
          </cell>
          <cell r="U116">
            <v>0</v>
          </cell>
          <cell r="V116">
            <v>835.31</v>
          </cell>
          <cell r="W116">
            <v>0</v>
          </cell>
        </row>
        <row r="117">
          <cell r="A117" t="str">
            <v>East</v>
          </cell>
          <cell r="B117" t="str">
            <v>Thermal</v>
          </cell>
          <cell r="C117" t="str">
            <v>Existing - GAS</v>
          </cell>
          <cell r="D117">
            <v>4146.5400000000009</v>
          </cell>
          <cell r="E117">
            <v>4485.3499999999995</v>
          </cell>
          <cell r="F117">
            <v>3972.71</v>
          </cell>
          <cell r="G117">
            <v>3603.6699999999996</v>
          </cell>
          <cell r="H117">
            <v>3268.13</v>
          </cell>
          <cell r="I117">
            <v>3522.9700000000003</v>
          </cell>
          <cell r="J117">
            <v>2728.0000000000005</v>
          </cell>
          <cell r="K117">
            <v>3188.19</v>
          </cell>
          <cell r="L117">
            <v>3068.1599999999994</v>
          </cell>
          <cell r="M117">
            <v>2807.4799999999996</v>
          </cell>
          <cell r="N117">
            <v>2762.93</v>
          </cell>
          <cell r="O117">
            <v>3573.9699999999993</v>
          </cell>
          <cell r="P117">
            <v>3659.94</v>
          </cell>
          <cell r="Q117">
            <v>6596.8499999999995</v>
          </cell>
          <cell r="R117">
            <v>7042.7100000000009</v>
          </cell>
          <cell r="S117">
            <v>8484.33</v>
          </cell>
          <cell r="T117">
            <v>8657.91</v>
          </cell>
          <cell r="U117">
            <v>7727.42</v>
          </cell>
          <cell r="V117">
            <v>6811.130000000001</v>
          </cell>
          <cell r="W117">
            <v>7419.55</v>
          </cell>
        </row>
        <row r="118">
          <cell r="A118" t="str">
            <v>East</v>
          </cell>
          <cell r="B118" t="str">
            <v>Thermal</v>
          </cell>
          <cell r="C118" t="str">
            <v>Existing - CCCT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A119" t="str">
            <v>East</v>
          </cell>
          <cell r="B119" t="str">
            <v>Thermal</v>
          </cell>
          <cell r="C119" t="str">
            <v>Existing - SCCT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A120" t="str">
            <v>East</v>
          </cell>
          <cell r="B120" t="str">
            <v>Thermal</v>
          </cell>
          <cell r="C120" t="str">
            <v>Gas_Conversion from Coal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A121" t="str">
            <v>East</v>
          </cell>
          <cell r="B121" t="str">
            <v>Thermal</v>
          </cell>
          <cell r="C121" t="str">
            <v>Fuel Cell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A122" t="str">
            <v>East</v>
          </cell>
          <cell r="B122" t="str">
            <v>Thermal</v>
          </cell>
          <cell r="C122" t="str">
            <v>GAS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A123" t="str">
            <v>East</v>
          </cell>
          <cell r="B123" t="str">
            <v>Thermal</v>
          </cell>
          <cell r="C123" t="str">
            <v>SCCT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A124" t="str">
            <v>East</v>
          </cell>
          <cell r="B124" t="str">
            <v>Wind</v>
          </cell>
          <cell r="C124" t="str">
            <v>Existing - Exchange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A125" t="str">
            <v>East</v>
          </cell>
          <cell r="B125" t="str">
            <v>Wind</v>
          </cell>
          <cell r="C125" t="str">
            <v>Existing - QF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A126" t="str">
            <v>East</v>
          </cell>
          <cell r="B126" t="str">
            <v>Wind</v>
          </cell>
          <cell r="C126" t="str">
            <v>Existing - Wind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A127" t="str">
            <v>East</v>
          </cell>
          <cell r="B127" t="str">
            <v>Wind</v>
          </cell>
          <cell r="C127" t="str">
            <v>Wind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A128" t="str">
            <v>West</v>
          </cell>
          <cell r="B128" t="str">
            <v>CHP</v>
          </cell>
          <cell r="C128" t="str">
            <v>CHP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</row>
        <row r="129">
          <cell r="A129" t="str">
            <v>West</v>
          </cell>
          <cell r="B129" t="str">
            <v>DSM, Class 1</v>
          </cell>
          <cell r="C129" t="str">
            <v>DSM, Class 1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A130" t="str">
            <v>West</v>
          </cell>
          <cell r="B130" t="str">
            <v>DSM, Class 2</v>
          </cell>
          <cell r="C130" t="str">
            <v>DSM, Class 2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A131" t="str">
            <v>West</v>
          </cell>
          <cell r="B131" t="str">
            <v>DSM, Class 2</v>
          </cell>
          <cell r="C131" t="str">
            <v>Existing - DSM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</row>
        <row r="132">
          <cell r="A132" t="str">
            <v>West</v>
          </cell>
          <cell r="B132" t="str">
            <v>Exchange</v>
          </cell>
          <cell r="C132" t="str">
            <v>Existing - Purchase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A133" t="str">
            <v>West</v>
          </cell>
          <cell r="B133" t="str">
            <v>Exchange</v>
          </cell>
          <cell r="C133" t="str">
            <v>Existing - Sale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</row>
        <row r="134">
          <cell r="A134" t="str">
            <v>West</v>
          </cell>
          <cell r="B134" t="str">
            <v>FOT</v>
          </cell>
          <cell r="C134" t="str">
            <v>FOT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</row>
        <row r="135">
          <cell r="A135" t="str">
            <v>West</v>
          </cell>
          <cell r="B135" t="str">
            <v>Geothermal</v>
          </cell>
          <cell r="C135" t="str">
            <v>Geothermal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</row>
        <row r="136">
          <cell r="A136" t="str">
            <v>West</v>
          </cell>
          <cell r="B136" t="str">
            <v>Hydro</v>
          </cell>
          <cell r="C136" t="str">
            <v>Existing - Hydro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</row>
        <row r="137">
          <cell r="A137" t="str">
            <v>West</v>
          </cell>
          <cell r="B137" t="str">
            <v>LT Contract</v>
          </cell>
          <cell r="C137" t="str">
            <v>Existing - Purchase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</row>
        <row r="138">
          <cell r="A138" t="str">
            <v>West</v>
          </cell>
          <cell r="B138" t="str">
            <v>LT Contract</v>
          </cell>
          <cell r="C138" t="str">
            <v>Existing - QF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</row>
        <row r="139">
          <cell r="A139" t="str">
            <v>West</v>
          </cell>
          <cell r="B139" t="str">
            <v>LT Contract</v>
          </cell>
          <cell r="C139" t="str">
            <v>Existing - Sale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A140" t="str">
            <v>West</v>
          </cell>
          <cell r="B140" t="str">
            <v>Non-owned reserves</v>
          </cell>
          <cell r="C140" t="str">
            <v>Existing - Non-owned reserves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</row>
        <row r="141">
          <cell r="A141" t="str">
            <v>West</v>
          </cell>
          <cell r="B141" t="str">
            <v>Nuclear</v>
          </cell>
          <cell r="C141" t="str">
            <v>Nuclear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</row>
        <row r="142">
          <cell r="A142" t="str">
            <v>West</v>
          </cell>
          <cell r="B142" t="str">
            <v>Other Renewables</v>
          </cell>
          <cell r="C142" t="str">
            <v>Biomass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</row>
        <row r="143">
          <cell r="A143" t="str">
            <v>West</v>
          </cell>
          <cell r="B143" t="str">
            <v>Other Renewables</v>
          </cell>
          <cell r="C143" t="str">
            <v>Other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A144" t="str">
            <v>West</v>
          </cell>
          <cell r="B144" t="str">
            <v>Other Renewables</v>
          </cell>
          <cell r="C144" t="str">
            <v>Solar-DG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</row>
        <row r="145">
          <cell r="A145" t="str">
            <v>West</v>
          </cell>
          <cell r="B145" t="str">
            <v>Other Renewables</v>
          </cell>
          <cell r="C145" t="str">
            <v>Solar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</row>
        <row r="146">
          <cell r="A146" t="str">
            <v>West</v>
          </cell>
          <cell r="B146" t="str">
            <v>Market Transaction</v>
          </cell>
          <cell r="C146" t="str">
            <v>System Purchase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</row>
        <row r="147">
          <cell r="A147" t="str">
            <v>West</v>
          </cell>
          <cell r="B147" t="str">
            <v>Market Transaction</v>
          </cell>
          <cell r="C147" t="str">
            <v>System Sale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A148" t="str">
            <v>West</v>
          </cell>
          <cell r="B148" t="str">
            <v>Storage</v>
          </cell>
          <cell r="C148" t="str">
            <v>Battery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</row>
        <row r="149">
          <cell r="A149" t="str">
            <v>West</v>
          </cell>
          <cell r="B149" t="str">
            <v>Storage</v>
          </cell>
          <cell r="C149" t="str">
            <v>FlyWheel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A150" t="str">
            <v>West</v>
          </cell>
          <cell r="B150" t="str">
            <v>Storage</v>
          </cell>
          <cell r="C150" t="str">
            <v>PumpStorage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</row>
        <row r="151">
          <cell r="A151" t="str">
            <v>West</v>
          </cell>
          <cell r="B151" t="str">
            <v>Thermal</v>
          </cell>
          <cell r="C151" t="str">
            <v>CCCT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</row>
        <row r="152">
          <cell r="A152" t="str">
            <v>West</v>
          </cell>
          <cell r="B152" t="str">
            <v>Thermal</v>
          </cell>
          <cell r="C152" t="str">
            <v>CCS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</row>
        <row r="153">
          <cell r="A153" t="str">
            <v>West</v>
          </cell>
          <cell r="B153" t="str">
            <v>Thermal</v>
          </cell>
          <cell r="C153" t="str">
            <v>Existing - Coal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88.1</v>
          </cell>
          <cell r="N153">
            <v>279.41000000000003</v>
          </cell>
          <cell r="O153">
            <v>230.93</v>
          </cell>
          <cell r="P153">
            <v>203.25</v>
          </cell>
          <cell r="Q153">
            <v>0</v>
          </cell>
          <cell r="R153">
            <v>80.260000000000005</v>
          </cell>
          <cell r="S153">
            <v>158.72999999999999</v>
          </cell>
          <cell r="T153">
            <v>632.48</v>
          </cell>
          <cell r="U153">
            <v>636.83000000000004</v>
          </cell>
          <cell r="V153">
            <v>0</v>
          </cell>
          <cell r="W153">
            <v>0</v>
          </cell>
        </row>
        <row r="154">
          <cell r="A154" t="str">
            <v>West</v>
          </cell>
          <cell r="B154" t="str">
            <v>Thermal</v>
          </cell>
          <cell r="C154" t="str">
            <v>Existing - GAS</v>
          </cell>
          <cell r="D154">
            <v>2351.66</v>
          </cell>
          <cell r="E154">
            <v>2215.7799999999997</v>
          </cell>
          <cell r="F154">
            <v>2421.08</v>
          </cell>
          <cell r="G154">
            <v>2384.54</v>
          </cell>
          <cell r="H154">
            <v>2598.33</v>
          </cell>
          <cell r="I154">
            <v>2552.6299999999997</v>
          </cell>
          <cell r="J154">
            <v>3048.9700000000003</v>
          </cell>
          <cell r="K154">
            <v>3062.2799999999997</v>
          </cell>
          <cell r="L154">
            <v>3258.38</v>
          </cell>
          <cell r="M154">
            <v>3217.24</v>
          </cell>
          <cell r="N154">
            <v>3207.69</v>
          </cell>
          <cell r="O154">
            <v>3369.57</v>
          </cell>
          <cell r="P154">
            <v>3340.74</v>
          </cell>
          <cell r="Q154">
            <v>3627.52</v>
          </cell>
          <cell r="R154">
            <v>3828.4</v>
          </cell>
          <cell r="S154">
            <v>4226.95</v>
          </cell>
          <cell r="T154">
            <v>3964.7</v>
          </cell>
          <cell r="U154">
            <v>3705.42</v>
          </cell>
          <cell r="V154">
            <v>4036.4</v>
          </cell>
          <cell r="W154">
            <v>4028.96</v>
          </cell>
        </row>
        <row r="155">
          <cell r="A155" t="str">
            <v>West</v>
          </cell>
          <cell r="B155" t="str">
            <v>Thermal</v>
          </cell>
          <cell r="C155" t="str">
            <v>Existing - CCCT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6">
          <cell r="A156" t="str">
            <v>West</v>
          </cell>
          <cell r="B156" t="str">
            <v>Thermal</v>
          </cell>
          <cell r="C156" t="str">
            <v>Existing - SCCT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</row>
        <row r="157">
          <cell r="A157" t="str">
            <v>West</v>
          </cell>
          <cell r="B157" t="str">
            <v>Thermal</v>
          </cell>
          <cell r="C157" t="str">
            <v>Gas_Conversion from Coal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</row>
        <row r="158">
          <cell r="A158" t="str">
            <v>West</v>
          </cell>
          <cell r="B158" t="str">
            <v>Thermal</v>
          </cell>
          <cell r="C158" t="str">
            <v>Fuel Cell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</row>
        <row r="159">
          <cell r="A159" t="str">
            <v>West</v>
          </cell>
          <cell r="B159" t="str">
            <v>Thermal</v>
          </cell>
          <cell r="C159" t="str">
            <v>GAS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</row>
        <row r="160">
          <cell r="A160" t="str">
            <v>West</v>
          </cell>
          <cell r="B160" t="str">
            <v>Thermal</v>
          </cell>
          <cell r="C160" t="str">
            <v>SCCT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</row>
        <row r="161">
          <cell r="A161" t="str">
            <v>West</v>
          </cell>
          <cell r="B161" t="str">
            <v>Wind</v>
          </cell>
          <cell r="C161" t="str">
            <v>Existing - Exchange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</row>
        <row r="162">
          <cell r="A162" t="str">
            <v>West</v>
          </cell>
          <cell r="B162" t="str">
            <v>Wind</v>
          </cell>
          <cell r="C162" t="str">
            <v>Existing - QF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</row>
        <row r="163">
          <cell r="A163" t="str">
            <v>West</v>
          </cell>
          <cell r="B163" t="str">
            <v>Wind</v>
          </cell>
          <cell r="C163" t="str">
            <v>Existing - Wind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</row>
        <row r="164">
          <cell r="A164" t="str">
            <v>West</v>
          </cell>
          <cell r="B164" t="str">
            <v>Wind</v>
          </cell>
          <cell r="C164" t="str">
            <v>Wind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</row>
        <row r="170">
          <cell r="A170" t="str">
            <v>East</v>
          </cell>
          <cell r="B170" t="str">
            <v>CHP</v>
          </cell>
          <cell r="C170" t="str">
            <v>CHP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</row>
        <row r="171">
          <cell r="A171" t="str">
            <v>East</v>
          </cell>
          <cell r="B171" t="str">
            <v>DSM, Class 1</v>
          </cell>
          <cell r="C171" t="str">
            <v>DSM, Class 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</row>
        <row r="172">
          <cell r="A172" t="str">
            <v>East</v>
          </cell>
          <cell r="B172" t="str">
            <v>DSM, Class 1</v>
          </cell>
          <cell r="C172" t="str">
            <v>Existing - DSM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</row>
        <row r="173">
          <cell r="A173" t="str">
            <v>East</v>
          </cell>
          <cell r="B173" t="str">
            <v>DSM, Class 2</v>
          </cell>
          <cell r="C173" t="str">
            <v>DSM, Class 2</v>
          </cell>
          <cell r="D173">
            <v>3422.4400000000005</v>
          </cell>
          <cell r="E173">
            <v>7383.08</v>
          </cell>
          <cell r="F173">
            <v>11740.699999999999</v>
          </cell>
          <cell r="G173">
            <v>16513.829999999998</v>
          </cell>
          <cell r="H173">
            <v>21374.260000000002</v>
          </cell>
          <cell r="I173">
            <v>25670.73</v>
          </cell>
          <cell r="J173">
            <v>30669.579999999994</v>
          </cell>
          <cell r="K173">
            <v>36054.340000000004</v>
          </cell>
          <cell r="L173">
            <v>42450.85</v>
          </cell>
          <cell r="M173">
            <v>51354.430000000015</v>
          </cell>
          <cell r="N173">
            <v>57247.459999999985</v>
          </cell>
          <cell r="O173">
            <v>63851.359999999993</v>
          </cell>
          <cell r="P173">
            <v>70312.680000000008</v>
          </cell>
          <cell r="Q173">
            <v>76558.900000000009</v>
          </cell>
          <cell r="R173">
            <v>85162.62000000001</v>
          </cell>
          <cell r="S173">
            <v>92325.07</v>
          </cell>
          <cell r="T173">
            <v>96695.700000000012</v>
          </cell>
          <cell r="U173">
            <v>100982.01000000002</v>
          </cell>
          <cell r="V173">
            <v>104822.95000000003</v>
          </cell>
          <cell r="W173">
            <v>108977.01000000001</v>
          </cell>
        </row>
        <row r="174">
          <cell r="A174" t="str">
            <v>East</v>
          </cell>
          <cell r="B174" t="str">
            <v>DSM, Class 2</v>
          </cell>
          <cell r="C174" t="str">
            <v>Existing - DSM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</row>
        <row r="175">
          <cell r="A175" t="str">
            <v>East</v>
          </cell>
          <cell r="B175" t="str">
            <v>Exchange</v>
          </cell>
          <cell r="C175" t="str">
            <v>Existing - Purchase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</row>
        <row r="176">
          <cell r="A176" t="str">
            <v>East</v>
          </cell>
          <cell r="B176" t="str">
            <v>Exchange</v>
          </cell>
          <cell r="C176" t="str">
            <v>Existing - Sale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</row>
        <row r="177">
          <cell r="A177" t="str">
            <v>East</v>
          </cell>
          <cell r="B177" t="str">
            <v>FOT</v>
          </cell>
          <cell r="C177" t="str">
            <v>FOT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14459.93</v>
          </cell>
          <cell r="R177">
            <v>8269.84</v>
          </cell>
          <cell r="S177">
            <v>33372.36</v>
          </cell>
          <cell r="T177">
            <v>34376.589999999997</v>
          </cell>
          <cell r="U177">
            <v>8507.84</v>
          </cell>
          <cell r="V177">
            <v>19924</v>
          </cell>
          <cell r="W177">
            <v>16526.349999999999</v>
          </cell>
        </row>
        <row r="178">
          <cell r="A178" t="str">
            <v>East</v>
          </cell>
          <cell r="B178" t="str">
            <v>Geothermal</v>
          </cell>
          <cell r="C178" t="str">
            <v>Existing - Geothermal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</row>
        <row r="179">
          <cell r="A179" t="str">
            <v>East</v>
          </cell>
          <cell r="B179" t="str">
            <v>Geothermal</v>
          </cell>
          <cell r="C179" t="str">
            <v>Geothermal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</row>
        <row r="180">
          <cell r="A180" t="str">
            <v>East</v>
          </cell>
          <cell r="B180" t="str">
            <v>Hydro</v>
          </cell>
          <cell r="C180" t="str">
            <v>Existing - Hydro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1">
          <cell r="A181" t="str">
            <v>East</v>
          </cell>
          <cell r="B181" t="str">
            <v>LT Contract</v>
          </cell>
          <cell r="C181" t="str">
            <v>Existing - Interruptible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</row>
        <row r="182">
          <cell r="A182" t="str">
            <v>East</v>
          </cell>
          <cell r="B182" t="str">
            <v>LT Contract</v>
          </cell>
          <cell r="C182" t="str">
            <v>Existing - Purchase</v>
          </cell>
          <cell r="D182">
            <v>18863.54</v>
          </cell>
          <cell r="E182">
            <v>18362.169999999998</v>
          </cell>
          <cell r="F182">
            <v>14555.82</v>
          </cell>
          <cell r="G182">
            <v>14924.890000000001</v>
          </cell>
          <cell r="H182">
            <v>14276.4</v>
          </cell>
          <cell r="I182">
            <v>13496.550000000001</v>
          </cell>
          <cell r="J182">
            <v>7198.2</v>
          </cell>
          <cell r="K182">
            <v>9225.9500000000007</v>
          </cell>
          <cell r="L182">
            <v>8524.48</v>
          </cell>
          <cell r="M182">
            <v>6065.87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</row>
        <row r="183">
          <cell r="A183" t="str">
            <v>East</v>
          </cell>
          <cell r="B183" t="str">
            <v>LT Contract</v>
          </cell>
          <cell r="C183" t="str">
            <v>Existing - QF</v>
          </cell>
          <cell r="D183">
            <v>32038.5</v>
          </cell>
          <cell r="E183">
            <v>32455.480000000003</v>
          </cell>
          <cell r="F183">
            <v>32990.68</v>
          </cell>
          <cell r="G183">
            <v>34682.160000000003</v>
          </cell>
          <cell r="H183">
            <v>35037.740000000005</v>
          </cell>
          <cell r="I183">
            <v>35301.53</v>
          </cell>
          <cell r="J183">
            <v>34988.01</v>
          </cell>
          <cell r="K183">
            <v>33319.08</v>
          </cell>
          <cell r="L183">
            <v>24713.17</v>
          </cell>
          <cell r="M183">
            <v>10789.14</v>
          </cell>
          <cell r="N183">
            <v>10789.03</v>
          </cell>
          <cell r="O183">
            <v>10789.03</v>
          </cell>
          <cell r="P183">
            <v>10789.03</v>
          </cell>
          <cell r="Q183">
            <v>10789.14</v>
          </cell>
          <cell r="R183">
            <v>10789.03</v>
          </cell>
          <cell r="S183">
            <v>10789.03</v>
          </cell>
          <cell r="T183">
            <v>10789.03</v>
          </cell>
          <cell r="U183">
            <v>10789.14</v>
          </cell>
          <cell r="V183">
            <v>10765.800000000001</v>
          </cell>
          <cell r="W183">
            <v>10765.800000000001</v>
          </cell>
        </row>
        <row r="184">
          <cell r="A184" t="str">
            <v>East</v>
          </cell>
          <cell r="B184" t="str">
            <v>LT Contract</v>
          </cell>
          <cell r="C184" t="str">
            <v>Existing - Sale</v>
          </cell>
          <cell r="D184">
            <v>-6174.49</v>
          </cell>
          <cell r="E184">
            <v>-6178.72</v>
          </cell>
          <cell r="F184">
            <v>-2964.25</v>
          </cell>
          <cell r="G184">
            <v>-972.98</v>
          </cell>
          <cell r="H184">
            <v>-926.03000000000009</v>
          </cell>
          <cell r="I184">
            <v>-929.71</v>
          </cell>
          <cell r="J184">
            <v>-912.49000000000012</v>
          </cell>
          <cell r="K184">
            <v>-917.93000000000006</v>
          </cell>
          <cell r="L184">
            <v>-907.18000000000006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</row>
        <row r="185">
          <cell r="A185" t="str">
            <v>East</v>
          </cell>
          <cell r="B185" t="str">
            <v>Non-owned reserves</v>
          </cell>
          <cell r="C185" t="str">
            <v>Existing - Non-owned reserves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</row>
        <row r="186">
          <cell r="A186" t="str">
            <v>East</v>
          </cell>
          <cell r="B186" t="str">
            <v>Nuclear</v>
          </cell>
          <cell r="C186" t="str">
            <v>Nuclear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</row>
        <row r="187">
          <cell r="A187" t="str">
            <v>East</v>
          </cell>
          <cell r="B187" t="str">
            <v>Other Renewables</v>
          </cell>
          <cell r="C187" t="str">
            <v>Solar-DG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</row>
        <row r="188">
          <cell r="A188" t="str">
            <v>East</v>
          </cell>
          <cell r="B188" t="str">
            <v>Other Renewables</v>
          </cell>
          <cell r="C188" t="str">
            <v>Solar</v>
          </cell>
          <cell r="D188">
            <v>2504.7799999999997</v>
          </cell>
          <cell r="E188">
            <v>12958.76</v>
          </cell>
          <cell r="F188">
            <v>25557.68</v>
          </cell>
          <cell r="G188">
            <v>25518.01</v>
          </cell>
          <cell r="H188">
            <v>25478.78</v>
          </cell>
          <cell r="I188">
            <v>25490.1</v>
          </cell>
          <cell r="J188">
            <v>25401.039999999997</v>
          </cell>
          <cell r="K188">
            <v>25362.58</v>
          </cell>
          <cell r="L188">
            <v>25324.17</v>
          </cell>
          <cell r="M188">
            <v>25336.240000000002</v>
          </cell>
          <cell r="N188">
            <v>25248.460000000003</v>
          </cell>
          <cell r="O188">
            <v>25210.899999999998</v>
          </cell>
          <cell r="P188">
            <v>25173.469999999998</v>
          </cell>
          <cell r="Q188">
            <v>25186.16</v>
          </cell>
          <cell r="R188">
            <v>25099.62</v>
          </cell>
          <cell r="S188">
            <v>25062.989999999998</v>
          </cell>
          <cell r="T188">
            <v>25026.600000000002</v>
          </cell>
          <cell r="U188">
            <v>25039.859999999997</v>
          </cell>
          <cell r="V188">
            <v>24954.579999999998</v>
          </cell>
          <cell r="W188">
            <v>24918.83</v>
          </cell>
        </row>
        <row r="189">
          <cell r="A189" t="str">
            <v>East</v>
          </cell>
          <cell r="B189" t="str">
            <v>Market Transaction</v>
          </cell>
          <cell r="C189" t="str">
            <v>System Purchase</v>
          </cell>
          <cell r="D189">
            <v>32870.660000000003</v>
          </cell>
          <cell r="E189">
            <v>30744.720000000001</v>
          </cell>
          <cell r="F189">
            <v>24862.16</v>
          </cell>
          <cell r="G189">
            <v>31475.73</v>
          </cell>
          <cell r="H189">
            <v>37282.800000000003</v>
          </cell>
          <cell r="I189">
            <v>32199.489999999998</v>
          </cell>
          <cell r="J189">
            <v>57729.29</v>
          </cell>
          <cell r="K189">
            <v>64061.319999999992</v>
          </cell>
          <cell r="L189">
            <v>50320.81</v>
          </cell>
          <cell r="M189">
            <v>57769.9</v>
          </cell>
          <cell r="N189">
            <v>77916.040000000008</v>
          </cell>
          <cell r="O189">
            <v>77401.09</v>
          </cell>
          <cell r="P189">
            <v>70785.75</v>
          </cell>
          <cell r="Q189">
            <v>130207.3</v>
          </cell>
          <cell r="R189">
            <v>124020.51999999999</v>
          </cell>
          <cell r="S189">
            <v>134555.28999999998</v>
          </cell>
          <cell r="T189">
            <v>146025.72</v>
          </cell>
          <cell r="U189">
            <v>121009</v>
          </cell>
          <cell r="V189">
            <v>135166.92000000001</v>
          </cell>
          <cell r="W189">
            <v>107426.76999999999</v>
          </cell>
        </row>
        <row r="190">
          <cell r="A190" t="str">
            <v>East</v>
          </cell>
          <cell r="B190" t="str">
            <v>Market Transaction</v>
          </cell>
          <cell r="C190" t="str">
            <v>System Sale</v>
          </cell>
          <cell r="D190">
            <v>-221134.99</v>
          </cell>
          <cell r="E190">
            <v>-236899.43</v>
          </cell>
          <cell r="F190">
            <v>-249027.47999999998</v>
          </cell>
          <cell r="G190">
            <v>-279212.20999999996</v>
          </cell>
          <cell r="H190">
            <v>-288228.52</v>
          </cell>
          <cell r="I190">
            <v>-311241.25</v>
          </cell>
          <cell r="J190">
            <v>-275809.34999999998</v>
          </cell>
          <cell r="K190">
            <v>-295321.62</v>
          </cell>
          <cell r="L190">
            <v>-321255.07999999996</v>
          </cell>
          <cell r="M190">
            <v>-330911.7</v>
          </cell>
          <cell r="N190">
            <v>-312339.89</v>
          </cell>
          <cell r="O190">
            <v>-343735.14</v>
          </cell>
          <cell r="P190">
            <v>-361824.26999999996</v>
          </cell>
          <cell r="Q190">
            <v>-329188.61</v>
          </cell>
          <cell r="R190">
            <v>-342350.79</v>
          </cell>
          <cell r="S190">
            <v>-349316.16</v>
          </cell>
          <cell r="T190">
            <v>-302436.16000000003</v>
          </cell>
          <cell r="U190">
            <v>-351582.86</v>
          </cell>
          <cell r="V190">
            <v>-323178.86</v>
          </cell>
          <cell r="W190">
            <v>-372798.94</v>
          </cell>
        </row>
        <row r="191">
          <cell r="A191" t="str">
            <v>East</v>
          </cell>
          <cell r="B191" t="str">
            <v>Storage</v>
          </cell>
          <cell r="C191" t="str">
            <v>Battery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A192" t="str">
            <v>East</v>
          </cell>
          <cell r="B192" t="str">
            <v>Storage</v>
          </cell>
          <cell r="C192" t="str">
            <v>CAES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</row>
        <row r="193">
          <cell r="A193" t="str">
            <v>East</v>
          </cell>
          <cell r="B193" t="str">
            <v>Storage</v>
          </cell>
          <cell r="C193" t="str">
            <v>FlyWheel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</row>
        <row r="194">
          <cell r="A194" t="str">
            <v>East</v>
          </cell>
          <cell r="B194" t="str">
            <v>Storage</v>
          </cell>
          <cell r="C194" t="str">
            <v>PumpStorage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</row>
        <row r="195">
          <cell r="A195" t="str">
            <v>East</v>
          </cell>
          <cell r="B195" t="str">
            <v>Thermal</v>
          </cell>
          <cell r="C195" t="str">
            <v>CCCT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98807.64</v>
          </cell>
          <cell r="R195">
            <v>101706.01000000001</v>
          </cell>
          <cell r="S195">
            <v>190889.74000000002</v>
          </cell>
          <cell r="T195">
            <v>203595.77</v>
          </cell>
          <cell r="U195">
            <v>386869.08999999997</v>
          </cell>
          <cell r="V195">
            <v>393920.63</v>
          </cell>
          <cell r="W195">
            <v>507253.92</v>
          </cell>
        </row>
        <row r="196">
          <cell r="A196" t="str">
            <v>East</v>
          </cell>
          <cell r="B196" t="str">
            <v>Thermal</v>
          </cell>
          <cell r="C196" t="str">
            <v>CCS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</row>
        <row r="197">
          <cell r="A197" t="str">
            <v>East</v>
          </cell>
          <cell r="B197" t="str">
            <v>Thermal</v>
          </cell>
          <cell r="C197" t="str">
            <v>Coal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</row>
        <row r="198">
          <cell r="A198" t="str">
            <v>East</v>
          </cell>
          <cell r="B198" t="str">
            <v>Thermal</v>
          </cell>
          <cell r="C198" t="str">
            <v>Existing - Coal</v>
          </cell>
          <cell r="D198">
            <v>583209.65999999992</v>
          </cell>
          <cell r="E198">
            <v>587097.52</v>
          </cell>
          <cell r="F198">
            <v>593467.0199999999</v>
          </cell>
          <cell r="G198">
            <v>579429.04</v>
          </cell>
          <cell r="H198">
            <v>587004.54</v>
          </cell>
          <cell r="I198">
            <v>609613.30000000005</v>
          </cell>
          <cell r="J198">
            <v>632945</v>
          </cell>
          <cell r="K198">
            <v>661936.29</v>
          </cell>
          <cell r="L198">
            <v>687910.17999999993</v>
          </cell>
          <cell r="M198">
            <v>691487.7</v>
          </cell>
          <cell r="N198">
            <v>706233.94</v>
          </cell>
          <cell r="O198">
            <v>738209.44</v>
          </cell>
          <cell r="P198">
            <v>766959.64999999991</v>
          </cell>
          <cell r="Q198">
            <v>698678.28000000014</v>
          </cell>
          <cell r="R198">
            <v>703883.52000000014</v>
          </cell>
          <cell r="S198">
            <v>652144.98</v>
          </cell>
          <cell r="T198">
            <v>665943.96</v>
          </cell>
          <cell r="U198">
            <v>684909.94</v>
          </cell>
          <cell r="V198">
            <v>671787.30999999994</v>
          </cell>
          <cell r="W198">
            <v>715299.90999999992</v>
          </cell>
        </row>
        <row r="199">
          <cell r="A199" t="str">
            <v>East</v>
          </cell>
          <cell r="B199" t="str">
            <v>Thermal</v>
          </cell>
          <cell r="C199" t="str">
            <v>Existing - GAS</v>
          </cell>
          <cell r="D199">
            <v>176075.40000000002</v>
          </cell>
          <cell r="E199">
            <v>197437.59000000003</v>
          </cell>
          <cell r="F199">
            <v>210085.75</v>
          </cell>
          <cell r="G199">
            <v>240276.35</v>
          </cell>
          <cell r="H199">
            <v>253586.69</v>
          </cell>
          <cell r="I199">
            <v>278483.89999999997</v>
          </cell>
          <cell r="J199">
            <v>289392.01999999996</v>
          </cell>
          <cell r="K199">
            <v>317580.44000000006</v>
          </cell>
          <cell r="L199">
            <v>319034.02</v>
          </cell>
          <cell r="M199">
            <v>329086.62</v>
          </cell>
          <cell r="N199">
            <v>330872.56</v>
          </cell>
          <cell r="O199">
            <v>361043.24</v>
          </cell>
          <cell r="P199">
            <v>377709.01</v>
          </cell>
          <cell r="Q199">
            <v>348199.19999999995</v>
          </cell>
          <cell r="R199">
            <v>381148.8</v>
          </cell>
          <cell r="S199">
            <v>425859.17000000004</v>
          </cell>
          <cell r="T199">
            <v>408935.97</v>
          </cell>
          <cell r="U199">
            <v>397706.08</v>
          </cell>
          <cell r="V199">
            <v>392720.77</v>
          </cell>
          <cell r="W199">
            <v>378903.19999999995</v>
          </cell>
        </row>
        <row r="200">
          <cell r="A200" t="str">
            <v>East</v>
          </cell>
          <cell r="B200" t="str">
            <v>Thermal</v>
          </cell>
          <cell r="C200" t="str">
            <v>Existing - CCCT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</row>
        <row r="201">
          <cell r="A201" t="str">
            <v>East</v>
          </cell>
          <cell r="B201" t="str">
            <v>Thermal</v>
          </cell>
          <cell r="C201" t="str">
            <v>Existing - SCCT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A202" t="str">
            <v>East</v>
          </cell>
          <cell r="B202" t="str">
            <v>Thermal</v>
          </cell>
          <cell r="C202" t="str">
            <v>Gas_Conversion from Coal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</row>
        <row r="203">
          <cell r="A203" t="str">
            <v>East</v>
          </cell>
          <cell r="B203" t="str">
            <v>Thermal</v>
          </cell>
          <cell r="C203" t="str">
            <v>Fuel Cell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</row>
        <row r="204">
          <cell r="A204" t="str">
            <v>East</v>
          </cell>
          <cell r="B204" t="str">
            <v>Thermal</v>
          </cell>
          <cell r="C204" t="str">
            <v>GAS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</row>
        <row r="205">
          <cell r="A205" t="str">
            <v>East</v>
          </cell>
          <cell r="B205" t="str">
            <v>Thermal</v>
          </cell>
          <cell r="C205" t="str">
            <v>SCCT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</row>
        <row r="206">
          <cell r="A206" t="str">
            <v>East</v>
          </cell>
          <cell r="B206" t="str">
            <v>Wind</v>
          </cell>
          <cell r="C206" t="str">
            <v>Existing - Exchange</v>
          </cell>
          <cell r="D206">
            <v>-3106.76</v>
          </cell>
          <cell r="E206">
            <v>-3084.29</v>
          </cell>
          <cell r="F206">
            <v>-3047.14</v>
          </cell>
          <cell r="G206">
            <v>-3080.74</v>
          </cell>
          <cell r="H206">
            <v>-3059.32</v>
          </cell>
          <cell r="I206">
            <v>-3041.37</v>
          </cell>
          <cell r="J206">
            <v>-3008.98</v>
          </cell>
          <cell r="K206">
            <v>-2992.29</v>
          </cell>
          <cell r="L206">
            <v>-2971.18</v>
          </cell>
          <cell r="M206">
            <v>-1219.02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</row>
        <row r="207">
          <cell r="A207" t="str">
            <v>East</v>
          </cell>
          <cell r="B207" t="str">
            <v>Wind</v>
          </cell>
          <cell r="C207" t="str">
            <v>Existing - QF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</row>
        <row r="208">
          <cell r="A208" t="str">
            <v>East</v>
          </cell>
          <cell r="B208" t="str">
            <v>Wind</v>
          </cell>
          <cell r="C208" t="str">
            <v>Existing - Wind</v>
          </cell>
          <cell r="D208">
            <v>113578.31</v>
          </cell>
          <cell r="E208">
            <v>136656.57</v>
          </cell>
          <cell r="F208">
            <v>143706.57999999999</v>
          </cell>
          <cell r="G208">
            <v>154459.28</v>
          </cell>
          <cell r="H208">
            <v>148492.68</v>
          </cell>
          <cell r="I208">
            <v>140456.34000000003</v>
          </cell>
          <cell r="J208">
            <v>135519.19</v>
          </cell>
          <cell r="K208">
            <v>140285.07</v>
          </cell>
          <cell r="L208">
            <v>135760.77000000002</v>
          </cell>
          <cell r="M208">
            <v>141813.71</v>
          </cell>
          <cell r="N208">
            <v>131740.26</v>
          </cell>
          <cell r="O208">
            <v>123981.19</v>
          </cell>
          <cell r="P208">
            <v>121160.03</v>
          </cell>
          <cell r="Q208">
            <v>123344.11999999998</v>
          </cell>
          <cell r="R208">
            <v>133964.95000000001</v>
          </cell>
          <cell r="S208">
            <v>108139.2</v>
          </cell>
          <cell r="T208">
            <v>68907.33</v>
          </cell>
          <cell r="U208">
            <v>57894.97</v>
          </cell>
          <cell r="V208">
            <v>35881.590000000004</v>
          </cell>
          <cell r="W208">
            <v>35881.590000000004</v>
          </cell>
        </row>
        <row r="209">
          <cell r="A209" t="str">
            <v>East</v>
          </cell>
          <cell r="B209" t="str">
            <v>Wind</v>
          </cell>
          <cell r="C209" t="str">
            <v>Wind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0">
          <cell r="A210" t="str">
            <v>West</v>
          </cell>
          <cell r="B210" t="str">
            <v>CHP</v>
          </cell>
          <cell r="C210" t="str">
            <v>CHP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</row>
        <row r="211">
          <cell r="A211" t="str">
            <v>West</v>
          </cell>
          <cell r="B211" t="str">
            <v>DSM, Class 1</v>
          </cell>
          <cell r="C211" t="str">
            <v>DSM, Class 1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</row>
        <row r="212">
          <cell r="A212" t="str">
            <v>West</v>
          </cell>
          <cell r="B212" t="str">
            <v>DSM, Class 2</v>
          </cell>
          <cell r="C212" t="str">
            <v>DSM, Class 2</v>
          </cell>
          <cell r="D212">
            <v>2036.1499999999999</v>
          </cell>
          <cell r="E212">
            <v>3934.8500000000004</v>
          </cell>
          <cell r="F212">
            <v>5818.2</v>
          </cell>
          <cell r="G212">
            <v>7726.4800000000005</v>
          </cell>
          <cell r="H212">
            <v>9445.19</v>
          </cell>
          <cell r="I212">
            <v>11078.760000000002</v>
          </cell>
          <cell r="J212">
            <v>12592.530000000002</v>
          </cell>
          <cell r="K212">
            <v>14209.450000000004</v>
          </cell>
          <cell r="L212">
            <v>15876.889999999998</v>
          </cell>
          <cell r="M212">
            <v>18120.490000000002</v>
          </cell>
          <cell r="N212">
            <v>19442.69999999999</v>
          </cell>
          <cell r="O212">
            <v>21129.590000000007</v>
          </cell>
          <cell r="P212">
            <v>22684.38</v>
          </cell>
          <cell r="Q212">
            <v>24709.49</v>
          </cell>
          <cell r="R212">
            <v>27183.589999999997</v>
          </cell>
          <cell r="S212">
            <v>28888.720000000001</v>
          </cell>
          <cell r="T212">
            <v>30166.089999999989</v>
          </cell>
          <cell r="U212">
            <v>31655.839999999997</v>
          </cell>
          <cell r="V212">
            <v>32813.57</v>
          </cell>
          <cell r="W212">
            <v>34027.859999999993</v>
          </cell>
        </row>
        <row r="213">
          <cell r="A213" t="str">
            <v>West</v>
          </cell>
          <cell r="B213" t="str">
            <v>DSM, Class 2</v>
          </cell>
          <cell r="C213" t="str">
            <v>Existing - DSM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</row>
        <row r="214">
          <cell r="A214" t="str">
            <v>West</v>
          </cell>
          <cell r="B214" t="str">
            <v>Exchange</v>
          </cell>
          <cell r="C214" t="str">
            <v>Existing - Purchase</v>
          </cell>
          <cell r="D214">
            <v>8039.4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5">
          <cell r="A215" t="str">
            <v>West</v>
          </cell>
          <cell r="B215" t="str">
            <v>Exchange</v>
          </cell>
          <cell r="C215" t="str">
            <v>Existing - Sale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A216" t="str">
            <v>West</v>
          </cell>
          <cell r="B216" t="str">
            <v>FOT</v>
          </cell>
          <cell r="C216" t="str">
            <v>FOT</v>
          </cell>
          <cell r="D216">
            <v>37448.83</v>
          </cell>
          <cell r="E216">
            <v>53390.25</v>
          </cell>
          <cell r="F216">
            <v>60179.61</v>
          </cell>
          <cell r="G216">
            <v>61669.36</v>
          </cell>
          <cell r="H216">
            <v>70289.86</v>
          </cell>
          <cell r="I216">
            <v>77111.44</v>
          </cell>
          <cell r="J216">
            <v>56338.559999999998</v>
          </cell>
          <cell r="K216">
            <v>61511.25</v>
          </cell>
          <cell r="L216">
            <v>60125.37</v>
          </cell>
          <cell r="M216">
            <v>62183.329999999994</v>
          </cell>
          <cell r="N216">
            <v>68205.94</v>
          </cell>
          <cell r="O216">
            <v>74453.13</v>
          </cell>
          <cell r="P216">
            <v>78373.78</v>
          </cell>
          <cell r="Q216">
            <v>113195.9</v>
          </cell>
          <cell r="R216">
            <v>111314.70999999999</v>
          </cell>
          <cell r="S216">
            <v>122406.43999999999</v>
          </cell>
          <cell r="T216">
            <v>125156.43999999999</v>
          </cell>
          <cell r="U216">
            <v>102448.20000000001</v>
          </cell>
          <cell r="V216">
            <v>125790.75</v>
          </cell>
          <cell r="W216">
            <v>129070.68</v>
          </cell>
        </row>
        <row r="217">
          <cell r="A217" t="str">
            <v>West</v>
          </cell>
          <cell r="B217" t="str">
            <v>Geothermal</v>
          </cell>
          <cell r="C217" t="str">
            <v>Geothermal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</row>
        <row r="218">
          <cell r="A218" t="str">
            <v>West</v>
          </cell>
          <cell r="B218" t="str">
            <v>Hydro</v>
          </cell>
          <cell r="C218" t="str">
            <v>Existing - Hydro</v>
          </cell>
          <cell r="D218">
            <v>1106.99</v>
          </cell>
          <cell r="E218">
            <v>1142.2</v>
          </cell>
          <cell r="F218">
            <v>1169.52</v>
          </cell>
          <cell r="G218">
            <v>1206.8800000000001</v>
          </cell>
          <cell r="H218">
            <v>1188.95</v>
          </cell>
          <cell r="I218">
            <v>1203.24</v>
          </cell>
          <cell r="J218">
            <v>1269.71</v>
          </cell>
          <cell r="K218">
            <v>1343.99</v>
          </cell>
          <cell r="L218">
            <v>1264.5899999999999</v>
          </cell>
          <cell r="M218">
            <v>1268.05</v>
          </cell>
          <cell r="N218">
            <v>1264.5899999999999</v>
          </cell>
          <cell r="O218">
            <v>1264.5899999999999</v>
          </cell>
          <cell r="P218">
            <v>1264.5899999999999</v>
          </cell>
          <cell r="Q218">
            <v>1268.05</v>
          </cell>
          <cell r="R218">
            <v>1264.5899999999999</v>
          </cell>
          <cell r="S218">
            <v>1264.5899999999999</v>
          </cell>
          <cell r="T218">
            <v>1289.8800000000001</v>
          </cell>
          <cell r="U218">
            <v>1207.54</v>
          </cell>
          <cell r="V218">
            <v>0</v>
          </cell>
          <cell r="W218">
            <v>0</v>
          </cell>
        </row>
        <row r="219">
          <cell r="A219" t="str">
            <v>West</v>
          </cell>
          <cell r="B219" t="str">
            <v>LT Contract</v>
          </cell>
          <cell r="C219" t="str">
            <v>Existing - Purchase</v>
          </cell>
          <cell r="D219">
            <v>2187.92</v>
          </cell>
          <cell r="E219">
            <v>2206.09</v>
          </cell>
          <cell r="F219">
            <v>2218.35</v>
          </cell>
          <cell r="G219">
            <v>1856.54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</row>
        <row r="220">
          <cell r="A220" t="str">
            <v>West</v>
          </cell>
          <cell r="B220" t="str">
            <v>LT Contract</v>
          </cell>
          <cell r="C220" t="str">
            <v>Existing - QF</v>
          </cell>
          <cell r="D220">
            <v>54351.09</v>
          </cell>
          <cell r="E220">
            <v>52101.94</v>
          </cell>
          <cell r="F220">
            <v>52840.47</v>
          </cell>
          <cell r="G220">
            <v>53509.93</v>
          </cell>
          <cell r="H220">
            <v>53663.95</v>
          </cell>
          <cell r="I220">
            <v>53328.24</v>
          </cell>
          <cell r="J220">
            <v>53821.51999999999</v>
          </cell>
          <cell r="K220">
            <v>54219.199999999997</v>
          </cell>
          <cell r="L220">
            <v>53977.48</v>
          </cell>
          <cell r="M220">
            <v>54022.259999999995</v>
          </cell>
          <cell r="N220">
            <v>53977.48</v>
          </cell>
          <cell r="O220">
            <v>53977.48</v>
          </cell>
          <cell r="P220">
            <v>36853.71</v>
          </cell>
          <cell r="Q220">
            <v>36853.68</v>
          </cell>
          <cell r="R220">
            <v>36853.71</v>
          </cell>
          <cell r="S220">
            <v>36853.71</v>
          </cell>
          <cell r="T220">
            <v>36853.71</v>
          </cell>
          <cell r="U220">
            <v>36853.68</v>
          </cell>
          <cell r="V220">
            <v>36747.78</v>
          </cell>
          <cell r="W220">
            <v>36747.78</v>
          </cell>
        </row>
        <row r="221">
          <cell r="A221" t="str">
            <v>West</v>
          </cell>
          <cell r="B221" t="str">
            <v>LT Contract</v>
          </cell>
          <cell r="C221" t="str">
            <v>Existing - Sale</v>
          </cell>
          <cell r="D221">
            <v>-1854.2</v>
          </cell>
          <cell r="E221">
            <v>-1859.31</v>
          </cell>
          <cell r="F221">
            <v>-1854.2</v>
          </cell>
          <cell r="G221">
            <v>-1854.2</v>
          </cell>
          <cell r="H221">
            <v>-1854.2</v>
          </cell>
          <cell r="I221">
            <v>-1859.31</v>
          </cell>
          <cell r="J221">
            <v>-1854.2</v>
          </cell>
          <cell r="K221">
            <v>-1854.2</v>
          </cell>
          <cell r="L221">
            <v>-1854.2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</row>
        <row r="222">
          <cell r="A222" t="str">
            <v>West</v>
          </cell>
          <cell r="B222" t="str">
            <v>Non-owned reserves</v>
          </cell>
          <cell r="C222" t="str">
            <v>Existing - Non-owned reserves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</row>
        <row r="223">
          <cell r="A223" t="str">
            <v>West</v>
          </cell>
          <cell r="B223" t="str">
            <v>Nuclear</v>
          </cell>
          <cell r="C223" t="str">
            <v>Nuclear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</row>
        <row r="224">
          <cell r="A224" t="str">
            <v>West</v>
          </cell>
          <cell r="B224" t="str">
            <v>Other Renewables</v>
          </cell>
          <cell r="C224" t="str">
            <v>Biomass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</row>
        <row r="225">
          <cell r="A225" t="str">
            <v>West</v>
          </cell>
          <cell r="B225" t="str">
            <v>Other Renewables</v>
          </cell>
          <cell r="C225" t="str">
            <v>Other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</row>
        <row r="226">
          <cell r="A226" t="str">
            <v>West</v>
          </cell>
          <cell r="B226" t="str">
            <v>Other Renewables</v>
          </cell>
          <cell r="C226" t="str">
            <v>Solar-DG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</row>
        <row r="227">
          <cell r="A227" t="str">
            <v>West</v>
          </cell>
          <cell r="B227" t="str">
            <v>Other Renewables</v>
          </cell>
          <cell r="C227" t="str">
            <v>Solar</v>
          </cell>
          <cell r="D227">
            <v>600.88</v>
          </cell>
          <cell r="E227">
            <v>1176.58</v>
          </cell>
          <cell r="F227">
            <v>12216.48</v>
          </cell>
          <cell r="G227">
            <v>12131.83</v>
          </cell>
          <cell r="H227">
            <v>12047.98</v>
          </cell>
          <cell r="I227">
            <v>11985.55</v>
          </cell>
          <cell r="J227">
            <v>11881.83</v>
          </cell>
          <cell r="K227">
            <v>11799.58</v>
          </cell>
          <cell r="L227">
            <v>11717.96</v>
          </cell>
          <cell r="M227">
            <v>11657.09</v>
          </cell>
          <cell r="N227">
            <v>11556.289999999999</v>
          </cell>
          <cell r="O227">
            <v>11476.390000000001</v>
          </cell>
          <cell r="P227">
            <v>11396.97</v>
          </cell>
          <cell r="Q227">
            <v>11337.9</v>
          </cell>
          <cell r="R227">
            <v>11239.88</v>
          </cell>
          <cell r="S227">
            <v>11162.119999999999</v>
          </cell>
          <cell r="T227">
            <v>11084.869999999999</v>
          </cell>
          <cell r="U227">
            <v>11027.359999999999</v>
          </cell>
          <cell r="V227">
            <v>10932.11</v>
          </cell>
          <cell r="W227">
            <v>10856.26</v>
          </cell>
        </row>
        <row r="228">
          <cell r="A228" t="str">
            <v>West</v>
          </cell>
          <cell r="B228" t="str">
            <v>Market Transaction</v>
          </cell>
          <cell r="C228" t="str">
            <v>System Purchase</v>
          </cell>
          <cell r="D228">
            <v>66900.44</v>
          </cell>
          <cell r="E228">
            <v>73398.28</v>
          </cell>
          <cell r="F228">
            <v>75121.75</v>
          </cell>
          <cell r="G228">
            <v>71571.48</v>
          </cell>
          <cell r="H228">
            <v>80753.27</v>
          </cell>
          <cell r="I228">
            <v>88115.67</v>
          </cell>
          <cell r="J228">
            <v>134458.70000000001</v>
          </cell>
          <cell r="K228">
            <v>142245.93</v>
          </cell>
          <cell r="L228">
            <v>131743.22999999998</v>
          </cell>
          <cell r="M228">
            <v>121509.40000000001</v>
          </cell>
          <cell r="N228">
            <v>150194.49</v>
          </cell>
          <cell r="O228">
            <v>143146.42000000001</v>
          </cell>
          <cell r="P228">
            <v>150543.72</v>
          </cell>
          <cell r="Q228">
            <v>200934.6</v>
          </cell>
          <cell r="R228">
            <v>185081.24</v>
          </cell>
          <cell r="S228">
            <v>206488.8</v>
          </cell>
          <cell r="T228">
            <v>239738.29</v>
          </cell>
          <cell r="U228">
            <v>216158.03999999998</v>
          </cell>
          <cell r="V228">
            <v>218107.33</v>
          </cell>
          <cell r="W228">
            <v>201217.80000000002</v>
          </cell>
        </row>
        <row r="229">
          <cell r="A229" t="str">
            <v>West</v>
          </cell>
          <cell r="B229" t="str">
            <v>Market Transaction</v>
          </cell>
          <cell r="C229" t="str">
            <v>System Sale</v>
          </cell>
          <cell r="D229">
            <v>-58082.299999999996</v>
          </cell>
          <cell r="E229">
            <v>-62066.44</v>
          </cell>
          <cell r="F229">
            <v>-68036.61</v>
          </cell>
          <cell r="G229">
            <v>-73663.329999999987</v>
          </cell>
          <cell r="H229">
            <v>-76206.64</v>
          </cell>
          <cell r="I229">
            <v>-83320.259999999995</v>
          </cell>
          <cell r="J229">
            <v>-71182</v>
          </cell>
          <cell r="K229">
            <v>-75778.02</v>
          </cell>
          <cell r="L229">
            <v>-83056.179999999993</v>
          </cell>
          <cell r="M229">
            <v>-90902.93</v>
          </cell>
          <cell r="N229">
            <v>-86249.99</v>
          </cell>
          <cell r="O229">
            <v>-101458.03</v>
          </cell>
          <cell r="P229">
            <v>-104110.96</v>
          </cell>
          <cell r="Q229">
            <v>-102712.39</v>
          </cell>
          <cell r="R229">
            <v>-108256.61000000002</v>
          </cell>
          <cell r="S229">
            <v>-106454.87</v>
          </cell>
          <cell r="T229">
            <v>-99207.039999999994</v>
          </cell>
          <cell r="U229">
            <v>-112642.14</v>
          </cell>
          <cell r="V229">
            <v>-114292.35</v>
          </cell>
          <cell r="W229">
            <v>-124849.09</v>
          </cell>
        </row>
        <row r="230">
          <cell r="A230" t="str">
            <v>West</v>
          </cell>
          <cell r="B230" t="str">
            <v>Storage</v>
          </cell>
          <cell r="C230" t="str">
            <v>Battery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</row>
        <row r="231">
          <cell r="A231" t="str">
            <v>West</v>
          </cell>
          <cell r="B231" t="str">
            <v>Storage</v>
          </cell>
          <cell r="C231" t="str">
            <v>FlyWheel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</row>
        <row r="232">
          <cell r="A232" t="str">
            <v>West</v>
          </cell>
          <cell r="B232" t="str">
            <v>Storage</v>
          </cell>
          <cell r="C232" t="str">
            <v>PumpStorage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</row>
        <row r="233">
          <cell r="A233" t="str">
            <v>West</v>
          </cell>
          <cell r="B233" t="str">
            <v>Thermal</v>
          </cell>
          <cell r="C233" t="str">
            <v>CCCT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</row>
        <row r="234">
          <cell r="A234" t="str">
            <v>West</v>
          </cell>
          <cell r="B234" t="str">
            <v>Thermal</v>
          </cell>
          <cell r="C234" t="str">
            <v>CCS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</row>
        <row r="235">
          <cell r="A235" t="str">
            <v>West</v>
          </cell>
          <cell r="B235" t="str">
            <v>Thermal</v>
          </cell>
          <cell r="C235" t="str">
            <v>Existing - Coal</v>
          </cell>
          <cell r="D235">
            <v>218091.51</v>
          </cell>
          <cell r="E235">
            <v>225793.94</v>
          </cell>
          <cell r="F235">
            <v>222873.45</v>
          </cell>
          <cell r="G235">
            <v>227782.12000000002</v>
          </cell>
          <cell r="H235">
            <v>240209.83</v>
          </cell>
          <cell r="I235">
            <v>233794.33000000002</v>
          </cell>
          <cell r="J235">
            <v>224667.12</v>
          </cell>
          <cell r="K235">
            <v>225275.56</v>
          </cell>
          <cell r="L235">
            <v>261589.72999999998</v>
          </cell>
          <cell r="M235">
            <v>283879.45999999996</v>
          </cell>
          <cell r="N235">
            <v>288177.96999999997</v>
          </cell>
          <cell r="O235">
            <v>309296.47000000003</v>
          </cell>
          <cell r="P235">
            <v>312550.48</v>
          </cell>
          <cell r="Q235">
            <v>333900.26</v>
          </cell>
          <cell r="R235">
            <v>335656.62</v>
          </cell>
          <cell r="S235">
            <v>355128.82</v>
          </cell>
          <cell r="T235">
            <v>330875.62</v>
          </cell>
          <cell r="U235">
            <v>342409.17</v>
          </cell>
          <cell r="V235">
            <v>375787.36</v>
          </cell>
          <cell r="W235">
            <v>385717.56</v>
          </cell>
        </row>
        <row r="236">
          <cell r="A236" t="str">
            <v>West</v>
          </cell>
          <cell r="B236" t="str">
            <v>Thermal</v>
          </cell>
          <cell r="C236" t="str">
            <v>Existing - GAS</v>
          </cell>
          <cell r="D236">
            <v>75874.709999999992</v>
          </cell>
          <cell r="E236">
            <v>76681.960000000006</v>
          </cell>
          <cell r="F236">
            <v>82144.05</v>
          </cell>
          <cell r="G236">
            <v>87661.950000000012</v>
          </cell>
          <cell r="H236">
            <v>99186.32</v>
          </cell>
          <cell r="I236">
            <v>107149.17</v>
          </cell>
          <cell r="J236">
            <v>117538.59</v>
          </cell>
          <cell r="K236">
            <v>119362.76</v>
          </cell>
          <cell r="L236">
            <v>128256.96000000001</v>
          </cell>
          <cell r="M236">
            <v>131032.92</v>
          </cell>
          <cell r="N236">
            <v>140179.41999999998</v>
          </cell>
          <cell r="O236">
            <v>156099.6</v>
          </cell>
          <cell r="P236">
            <v>162915.6</v>
          </cell>
          <cell r="Q236">
            <v>174438.56</v>
          </cell>
          <cell r="R236">
            <v>163011.62</v>
          </cell>
          <cell r="S236">
            <v>184473.41999999998</v>
          </cell>
          <cell r="T236">
            <v>193641.3</v>
          </cell>
          <cell r="U236">
            <v>187244.11</v>
          </cell>
          <cell r="V236">
            <v>201545.01</v>
          </cell>
          <cell r="W236">
            <v>199929.91999999998</v>
          </cell>
        </row>
        <row r="237">
          <cell r="A237" t="str">
            <v>West</v>
          </cell>
          <cell r="B237" t="str">
            <v>Thermal</v>
          </cell>
          <cell r="C237" t="str">
            <v>Existing - CCCT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</row>
        <row r="238">
          <cell r="A238" t="str">
            <v>West</v>
          </cell>
          <cell r="B238" t="str">
            <v>Thermal</v>
          </cell>
          <cell r="C238" t="str">
            <v>Existing - SCCT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A239" t="str">
            <v>West</v>
          </cell>
          <cell r="B239" t="str">
            <v>Thermal</v>
          </cell>
          <cell r="C239" t="str">
            <v>Gas_Conversion from Coal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</row>
        <row r="240">
          <cell r="A240" t="str">
            <v>West</v>
          </cell>
          <cell r="B240" t="str">
            <v>Thermal</v>
          </cell>
          <cell r="C240" t="str">
            <v>Fuel Cell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</row>
        <row r="241">
          <cell r="A241" t="str">
            <v>West</v>
          </cell>
          <cell r="B241" t="str">
            <v>Thermal</v>
          </cell>
          <cell r="C241" t="str">
            <v>GAS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</row>
        <row r="242">
          <cell r="A242" t="str">
            <v>West</v>
          </cell>
          <cell r="B242" t="str">
            <v>Thermal</v>
          </cell>
          <cell r="C242" t="str">
            <v>SCCT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</row>
        <row r="243">
          <cell r="A243" t="str">
            <v>West</v>
          </cell>
          <cell r="B243" t="str">
            <v>Wind</v>
          </cell>
          <cell r="C243" t="str">
            <v>Existing - Exchange</v>
          </cell>
          <cell r="D243">
            <v>-5259.21</v>
          </cell>
          <cell r="E243">
            <v>-5376.66</v>
          </cell>
          <cell r="F243">
            <v>-5472.18</v>
          </cell>
          <cell r="G243">
            <v>-5580.47</v>
          </cell>
          <cell r="H243">
            <v>-5692.37</v>
          </cell>
          <cell r="I243">
            <v>-5821.7</v>
          </cell>
          <cell r="J243">
            <v>-5923.38</v>
          </cell>
          <cell r="K243">
            <v>-950.14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</row>
        <row r="244">
          <cell r="A244" t="str">
            <v>West</v>
          </cell>
          <cell r="B244" t="str">
            <v>Wind</v>
          </cell>
          <cell r="C244" t="str">
            <v>Existing - QF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</row>
        <row r="245">
          <cell r="A245" t="str">
            <v>West</v>
          </cell>
          <cell r="B245" t="str">
            <v>Wind</v>
          </cell>
          <cell r="C245" t="str">
            <v>Existing - Wind</v>
          </cell>
          <cell r="D245">
            <v>24533.48</v>
          </cell>
          <cell r="E245">
            <v>26672.77</v>
          </cell>
          <cell r="F245">
            <v>28975.06</v>
          </cell>
          <cell r="G245">
            <v>33937.19</v>
          </cell>
          <cell r="H245">
            <v>32175.789999999997</v>
          </cell>
          <cell r="I245">
            <v>29562.86</v>
          </cell>
          <cell r="J245">
            <v>27518.880000000001</v>
          </cell>
          <cell r="K245">
            <v>28198.53</v>
          </cell>
          <cell r="L245">
            <v>29537.980000000003</v>
          </cell>
          <cell r="M245">
            <v>26511.739999999998</v>
          </cell>
          <cell r="N245">
            <v>25439.32</v>
          </cell>
          <cell r="O245">
            <v>23754.59</v>
          </cell>
          <cell r="P245">
            <v>22475.93</v>
          </cell>
          <cell r="Q245">
            <v>23192.39</v>
          </cell>
          <cell r="R245">
            <v>17087.260000000002</v>
          </cell>
          <cell r="S245">
            <v>4396.62</v>
          </cell>
          <cell r="T245">
            <v>2233.1999999999998</v>
          </cell>
          <cell r="U245">
            <v>2240.2600000000002</v>
          </cell>
          <cell r="V245">
            <v>2233.1999999999998</v>
          </cell>
          <cell r="W245">
            <v>2233.1999999999998</v>
          </cell>
        </row>
        <row r="246">
          <cell r="A246" t="str">
            <v>West</v>
          </cell>
          <cell r="B246" t="str">
            <v>Wind</v>
          </cell>
          <cell r="C246" t="str">
            <v>Wind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</row>
        <row r="252">
          <cell r="A252" t="str">
            <v>East</v>
          </cell>
          <cell r="B252" t="str">
            <v>CHP</v>
          </cell>
          <cell r="C252" t="str">
            <v>CHP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</row>
        <row r="253">
          <cell r="A253" t="str">
            <v>East</v>
          </cell>
          <cell r="B253" t="str">
            <v>DSM, Class 1</v>
          </cell>
          <cell r="C253" t="str">
            <v>DSM, Class 1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</row>
        <row r="254">
          <cell r="A254" t="str">
            <v>East</v>
          </cell>
          <cell r="B254" t="str">
            <v>DSM, Class 1</v>
          </cell>
          <cell r="C254" t="str">
            <v>Existing - DSM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</row>
        <row r="255">
          <cell r="A255" t="str">
            <v>East</v>
          </cell>
          <cell r="B255" t="str">
            <v>DSM, Class 2</v>
          </cell>
          <cell r="C255" t="str">
            <v>DSM, Class 2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</row>
        <row r="256">
          <cell r="A256" t="str">
            <v>East</v>
          </cell>
          <cell r="B256" t="str">
            <v>DSM, Class 2</v>
          </cell>
          <cell r="C256" t="str">
            <v>Existing - DSM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</row>
        <row r="257">
          <cell r="A257" t="str">
            <v>East</v>
          </cell>
          <cell r="B257" t="str">
            <v>Exchange</v>
          </cell>
          <cell r="C257" t="str">
            <v>Existing - Purchase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</row>
        <row r="258">
          <cell r="A258" t="str">
            <v>East</v>
          </cell>
          <cell r="B258" t="str">
            <v>Exchange</v>
          </cell>
          <cell r="C258" t="str">
            <v>Existing - Sale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</row>
        <row r="259">
          <cell r="A259" t="str">
            <v>East</v>
          </cell>
          <cell r="B259" t="str">
            <v>FOT</v>
          </cell>
          <cell r="C259" t="str">
            <v>FOT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</row>
        <row r="260">
          <cell r="A260" t="str">
            <v>East</v>
          </cell>
          <cell r="B260" t="str">
            <v>Geothermal</v>
          </cell>
          <cell r="C260" t="str">
            <v>Existing - Geothermal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</row>
        <row r="261">
          <cell r="A261" t="str">
            <v>East</v>
          </cell>
          <cell r="B261" t="str">
            <v>Geothermal</v>
          </cell>
          <cell r="C261" t="str">
            <v>Geothermal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A262" t="str">
            <v>East</v>
          </cell>
          <cell r="B262" t="str">
            <v>Hydro</v>
          </cell>
          <cell r="C262" t="str">
            <v>Existing - Hydro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</row>
        <row r="263">
          <cell r="A263" t="str">
            <v>East</v>
          </cell>
          <cell r="B263" t="str">
            <v>LT Contract</v>
          </cell>
          <cell r="C263" t="str">
            <v>Existing - Interruptible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4">
          <cell r="A264" t="str">
            <v>East</v>
          </cell>
          <cell r="B264" t="str">
            <v>LT Contract</v>
          </cell>
          <cell r="C264" t="str">
            <v>Existing - Purchase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</row>
        <row r="265">
          <cell r="A265" t="str">
            <v>East</v>
          </cell>
          <cell r="B265" t="str">
            <v>LT Contract</v>
          </cell>
          <cell r="C265" t="str">
            <v>Existing - QF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A266" t="str">
            <v>East</v>
          </cell>
          <cell r="B266" t="str">
            <v>LT Contract</v>
          </cell>
          <cell r="C266" t="str">
            <v>Existing - Sale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</row>
        <row r="267">
          <cell r="A267" t="str">
            <v>East</v>
          </cell>
          <cell r="B267" t="str">
            <v>Non-owned reserves</v>
          </cell>
          <cell r="C267" t="str">
            <v>Existing - Non-owned reserves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A268" t="str">
            <v>East</v>
          </cell>
          <cell r="B268" t="str">
            <v>Nuclear</v>
          </cell>
          <cell r="C268" t="str">
            <v>Nuclear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</row>
        <row r="269">
          <cell r="A269" t="str">
            <v>East</v>
          </cell>
          <cell r="B269" t="str">
            <v>Other Renewables</v>
          </cell>
          <cell r="C269" t="str">
            <v>Solar-DG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</row>
        <row r="270">
          <cell r="A270" t="str">
            <v>East</v>
          </cell>
          <cell r="B270" t="str">
            <v>Other Renewables</v>
          </cell>
          <cell r="C270" t="str">
            <v>Solar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</row>
        <row r="271">
          <cell r="A271" t="str">
            <v>East</v>
          </cell>
          <cell r="B271" t="str">
            <v>Market Transaction</v>
          </cell>
          <cell r="C271" t="str">
            <v>System Purchase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</row>
        <row r="272">
          <cell r="A272" t="str">
            <v>East</v>
          </cell>
          <cell r="B272" t="str">
            <v>Market Transaction</v>
          </cell>
          <cell r="C272" t="str">
            <v>System Sale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</row>
        <row r="273">
          <cell r="A273" t="str">
            <v>East</v>
          </cell>
          <cell r="B273" t="str">
            <v>Storage</v>
          </cell>
          <cell r="C273" t="str">
            <v>Battery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</row>
        <row r="274">
          <cell r="A274" t="str">
            <v>East</v>
          </cell>
          <cell r="B274" t="str">
            <v>Storage</v>
          </cell>
          <cell r="C274" t="str">
            <v>CAES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</row>
        <row r="275">
          <cell r="A275" t="str">
            <v>East</v>
          </cell>
          <cell r="B275" t="str">
            <v>Storage</v>
          </cell>
          <cell r="C275" t="str">
            <v>FlyWheel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</row>
        <row r="276">
          <cell r="A276" t="str">
            <v>East</v>
          </cell>
          <cell r="B276" t="str">
            <v>Storage</v>
          </cell>
          <cell r="C276" t="str">
            <v>PumpStorage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</row>
        <row r="277">
          <cell r="A277" t="str">
            <v>East</v>
          </cell>
          <cell r="B277" t="str">
            <v>Thermal</v>
          </cell>
          <cell r="C277" t="str">
            <v>CCCT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</row>
        <row r="278">
          <cell r="A278" t="str">
            <v>East</v>
          </cell>
          <cell r="B278" t="str">
            <v>Thermal</v>
          </cell>
          <cell r="C278" t="str">
            <v>CCS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</row>
        <row r="279">
          <cell r="A279" t="str">
            <v>East</v>
          </cell>
          <cell r="B279" t="str">
            <v>Thermal</v>
          </cell>
          <cell r="C279" t="str">
            <v>Coal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</row>
        <row r="280">
          <cell r="A280" t="str">
            <v>East</v>
          </cell>
          <cell r="B280" t="str">
            <v>Thermal</v>
          </cell>
          <cell r="C280" t="str">
            <v>Existing - Coal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</row>
        <row r="281">
          <cell r="A281" t="str">
            <v>East</v>
          </cell>
          <cell r="B281" t="str">
            <v>Thermal</v>
          </cell>
          <cell r="C281" t="str">
            <v>Existing - GAS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</row>
        <row r="282">
          <cell r="A282" t="str">
            <v>East</v>
          </cell>
          <cell r="B282" t="str">
            <v>Thermal</v>
          </cell>
          <cell r="C282" t="str">
            <v>Existing - CCCT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A283" t="str">
            <v>East</v>
          </cell>
          <cell r="B283" t="str">
            <v>Thermal</v>
          </cell>
          <cell r="C283" t="str">
            <v>Existing - SCCT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</row>
        <row r="284">
          <cell r="A284" t="str">
            <v>East</v>
          </cell>
          <cell r="B284" t="str">
            <v>Thermal</v>
          </cell>
          <cell r="C284" t="str">
            <v>Gas_Conversion from Coal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</row>
        <row r="285">
          <cell r="A285" t="str">
            <v>East</v>
          </cell>
          <cell r="B285" t="str">
            <v>Thermal</v>
          </cell>
          <cell r="C285" t="str">
            <v>Fuel Cell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</row>
        <row r="286">
          <cell r="A286" t="str">
            <v>East</v>
          </cell>
          <cell r="B286" t="str">
            <v>Thermal</v>
          </cell>
          <cell r="C286" t="str">
            <v>GAS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</row>
        <row r="287">
          <cell r="A287" t="str">
            <v>East</v>
          </cell>
          <cell r="B287" t="str">
            <v>Thermal</v>
          </cell>
          <cell r="C287" t="str">
            <v>SCCT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</row>
        <row r="288">
          <cell r="A288" t="str">
            <v>East</v>
          </cell>
          <cell r="B288" t="str">
            <v>Wind</v>
          </cell>
          <cell r="C288" t="str">
            <v>Existing - Exchange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</row>
        <row r="289">
          <cell r="A289" t="str">
            <v>East</v>
          </cell>
          <cell r="B289" t="str">
            <v>Wind</v>
          </cell>
          <cell r="C289" t="str">
            <v>Existing - QF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</row>
        <row r="290">
          <cell r="A290" t="str">
            <v>East</v>
          </cell>
          <cell r="B290" t="str">
            <v>Wind</v>
          </cell>
          <cell r="C290" t="str">
            <v>Existing - Wind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291">
          <cell r="A291" t="str">
            <v>East</v>
          </cell>
          <cell r="B291" t="str">
            <v>Wind</v>
          </cell>
          <cell r="C291" t="str">
            <v>Wind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</row>
        <row r="292">
          <cell r="A292" t="str">
            <v>West</v>
          </cell>
          <cell r="B292" t="str">
            <v>CHP</v>
          </cell>
          <cell r="C292" t="str">
            <v>CHP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</row>
        <row r="293">
          <cell r="A293" t="str">
            <v>West</v>
          </cell>
          <cell r="B293" t="str">
            <v>DSM, Class 1</v>
          </cell>
          <cell r="C293" t="str">
            <v>DSM, Class 1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</row>
        <row r="294">
          <cell r="A294" t="str">
            <v>West</v>
          </cell>
          <cell r="B294" t="str">
            <v>DSM, Class 2</v>
          </cell>
          <cell r="C294" t="str">
            <v>DSM, Class 2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</row>
        <row r="295">
          <cell r="A295" t="str">
            <v>West</v>
          </cell>
          <cell r="B295" t="str">
            <v>DSM, Class 2</v>
          </cell>
          <cell r="C295" t="str">
            <v>Existing - DSM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</row>
        <row r="296">
          <cell r="A296" t="str">
            <v>West</v>
          </cell>
          <cell r="B296" t="str">
            <v>Exchange</v>
          </cell>
          <cell r="C296" t="str">
            <v>Existing - Purchase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</row>
        <row r="297">
          <cell r="A297" t="str">
            <v>West</v>
          </cell>
          <cell r="B297" t="str">
            <v>Exchange</v>
          </cell>
          <cell r="C297" t="str">
            <v>Existing - Sale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</row>
        <row r="298">
          <cell r="A298" t="str">
            <v>West</v>
          </cell>
          <cell r="B298" t="str">
            <v>FOT</v>
          </cell>
          <cell r="C298" t="str">
            <v>FOT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</row>
        <row r="299">
          <cell r="A299" t="str">
            <v>West</v>
          </cell>
          <cell r="B299" t="str">
            <v>Geothermal</v>
          </cell>
          <cell r="C299" t="str">
            <v>Geothermal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</row>
        <row r="300">
          <cell r="A300" t="str">
            <v>West</v>
          </cell>
          <cell r="B300" t="str">
            <v>Hydro</v>
          </cell>
          <cell r="C300" t="str">
            <v>Existing - Hydro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</row>
        <row r="301">
          <cell r="A301" t="str">
            <v>West</v>
          </cell>
          <cell r="B301" t="str">
            <v>LT Contract</v>
          </cell>
          <cell r="C301" t="str">
            <v>Existing - Purchase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</row>
        <row r="302">
          <cell r="A302" t="str">
            <v>West</v>
          </cell>
          <cell r="B302" t="str">
            <v>LT Contract</v>
          </cell>
          <cell r="C302" t="str">
            <v>Existing - QF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</row>
        <row r="303">
          <cell r="A303" t="str">
            <v>West</v>
          </cell>
          <cell r="B303" t="str">
            <v>LT Contract</v>
          </cell>
          <cell r="C303" t="str">
            <v>Existing - Sale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</row>
        <row r="304">
          <cell r="A304" t="str">
            <v>West</v>
          </cell>
          <cell r="B304" t="str">
            <v>Non-owned reserves</v>
          </cell>
          <cell r="C304" t="str">
            <v>Existing - Non-owned reserves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</row>
        <row r="305">
          <cell r="A305" t="str">
            <v>West</v>
          </cell>
          <cell r="B305" t="str">
            <v>Nuclear</v>
          </cell>
          <cell r="C305" t="str">
            <v>Nuclear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</row>
        <row r="306">
          <cell r="A306" t="str">
            <v>West</v>
          </cell>
          <cell r="B306" t="str">
            <v>Other Renewables</v>
          </cell>
          <cell r="C306" t="str">
            <v>Biomass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</row>
        <row r="307">
          <cell r="A307" t="str">
            <v>West</v>
          </cell>
          <cell r="B307" t="str">
            <v>Other Renewables</v>
          </cell>
          <cell r="C307" t="str">
            <v>Other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</row>
        <row r="308">
          <cell r="A308" t="str">
            <v>West</v>
          </cell>
          <cell r="B308" t="str">
            <v>Other Renewables</v>
          </cell>
          <cell r="C308" t="str">
            <v>Solar-DG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</row>
        <row r="309">
          <cell r="A309" t="str">
            <v>West</v>
          </cell>
          <cell r="B309" t="str">
            <v>Other Renewables</v>
          </cell>
          <cell r="C309" t="str">
            <v>Solar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</row>
        <row r="310">
          <cell r="A310" t="str">
            <v>West</v>
          </cell>
          <cell r="B310" t="str">
            <v>Market Transaction</v>
          </cell>
          <cell r="C310" t="str">
            <v>System Purchase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A311" t="str">
            <v>West</v>
          </cell>
          <cell r="B311" t="str">
            <v>Market Transaction</v>
          </cell>
          <cell r="C311" t="str">
            <v>System Sale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</row>
        <row r="312">
          <cell r="A312" t="str">
            <v>West</v>
          </cell>
          <cell r="B312" t="str">
            <v>Storage</v>
          </cell>
          <cell r="C312" t="str">
            <v>Battery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</row>
        <row r="313">
          <cell r="A313" t="str">
            <v>West</v>
          </cell>
          <cell r="B313" t="str">
            <v>Storage</v>
          </cell>
          <cell r="C313" t="str">
            <v>FlyWheel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</row>
        <row r="314">
          <cell r="A314" t="str">
            <v>West</v>
          </cell>
          <cell r="B314" t="str">
            <v>Storage</v>
          </cell>
          <cell r="C314" t="str">
            <v>PumpStorage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</row>
        <row r="315">
          <cell r="A315" t="str">
            <v>West</v>
          </cell>
          <cell r="B315" t="str">
            <v>Thermal</v>
          </cell>
          <cell r="C315" t="str">
            <v>CCCT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</row>
        <row r="316">
          <cell r="A316" t="str">
            <v>West</v>
          </cell>
          <cell r="B316" t="str">
            <v>Thermal</v>
          </cell>
          <cell r="C316" t="str">
            <v>CCS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</row>
        <row r="317">
          <cell r="A317" t="str">
            <v>West</v>
          </cell>
          <cell r="B317" t="str">
            <v>Thermal</v>
          </cell>
          <cell r="C317" t="str">
            <v>Existing - Coal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</row>
        <row r="318">
          <cell r="A318" t="str">
            <v>West</v>
          </cell>
          <cell r="B318" t="str">
            <v>Thermal</v>
          </cell>
          <cell r="C318" t="str">
            <v>Existing - GAS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</row>
        <row r="319">
          <cell r="A319" t="str">
            <v>West</v>
          </cell>
          <cell r="B319" t="str">
            <v>Thermal</v>
          </cell>
          <cell r="C319" t="str">
            <v>Existing - CCCT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</row>
        <row r="320">
          <cell r="A320" t="str">
            <v>West</v>
          </cell>
          <cell r="B320" t="str">
            <v>Thermal</v>
          </cell>
          <cell r="C320" t="str">
            <v>Existing - SCCT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</row>
        <row r="321">
          <cell r="A321" t="str">
            <v>West</v>
          </cell>
          <cell r="B321" t="str">
            <v>Thermal</v>
          </cell>
          <cell r="C321" t="str">
            <v>Gas_Conversion from Coal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</row>
        <row r="322">
          <cell r="A322" t="str">
            <v>West</v>
          </cell>
          <cell r="B322" t="str">
            <v>Thermal</v>
          </cell>
          <cell r="C322" t="str">
            <v>Fuel Cell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</row>
        <row r="323">
          <cell r="A323" t="str">
            <v>West</v>
          </cell>
          <cell r="B323" t="str">
            <v>Thermal</v>
          </cell>
          <cell r="C323" t="str">
            <v>GAS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</row>
        <row r="324">
          <cell r="A324" t="str">
            <v>West</v>
          </cell>
          <cell r="B324" t="str">
            <v>Thermal</v>
          </cell>
          <cell r="C324" t="str">
            <v>SCCT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</row>
        <row r="325">
          <cell r="A325" t="str">
            <v>West</v>
          </cell>
          <cell r="B325" t="str">
            <v>Wind</v>
          </cell>
          <cell r="C325" t="str">
            <v>Existing - Exchange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</row>
        <row r="326">
          <cell r="A326" t="str">
            <v>West</v>
          </cell>
          <cell r="B326" t="str">
            <v>Wind</v>
          </cell>
          <cell r="C326" t="str">
            <v>Existing - QF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</row>
        <row r="327">
          <cell r="A327" t="str">
            <v>West</v>
          </cell>
          <cell r="B327" t="str">
            <v>Wind</v>
          </cell>
          <cell r="C327" t="str">
            <v>Existing - Wind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</row>
        <row r="328">
          <cell r="A328" t="str">
            <v>West</v>
          </cell>
          <cell r="B328" t="str">
            <v>Wind</v>
          </cell>
          <cell r="C328" t="str">
            <v>Wind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</row>
        <row r="334">
          <cell r="A334" t="str">
            <v>East</v>
          </cell>
          <cell r="B334" t="str">
            <v>CHP</v>
          </cell>
          <cell r="C334" t="str">
            <v>CHP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</row>
        <row r="335">
          <cell r="A335" t="str">
            <v>East</v>
          </cell>
          <cell r="B335" t="str">
            <v>DSM, Class 1</v>
          </cell>
          <cell r="C335" t="str">
            <v>DSM, Class 1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-271.16000000000003</v>
          </cell>
          <cell r="T335">
            <v>424.63000000000005</v>
          </cell>
          <cell r="U335">
            <v>-204.41999999999996</v>
          </cell>
          <cell r="V335">
            <v>516.2600000000001</v>
          </cell>
          <cell r="W335">
            <v>408.84</v>
          </cell>
        </row>
        <row r="336">
          <cell r="A336" t="str">
            <v>East</v>
          </cell>
          <cell r="B336" t="str">
            <v>DSM, Class 1</v>
          </cell>
          <cell r="C336" t="str">
            <v>Existing - DSM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</row>
        <row r="337">
          <cell r="A337" t="str">
            <v>East</v>
          </cell>
          <cell r="B337" t="str">
            <v>DSM, Class 2</v>
          </cell>
          <cell r="C337" t="str">
            <v>DSM, Class 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</row>
        <row r="338">
          <cell r="A338" t="str">
            <v>East</v>
          </cell>
          <cell r="B338" t="str">
            <v>DSM, Class 2</v>
          </cell>
          <cell r="C338" t="str">
            <v>Existing - DSM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</row>
        <row r="339">
          <cell r="A339" t="str">
            <v>East</v>
          </cell>
          <cell r="B339" t="str">
            <v>Exchange</v>
          </cell>
          <cell r="C339" t="str">
            <v>Existing - Purchase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</row>
        <row r="340">
          <cell r="A340" t="str">
            <v>East</v>
          </cell>
          <cell r="B340" t="str">
            <v>Exchange</v>
          </cell>
          <cell r="C340" t="str">
            <v>Existing - Sale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</row>
        <row r="341">
          <cell r="A341" t="str">
            <v>East</v>
          </cell>
          <cell r="B341" t="str">
            <v>FOT</v>
          </cell>
          <cell r="C341" t="str">
            <v>FOT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</row>
        <row r="342">
          <cell r="A342" t="str">
            <v>East</v>
          </cell>
          <cell r="B342" t="str">
            <v>Geothermal</v>
          </cell>
          <cell r="C342" t="str">
            <v>Existing - Geothermal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</row>
        <row r="343">
          <cell r="A343" t="str">
            <v>East</v>
          </cell>
          <cell r="B343" t="str">
            <v>Geothermal</v>
          </cell>
          <cell r="C343" t="str">
            <v>Geothermal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</row>
        <row r="344">
          <cell r="A344" t="str">
            <v>East</v>
          </cell>
          <cell r="B344" t="str">
            <v>Hydro</v>
          </cell>
          <cell r="C344" t="str">
            <v>Existing - Hydro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</row>
        <row r="345">
          <cell r="A345" t="str">
            <v>East</v>
          </cell>
          <cell r="B345" t="str">
            <v>LT Contract</v>
          </cell>
          <cell r="C345" t="str">
            <v>Existing - Interruptible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</row>
        <row r="346">
          <cell r="A346" t="str">
            <v>East</v>
          </cell>
          <cell r="B346" t="str">
            <v>LT Contract</v>
          </cell>
          <cell r="C346" t="str">
            <v>Existing - Purchase</v>
          </cell>
          <cell r="D346">
            <v>0.04</v>
          </cell>
          <cell r="E346">
            <v>0.04</v>
          </cell>
          <cell r="F346">
            <v>0.04</v>
          </cell>
          <cell r="G346">
            <v>0.04</v>
          </cell>
          <cell r="H346">
            <v>0.04</v>
          </cell>
          <cell r="I346">
            <v>0.04</v>
          </cell>
          <cell r="J346">
            <v>0.04</v>
          </cell>
          <cell r="K346">
            <v>0.04</v>
          </cell>
          <cell r="L346">
            <v>0.04</v>
          </cell>
          <cell r="M346">
            <v>0.04</v>
          </cell>
          <cell r="N346">
            <v>0.04</v>
          </cell>
          <cell r="O346">
            <v>0.04</v>
          </cell>
          <cell r="P346">
            <v>0.04</v>
          </cell>
          <cell r="Q346">
            <v>0.04</v>
          </cell>
          <cell r="R346">
            <v>0.04</v>
          </cell>
          <cell r="S346">
            <v>0.04</v>
          </cell>
          <cell r="T346">
            <v>0.04</v>
          </cell>
          <cell r="U346">
            <v>0.04</v>
          </cell>
          <cell r="V346">
            <v>0.04</v>
          </cell>
          <cell r="W346">
            <v>0.04</v>
          </cell>
        </row>
        <row r="347">
          <cell r="A347" t="str">
            <v>East</v>
          </cell>
          <cell r="B347" t="str">
            <v>LT Contract</v>
          </cell>
          <cell r="C347" t="str">
            <v>Existing - QF</v>
          </cell>
          <cell r="D347">
            <v>11084.400000000001</v>
          </cell>
          <cell r="E347">
            <v>11203.33</v>
          </cell>
          <cell r="F347">
            <v>11264.880000000001</v>
          </cell>
          <cell r="G347">
            <v>11361.84</v>
          </cell>
          <cell r="H347">
            <v>11462.640000000001</v>
          </cell>
          <cell r="I347">
            <v>11599.93</v>
          </cell>
          <cell r="J347">
            <v>11678.640000000001</v>
          </cell>
          <cell r="K347">
            <v>11793.84</v>
          </cell>
          <cell r="L347">
            <v>7931.68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</row>
        <row r="348">
          <cell r="A348" t="str">
            <v>East</v>
          </cell>
          <cell r="B348" t="str">
            <v>LT Contract</v>
          </cell>
          <cell r="C348" t="str">
            <v>Existing - Sale</v>
          </cell>
          <cell r="D348">
            <v>-4396.2</v>
          </cell>
          <cell r="E348">
            <v>-4396.2</v>
          </cell>
          <cell r="F348">
            <v>-721.93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</row>
        <row r="349">
          <cell r="A349" t="str">
            <v>East</v>
          </cell>
          <cell r="B349" t="str">
            <v>Non-owned reserves</v>
          </cell>
          <cell r="C349" t="str">
            <v>Existing - Non-owned reserves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</row>
        <row r="350">
          <cell r="A350" t="str">
            <v>East</v>
          </cell>
          <cell r="B350" t="str">
            <v>Nuclear</v>
          </cell>
          <cell r="C350" t="str">
            <v>Nuclear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</row>
        <row r="351">
          <cell r="A351" t="str">
            <v>East</v>
          </cell>
          <cell r="B351" t="str">
            <v>Other Renewables</v>
          </cell>
          <cell r="C351" t="str">
            <v>Solar-DG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</row>
        <row r="352">
          <cell r="A352" t="str">
            <v>East</v>
          </cell>
          <cell r="B352" t="str">
            <v>Other Renewables</v>
          </cell>
          <cell r="C352" t="str">
            <v>Solar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9271.01</v>
          </cell>
          <cell r="M352">
            <v>9453.85</v>
          </cell>
          <cell r="N352">
            <v>9588.0499999999993</v>
          </cell>
          <cell r="O352">
            <v>9751.0499999999993</v>
          </cell>
          <cell r="P352">
            <v>9917.2099999999991</v>
          </cell>
          <cell r="Q352">
            <v>10114.130000000001</v>
          </cell>
          <cell r="R352">
            <v>10258.969999999999</v>
          </cell>
          <cell r="S352">
            <v>10434.77</v>
          </cell>
          <cell r="T352">
            <v>10613.89</v>
          </cell>
          <cell r="U352">
            <v>10826.01</v>
          </cell>
          <cell r="V352">
            <v>10982.41</v>
          </cell>
          <cell r="W352">
            <v>11171.93</v>
          </cell>
        </row>
        <row r="353">
          <cell r="A353" t="str">
            <v>East</v>
          </cell>
          <cell r="B353" t="str">
            <v>Market Transaction</v>
          </cell>
          <cell r="C353" t="str">
            <v>System Purchase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</row>
        <row r="354">
          <cell r="A354" t="str">
            <v>East</v>
          </cell>
          <cell r="B354" t="str">
            <v>Market Transaction</v>
          </cell>
          <cell r="C354" t="str">
            <v>System Sale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</row>
        <row r="355">
          <cell r="A355" t="str">
            <v>East</v>
          </cell>
          <cell r="B355" t="str">
            <v>Storage</v>
          </cell>
          <cell r="C355" t="str">
            <v>Battery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</row>
        <row r="356">
          <cell r="A356" t="str">
            <v>East</v>
          </cell>
          <cell r="B356" t="str">
            <v>Storage</v>
          </cell>
          <cell r="C356" t="str">
            <v>CAES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</row>
        <row r="357">
          <cell r="A357" t="str">
            <v>East</v>
          </cell>
          <cell r="B357" t="str">
            <v>Storage</v>
          </cell>
          <cell r="C357" t="str">
            <v>FlyWheel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</row>
        <row r="358">
          <cell r="A358" t="str">
            <v>East</v>
          </cell>
          <cell r="B358" t="str">
            <v>Storage</v>
          </cell>
          <cell r="C358" t="str">
            <v>PumpStorage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</row>
        <row r="359">
          <cell r="A359" t="str">
            <v>East</v>
          </cell>
          <cell r="B359" t="str">
            <v>Thermal</v>
          </cell>
          <cell r="C359" t="str">
            <v>CCCT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11553.11</v>
          </cell>
          <cell r="R359">
            <v>11740.460000000001</v>
          </cell>
          <cell r="S359">
            <v>21682.250000000004</v>
          </cell>
          <cell r="T359">
            <v>22094.200000000004</v>
          </cell>
          <cell r="U359">
            <v>36719.11</v>
          </cell>
          <cell r="V359">
            <v>37314.559999999998</v>
          </cell>
          <cell r="W359">
            <v>48918.62999999999</v>
          </cell>
        </row>
        <row r="360">
          <cell r="A360" t="str">
            <v>East</v>
          </cell>
          <cell r="B360" t="str">
            <v>Thermal</v>
          </cell>
          <cell r="C360" t="str">
            <v>CCS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</row>
        <row r="361">
          <cell r="A361" t="str">
            <v>East</v>
          </cell>
          <cell r="B361" t="str">
            <v>Thermal</v>
          </cell>
          <cell r="C361" t="str">
            <v>Coal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</row>
        <row r="362">
          <cell r="A362" t="str">
            <v>East</v>
          </cell>
          <cell r="B362" t="str">
            <v>Thermal</v>
          </cell>
          <cell r="C362" t="str">
            <v>Existing - Coal</v>
          </cell>
          <cell r="D362">
            <v>255588.36</v>
          </cell>
          <cell r="E362">
            <v>285541.15999999997</v>
          </cell>
          <cell r="F362">
            <v>296705.12000000005</v>
          </cell>
          <cell r="G362">
            <v>384627.86000000004</v>
          </cell>
          <cell r="H362">
            <v>400991.11</v>
          </cell>
          <cell r="I362">
            <v>490178.65</v>
          </cell>
          <cell r="J362">
            <v>512132.56000000006</v>
          </cell>
          <cell r="K362">
            <v>591034.91999999993</v>
          </cell>
          <cell r="L362">
            <v>669798.21000000008</v>
          </cell>
          <cell r="M362">
            <v>661553.96</v>
          </cell>
          <cell r="N362">
            <v>751599.56</v>
          </cell>
          <cell r="O362">
            <v>767132.85000000009</v>
          </cell>
          <cell r="P362">
            <v>768260.36</v>
          </cell>
          <cell r="Q362">
            <v>674581.65</v>
          </cell>
          <cell r="R362">
            <v>714625.72999999986</v>
          </cell>
          <cell r="S362">
            <v>689968.21000000008</v>
          </cell>
          <cell r="T362">
            <v>657708.75999999989</v>
          </cell>
          <cell r="U362">
            <v>695855.07</v>
          </cell>
          <cell r="V362">
            <v>728401.14999999991</v>
          </cell>
          <cell r="W362">
            <v>753297.15</v>
          </cell>
        </row>
        <row r="363">
          <cell r="A363" t="str">
            <v>East</v>
          </cell>
          <cell r="B363" t="str">
            <v>Thermal</v>
          </cell>
          <cell r="C363" t="str">
            <v>Existing - GAS</v>
          </cell>
          <cell r="D363">
            <v>24302.67</v>
          </cell>
          <cell r="E363">
            <v>24832.27</v>
          </cell>
          <cell r="F363">
            <v>25234.959999999999</v>
          </cell>
          <cell r="G363">
            <v>25714.45</v>
          </cell>
          <cell r="H363">
            <v>26203.01</v>
          </cell>
          <cell r="I363">
            <v>26774.02</v>
          </cell>
          <cell r="J363">
            <v>27208.17</v>
          </cell>
          <cell r="K363">
            <v>27725.16</v>
          </cell>
          <cell r="L363">
            <v>28251.93</v>
          </cell>
          <cell r="M363">
            <v>28867.57</v>
          </cell>
          <cell r="N363">
            <v>29335.69</v>
          </cell>
          <cell r="O363">
            <v>29893.08</v>
          </cell>
          <cell r="P363">
            <v>30461.03</v>
          </cell>
          <cell r="Q363">
            <v>31124.85</v>
          </cell>
          <cell r="R363">
            <v>31629.55</v>
          </cell>
          <cell r="S363">
            <v>32230.53</v>
          </cell>
          <cell r="T363">
            <v>32842.910000000003</v>
          </cell>
          <cell r="U363">
            <v>33558.629999999997</v>
          </cell>
          <cell r="V363">
            <v>34102.79</v>
          </cell>
          <cell r="W363">
            <v>34750.730000000003</v>
          </cell>
        </row>
        <row r="364">
          <cell r="A364" t="str">
            <v>East</v>
          </cell>
          <cell r="B364" t="str">
            <v>Thermal</v>
          </cell>
          <cell r="C364" t="str">
            <v>Existing - CCCT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</row>
        <row r="365">
          <cell r="A365" t="str">
            <v>East</v>
          </cell>
          <cell r="B365" t="str">
            <v>Thermal</v>
          </cell>
          <cell r="C365" t="str">
            <v>Existing - SCCT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</row>
        <row r="366">
          <cell r="A366" t="str">
            <v>East</v>
          </cell>
          <cell r="B366" t="str">
            <v>Thermal</v>
          </cell>
          <cell r="C366" t="str">
            <v>Gas_Conversion from Coal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</row>
        <row r="367">
          <cell r="A367" t="str">
            <v>East</v>
          </cell>
          <cell r="B367" t="str">
            <v>Thermal</v>
          </cell>
          <cell r="C367" t="str">
            <v>Fuel Cell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</row>
        <row r="368">
          <cell r="A368" t="str">
            <v>East</v>
          </cell>
          <cell r="B368" t="str">
            <v>Thermal</v>
          </cell>
          <cell r="C368" t="str">
            <v>GAS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</row>
        <row r="369">
          <cell r="A369" t="str">
            <v>East</v>
          </cell>
          <cell r="B369" t="str">
            <v>Thermal</v>
          </cell>
          <cell r="C369" t="str">
            <v>SCCT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</row>
        <row r="370">
          <cell r="A370" t="str">
            <v>East</v>
          </cell>
          <cell r="B370" t="str">
            <v>Wind</v>
          </cell>
          <cell r="C370" t="str">
            <v>Existing - Exchange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</row>
        <row r="371">
          <cell r="A371" t="str">
            <v>East</v>
          </cell>
          <cell r="B371" t="str">
            <v>Wind</v>
          </cell>
          <cell r="C371" t="str">
            <v>Existing - QF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</row>
        <row r="372">
          <cell r="A372" t="str">
            <v>East</v>
          </cell>
          <cell r="B372" t="str">
            <v>Wind</v>
          </cell>
          <cell r="C372" t="str">
            <v>Existing - Wind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</row>
        <row r="373">
          <cell r="A373" t="str">
            <v>East</v>
          </cell>
          <cell r="B373" t="str">
            <v>Wind</v>
          </cell>
          <cell r="C373" t="str">
            <v>Wind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215.97</v>
          </cell>
          <cell r="R373">
            <v>215.38</v>
          </cell>
          <cell r="S373">
            <v>215.38</v>
          </cell>
          <cell r="T373">
            <v>215.38</v>
          </cell>
          <cell r="U373">
            <v>215.97</v>
          </cell>
          <cell r="V373">
            <v>215.38</v>
          </cell>
          <cell r="W373">
            <v>215.38</v>
          </cell>
        </row>
        <row r="374">
          <cell r="A374" t="str">
            <v>West</v>
          </cell>
          <cell r="B374" t="str">
            <v>CHP</v>
          </cell>
          <cell r="C374" t="str">
            <v>CHP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</row>
        <row r="375">
          <cell r="A375" t="str">
            <v>West</v>
          </cell>
          <cell r="B375" t="str">
            <v>DSM, Class 1</v>
          </cell>
          <cell r="C375" t="str">
            <v>DSM, Class 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45.58</v>
          </cell>
          <cell r="L375">
            <v>131.13</v>
          </cell>
          <cell r="M375">
            <v>52.76</v>
          </cell>
          <cell r="N375">
            <v>241</v>
          </cell>
          <cell r="O375">
            <v>-14</v>
          </cell>
          <cell r="P375">
            <v>-6.6999999999999957</v>
          </cell>
          <cell r="Q375">
            <v>319.75</v>
          </cell>
          <cell r="R375">
            <v>-46.570000000000022</v>
          </cell>
          <cell r="S375">
            <v>-370.14</v>
          </cell>
          <cell r="T375">
            <v>494.98</v>
          </cell>
          <cell r="U375">
            <v>-379.31</v>
          </cell>
          <cell r="V375">
            <v>321.21000000000004</v>
          </cell>
          <cell r="W375">
            <v>2.3599999999999994</v>
          </cell>
        </row>
        <row r="376">
          <cell r="A376" t="str">
            <v>West</v>
          </cell>
          <cell r="B376" t="str">
            <v>DSM, Class 2</v>
          </cell>
          <cell r="C376" t="str">
            <v>DSM, Class 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</row>
        <row r="377">
          <cell r="A377" t="str">
            <v>West</v>
          </cell>
          <cell r="B377" t="str">
            <v>DSM, Class 2</v>
          </cell>
          <cell r="C377" t="str">
            <v>Existing - DSM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</row>
        <row r="378">
          <cell r="A378" t="str">
            <v>West</v>
          </cell>
          <cell r="B378" t="str">
            <v>Exchange</v>
          </cell>
          <cell r="C378" t="str">
            <v>Existing - Purchase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</row>
        <row r="379">
          <cell r="A379" t="str">
            <v>West</v>
          </cell>
          <cell r="B379" t="str">
            <v>Exchange</v>
          </cell>
          <cell r="C379" t="str">
            <v>Existing - Sale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</row>
        <row r="380">
          <cell r="A380" t="str">
            <v>West</v>
          </cell>
          <cell r="B380" t="str">
            <v>FOT</v>
          </cell>
          <cell r="C380" t="str">
            <v>FOT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</row>
        <row r="381">
          <cell r="A381" t="str">
            <v>West</v>
          </cell>
          <cell r="B381" t="str">
            <v>Geothermal</v>
          </cell>
          <cell r="C381" t="str">
            <v>Geothermal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</row>
        <row r="382">
          <cell r="A382" t="str">
            <v>West</v>
          </cell>
          <cell r="B382" t="str">
            <v>Hydro</v>
          </cell>
          <cell r="C382" t="str">
            <v>Existing - Hydro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</row>
        <row r="383">
          <cell r="A383" t="str">
            <v>West</v>
          </cell>
          <cell r="B383" t="str">
            <v>LT Contract</v>
          </cell>
          <cell r="C383" t="str">
            <v>Existing - Purchase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</row>
        <row r="384">
          <cell r="A384" t="str">
            <v>West</v>
          </cell>
          <cell r="B384" t="str">
            <v>LT Contract</v>
          </cell>
          <cell r="C384" t="str">
            <v>Existing - QF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</row>
        <row r="385">
          <cell r="A385" t="str">
            <v>West</v>
          </cell>
          <cell r="B385" t="str">
            <v>LT Contract</v>
          </cell>
          <cell r="C385" t="str">
            <v>Existing - Sale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</row>
        <row r="386">
          <cell r="A386" t="str">
            <v>West</v>
          </cell>
          <cell r="B386" t="str">
            <v>Non-owned reserves</v>
          </cell>
          <cell r="C386" t="str">
            <v>Existing - Non-owned reserves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</row>
        <row r="387">
          <cell r="A387" t="str">
            <v>West</v>
          </cell>
          <cell r="B387" t="str">
            <v>Nuclear</v>
          </cell>
          <cell r="C387" t="str">
            <v>Nuclear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</row>
        <row r="388">
          <cell r="A388" t="str">
            <v>West</v>
          </cell>
          <cell r="B388" t="str">
            <v>Other Renewables</v>
          </cell>
          <cell r="C388" t="str">
            <v>Biomass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</row>
        <row r="389">
          <cell r="A389" t="str">
            <v>West</v>
          </cell>
          <cell r="B389" t="str">
            <v>Other Renewables</v>
          </cell>
          <cell r="C389" t="str">
            <v>Other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</row>
        <row r="390">
          <cell r="A390" t="str">
            <v>West</v>
          </cell>
          <cell r="B390" t="str">
            <v>Other Renewables</v>
          </cell>
          <cell r="C390" t="str">
            <v>Solar-DG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</row>
        <row r="391">
          <cell r="A391" t="str">
            <v>West</v>
          </cell>
          <cell r="B391" t="str">
            <v>Other Renewables</v>
          </cell>
          <cell r="C391" t="str">
            <v>Solar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</row>
        <row r="392">
          <cell r="A392" t="str">
            <v>West</v>
          </cell>
          <cell r="B392" t="str">
            <v>Market Transaction</v>
          </cell>
          <cell r="C392" t="str">
            <v>System Purchase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</row>
        <row r="393">
          <cell r="A393" t="str">
            <v>West</v>
          </cell>
          <cell r="B393" t="str">
            <v>Market Transaction</v>
          </cell>
          <cell r="C393" t="str">
            <v>System Sale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</row>
        <row r="394">
          <cell r="A394" t="str">
            <v>West</v>
          </cell>
          <cell r="B394" t="str">
            <v>Storage</v>
          </cell>
          <cell r="C394" t="str">
            <v>Battery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</row>
        <row r="395">
          <cell r="A395" t="str">
            <v>West</v>
          </cell>
          <cell r="B395" t="str">
            <v>Storage</v>
          </cell>
          <cell r="C395" t="str">
            <v>FlyWheel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</row>
        <row r="396">
          <cell r="A396" t="str">
            <v>West</v>
          </cell>
          <cell r="B396" t="str">
            <v>Storage</v>
          </cell>
          <cell r="C396" t="str">
            <v>PumpStorage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</row>
        <row r="397">
          <cell r="A397" t="str">
            <v>West</v>
          </cell>
          <cell r="B397" t="str">
            <v>Thermal</v>
          </cell>
          <cell r="C397" t="str">
            <v>CCCT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</row>
        <row r="398">
          <cell r="A398" t="str">
            <v>West</v>
          </cell>
          <cell r="B398" t="str">
            <v>Thermal</v>
          </cell>
          <cell r="C398" t="str">
            <v>CCS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</row>
        <row r="399">
          <cell r="A399" t="str">
            <v>West</v>
          </cell>
          <cell r="B399" t="str">
            <v>Thermal</v>
          </cell>
          <cell r="C399" t="str">
            <v>Existing - Coal</v>
          </cell>
          <cell r="D399">
            <v>72491.77</v>
          </cell>
          <cell r="E399">
            <v>105448.51000000001</v>
          </cell>
          <cell r="F399">
            <v>127393.54999999999</v>
          </cell>
          <cell r="G399">
            <v>125613.06</v>
          </cell>
          <cell r="H399">
            <v>143312.25</v>
          </cell>
          <cell r="I399">
            <v>154693.63</v>
          </cell>
          <cell r="J399">
            <v>163389.65</v>
          </cell>
          <cell r="K399">
            <v>201328.08000000002</v>
          </cell>
          <cell r="L399">
            <v>234368.13</v>
          </cell>
          <cell r="M399">
            <v>230351.08000000002</v>
          </cell>
          <cell r="N399">
            <v>240026.87000000002</v>
          </cell>
          <cell r="O399">
            <v>251678.57</v>
          </cell>
          <cell r="P399">
            <v>261297.02999999997</v>
          </cell>
          <cell r="Q399">
            <v>276968.67</v>
          </cell>
          <cell r="R399">
            <v>288197</v>
          </cell>
          <cell r="S399">
            <v>296817.31</v>
          </cell>
          <cell r="T399">
            <v>314511.76</v>
          </cell>
          <cell r="U399">
            <v>329307.78999999998</v>
          </cell>
          <cell r="V399">
            <v>339791.20999999996</v>
          </cell>
          <cell r="W399">
            <v>356622.58</v>
          </cell>
        </row>
        <row r="400">
          <cell r="A400" t="str">
            <v>West</v>
          </cell>
          <cell r="B400" t="str">
            <v>Thermal</v>
          </cell>
          <cell r="C400" t="str">
            <v>Existing - GAS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</row>
        <row r="401">
          <cell r="A401" t="str">
            <v>West</v>
          </cell>
          <cell r="B401" t="str">
            <v>Thermal</v>
          </cell>
          <cell r="C401" t="str">
            <v>Existing - CCCT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</row>
        <row r="402">
          <cell r="A402" t="str">
            <v>West</v>
          </cell>
          <cell r="B402" t="str">
            <v>Thermal</v>
          </cell>
          <cell r="C402" t="str">
            <v>Existing - SCCT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</row>
        <row r="403">
          <cell r="A403" t="str">
            <v>West</v>
          </cell>
          <cell r="B403" t="str">
            <v>Thermal</v>
          </cell>
          <cell r="C403" t="str">
            <v>Gas_Conversion from Coal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</row>
        <row r="404">
          <cell r="A404" t="str">
            <v>West</v>
          </cell>
          <cell r="B404" t="str">
            <v>Thermal</v>
          </cell>
          <cell r="C404" t="str">
            <v>Fuel Cell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</row>
        <row r="405">
          <cell r="A405" t="str">
            <v>West</v>
          </cell>
          <cell r="B405" t="str">
            <v>Thermal</v>
          </cell>
          <cell r="C405" t="str">
            <v>GAS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</row>
        <row r="406">
          <cell r="A406" t="str">
            <v>West</v>
          </cell>
          <cell r="B406" t="str">
            <v>Thermal</v>
          </cell>
          <cell r="C406" t="str">
            <v>SCCT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</row>
        <row r="407">
          <cell r="A407" t="str">
            <v>West</v>
          </cell>
          <cell r="B407" t="str">
            <v>Wind</v>
          </cell>
          <cell r="C407" t="str">
            <v>Existing - Exchange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</row>
        <row r="408">
          <cell r="A408" t="str">
            <v>West</v>
          </cell>
          <cell r="B408" t="str">
            <v>Wind</v>
          </cell>
          <cell r="C408" t="str">
            <v>Existing - QF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</row>
        <row r="409">
          <cell r="A409" t="str">
            <v>West</v>
          </cell>
          <cell r="B409" t="str">
            <v>Wind</v>
          </cell>
          <cell r="C409" t="str">
            <v>Existing - Wind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</row>
        <row r="410">
          <cell r="A410" t="str">
            <v>West</v>
          </cell>
          <cell r="B410" t="str">
            <v>Wind</v>
          </cell>
          <cell r="C410" t="str">
            <v>Wind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</row>
        <row r="416">
          <cell r="A416" t="str">
            <v>East</v>
          </cell>
          <cell r="B416" t="str">
            <v>CHP</v>
          </cell>
          <cell r="C416" t="str">
            <v>CHP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</row>
        <row r="417">
          <cell r="A417" t="str">
            <v>East</v>
          </cell>
          <cell r="B417" t="str">
            <v>DSM, Class 1</v>
          </cell>
          <cell r="C417" t="str">
            <v>DSM, Class 1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</row>
        <row r="418">
          <cell r="A418" t="str">
            <v>East</v>
          </cell>
          <cell r="B418" t="str">
            <v>DSM, Class 1</v>
          </cell>
          <cell r="C418" t="str">
            <v>Existing - DSM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</row>
        <row r="419">
          <cell r="A419" t="str">
            <v>East</v>
          </cell>
          <cell r="B419" t="str">
            <v>DSM, Class 2</v>
          </cell>
          <cell r="C419" t="str">
            <v>DSM, Class 2</v>
          </cell>
          <cell r="D419">
            <v>609.25</v>
          </cell>
          <cell r="E419">
            <v>975.41999999999973</v>
          </cell>
          <cell r="F419">
            <v>1377.0500000000002</v>
          </cell>
          <cell r="G419">
            <v>1838.2199999999993</v>
          </cell>
          <cell r="H419">
            <v>2320.5499999999997</v>
          </cell>
          <cell r="I419">
            <v>2722.49</v>
          </cell>
          <cell r="J419">
            <v>3164.5099999999993</v>
          </cell>
          <cell r="K419">
            <v>3622.6200000000003</v>
          </cell>
          <cell r="L419">
            <v>4101.0199999999995</v>
          </cell>
          <cell r="M419">
            <v>4678.9799999999996</v>
          </cell>
          <cell r="N419">
            <v>5070.4699999999984</v>
          </cell>
          <cell r="O419">
            <v>5488.91</v>
          </cell>
          <cell r="P419">
            <v>5889.0499999999993</v>
          </cell>
          <cell r="Q419">
            <v>6283.8099999999986</v>
          </cell>
          <cell r="R419">
            <v>6779.4199999999973</v>
          </cell>
          <cell r="S419">
            <v>7167.8499999999976</v>
          </cell>
          <cell r="T419">
            <v>7514.4199999999992</v>
          </cell>
          <cell r="U419">
            <v>7859.35</v>
          </cell>
          <cell r="V419">
            <v>8168.699999999998</v>
          </cell>
          <cell r="W419">
            <v>8502.1099999999988</v>
          </cell>
        </row>
        <row r="420">
          <cell r="A420" t="str">
            <v>East</v>
          </cell>
          <cell r="B420" t="str">
            <v>DSM, Class 2</v>
          </cell>
          <cell r="C420" t="str">
            <v>Existing - DSM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</row>
        <row r="421">
          <cell r="A421" t="str">
            <v>East</v>
          </cell>
          <cell r="B421" t="str">
            <v>Exchange</v>
          </cell>
          <cell r="C421" t="str">
            <v>Existing - Purchase</v>
          </cell>
          <cell r="D421">
            <v>115.04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</row>
        <row r="422">
          <cell r="A422" t="str">
            <v>East</v>
          </cell>
          <cell r="B422" t="str">
            <v>Exchange</v>
          </cell>
          <cell r="C422" t="str">
            <v>Existing - Sale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</row>
        <row r="423">
          <cell r="A423" t="str">
            <v>East</v>
          </cell>
          <cell r="B423" t="str">
            <v>FOT</v>
          </cell>
          <cell r="C423" t="str">
            <v>FOT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172.22</v>
          </cell>
          <cell r="R423">
            <v>94.63</v>
          </cell>
          <cell r="S423">
            <v>372.84</v>
          </cell>
          <cell r="T423">
            <v>372.84</v>
          </cell>
          <cell r="U423">
            <v>94.63</v>
          </cell>
          <cell r="V423">
            <v>221.05</v>
          </cell>
          <cell r="W423">
            <v>180.93</v>
          </cell>
        </row>
        <row r="424">
          <cell r="A424" t="str">
            <v>East</v>
          </cell>
          <cell r="B424" t="str">
            <v>Geothermal</v>
          </cell>
          <cell r="C424" t="str">
            <v>Existing - Geothermal</v>
          </cell>
          <cell r="D424">
            <v>257.64</v>
          </cell>
          <cell r="E424">
            <v>266.02999999999997</v>
          </cell>
          <cell r="F424">
            <v>272.55</v>
          </cell>
          <cell r="G424">
            <v>276.01</v>
          </cell>
          <cell r="H424">
            <v>271.37</v>
          </cell>
          <cell r="I424">
            <v>255.5</v>
          </cell>
          <cell r="J424">
            <v>227.63</v>
          </cell>
          <cell r="K424">
            <v>249.01</v>
          </cell>
          <cell r="L424">
            <v>245.14</v>
          </cell>
          <cell r="M424">
            <v>206.88</v>
          </cell>
          <cell r="N424">
            <v>118.41</v>
          </cell>
          <cell r="O424">
            <v>143.72</v>
          </cell>
          <cell r="P424">
            <v>145.06</v>
          </cell>
          <cell r="Q424">
            <v>209.72</v>
          </cell>
          <cell r="R424">
            <v>214.78</v>
          </cell>
          <cell r="S424">
            <v>241.02</v>
          </cell>
          <cell r="T424">
            <v>247.13</v>
          </cell>
          <cell r="U424">
            <v>260.3</v>
          </cell>
          <cell r="V424">
            <v>260.69</v>
          </cell>
          <cell r="W424">
            <v>257.26</v>
          </cell>
        </row>
        <row r="425">
          <cell r="A425" t="str">
            <v>East</v>
          </cell>
          <cell r="B425" t="str">
            <v>Geothermal</v>
          </cell>
          <cell r="C425" t="str">
            <v>Geothermal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</row>
        <row r="426">
          <cell r="A426" t="str">
            <v>East</v>
          </cell>
          <cell r="B426" t="str">
            <v>Hydro</v>
          </cell>
          <cell r="C426" t="str">
            <v>Existing - Hydro</v>
          </cell>
          <cell r="D426">
            <v>317.18</v>
          </cell>
          <cell r="E426">
            <v>298.53999999999996</v>
          </cell>
          <cell r="F426">
            <v>352.56999999999994</v>
          </cell>
          <cell r="G426">
            <v>352.56999999999994</v>
          </cell>
          <cell r="H426">
            <v>352.56999999999994</v>
          </cell>
          <cell r="I426">
            <v>352.56999999999994</v>
          </cell>
          <cell r="J426">
            <v>352.56999999999994</v>
          </cell>
          <cell r="K426">
            <v>352.56999999999994</v>
          </cell>
          <cell r="L426">
            <v>352.56999999999994</v>
          </cell>
          <cell r="M426">
            <v>302.90999999999997</v>
          </cell>
          <cell r="N426">
            <v>302.90999999999997</v>
          </cell>
          <cell r="O426">
            <v>302.90999999999997</v>
          </cell>
          <cell r="P426">
            <v>302.90999999999997</v>
          </cell>
          <cell r="Q426">
            <v>302.90999999999997</v>
          </cell>
          <cell r="R426">
            <v>302.90999999999997</v>
          </cell>
          <cell r="S426">
            <v>302.90999999999997</v>
          </cell>
          <cell r="T426">
            <v>302.90999999999997</v>
          </cell>
          <cell r="U426">
            <v>302.90999999999997</v>
          </cell>
          <cell r="V426">
            <v>302.90999999999997</v>
          </cell>
          <cell r="W426">
            <v>302.90999999999997</v>
          </cell>
        </row>
        <row r="427">
          <cell r="A427" t="str">
            <v>East</v>
          </cell>
          <cell r="B427" t="str">
            <v>LT Contract</v>
          </cell>
          <cell r="C427" t="str">
            <v>Existing - Interruptible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</row>
        <row r="428">
          <cell r="A428" t="str">
            <v>East</v>
          </cell>
          <cell r="B428" t="str">
            <v>LT Contract</v>
          </cell>
          <cell r="C428" t="str">
            <v>Existing - Purchase</v>
          </cell>
          <cell r="D428">
            <v>2202.4700000000003</v>
          </cell>
          <cell r="E428">
            <v>1630.1900000000003</v>
          </cell>
          <cell r="F428">
            <v>1159.6600000000001</v>
          </cell>
          <cell r="G428">
            <v>1280.52</v>
          </cell>
          <cell r="H428">
            <v>1169.6599999999999</v>
          </cell>
          <cell r="I428">
            <v>1168.53</v>
          </cell>
          <cell r="J428">
            <v>442.7</v>
          </cell>
          <cell r="K428">
            <v>366.98</v>
          </cell>
          <cell r="L428">
            <v>330.02</v>
          </cell>
          <cell r="M428">
            <v>228.56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</row>
        <row r="429">
          <cell r="A429" t="str">
            <v>East</v>
          </cell>
          <cell r="B429" t="str">
            <v>LT Contract</v>
          </cell>
          <cell r="C429" t="str">
            <v>Existing - QF</v>
          </cell>
          <cell r="D429">
            <v>624.81999999999994</v>
          </cell>
          <cell r="E429">
            <v>621.30999999999995</v>
          </cell>
          <cell r="F429">
            <v>619.69999999999993</v>
          </cell>
          <cell r="G429">
            <v>640.20000000000005</v>
          </cell>
          <cell r="H429">
            <v>635.07999999999993</v>
          </cell>
          <cell r="I429">
            <v>627.91999999999996</v>
          </cell>
          <cell r="J429">
            <v>615.31999999999994</v>
          </cell>
          <cell r="K429">
            <v>591.76</v>
          </cell>
          <cell r="L429">
            <v>442.98</v>
          </cell>
          <cell r="M429">
            <v>207.09000000000003</v>
          </cell>
          <cell r="N429">
            <v>206.88</v>
          </cell>
          <cell r="O429">
            <v>206.88</v>
          </cell>
          <cell r="P429">
            <v>206.88</v>
          </cell>
          <cell r="Q429">
            <v>207.09000000000003</v>
          </cell>
          <cell r="R429">
            <v>206.88</v>
          </cell>
          <cell r="S429">
            <v>206.88</v>
          </cell>
          <cell r="T429">
            <v>206.88</v>
          </cell>
          <cell r="U429">
            <v>207.09000000000003</v>
          </cell>
          <cell r="V429">
            <v>206.63</v>
          </cell>
          <cell r="W429">
            <v>206.63</v>
          </cell>
        </row>
        <row r="430">
          <cell r="A430" t="str">
            <v>East</v>
          </cell>
          <cell r="B430" t="str">
            <v>LT Contract</v>
          </cell>
          <cell r="C430" t="str">
            <v>Existing - Sale</v>
          </cell>
          <cell r="D430">
            <v>-918.58999999999992</v>
          </cell>
          <cell r="E430">
            <v>-935.75</v>
          </cell>
          <cell r="F430">
            <v>-820.93999999999994</v>
          </cell>
          <cell r="G430">
            <v>-728.80000000000007</v>
          </cell>
          <cell r="H430">
            <v>-789.04000000000008</v>
          </cell>
          <cell r="I430">
            <v>-683.77</v>
          </cell>
          <cell r="J430">
            <v>-83.100000000000009</v>
          </cell>
          <cell r="K430">
            <v>-83.59</v>
          </cell>
          <cell r="L430">
            <v>-82.61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</row>
        <row r="431">
          <cell r="A431" t="str">
            <v>East</v>
          </cell>
          <cell r="B431" t="str">
            <v>Non-owned reserves</v>
          </cell>
          <cell r="C431" t="str">
            <v>Existing - Non-owned reserves</v>
          </cell>
          <cell r="D431">
            <v>-196.93</v>
          </cell>
          <cell r="E431">
            <v>-218.33</v>
          </cell>
          <cell r="F431">
            <v>-237.97</v>
          </cell>
          <cell r="G431">
            <v>-206.1</v>
          </cell>
          <cell r="H431">
            <v>-209.96</v>
          </cell>
          <cell r="I431">
            <v>-220.21</v>
          </cell>
          <cell r="J431">
            <v>-198.29999999999998</v>
          </cell>
          <cell r="K431">
            <v>-211.5</v>
          </cell>
          <cell r="L431">
            <v>-233.18</v>
          </cell>
          <cell r="M431">
            <v>-221.51999999999998</v>
          </cell>
          <cell r="N431">
            <v>-223.17</v>
          </cell>
          <cell r="O431">
            <v>-224.15</v>
          </cell>
          <cell r="P431">
            <v>-227.70000000000002</v>
          </cell>
          <cell r="Q431">
            <v>-206.19</v>
          </cell>
          <cell r="R431">
            <v>-212.21</v>
          </cell>
          <cell r="S431">
            <v>-176.36</v>
          </cell>
          <cell r="T431">
            <v>-173.98</v>
          </cell>
          <cell r="U431">
            <v>-274.63000000000005</v>
          </cell>
          <cell r="V431">
            <v>-266.69</v>
          </cell>
          <cell r="W431">
            <v>-271.39</v>
          </cell>
        </row>
        <row r="432">
          <cell r="A432" t="str">
            <v>East</v>
          </cell>
          <cell r="B432" t="str">
            <v>Nuclear</v>
          </cell>
          <cell r="C432" t="str">
            <v>Nuclear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</row>
        <row r="433">
          <cell r="A433" t="str">
            <v>East</v>
          </cell>
          <cell r="B433" t="str">
            <v>Other Renewables</v>
          </cell>
          <cell r="C433" t="str">
            <v>Solar-DG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</row>
        <row r="434">
          <cell r="A434" t="str">
            <v>East</v>
          </cell>
          <cell r="B434" t="str">
            <v>Other Renewables</v>
          </cell>
          <cell r="C434" t="str">
            <v>Solar</v>
          </cell>
          <cell r="D434">
            <v>35.24</v>
          </cell>
          <cell r="E434">
            <v>212.11999999999998</v>
          </cell>
          <cell r="F434">
            <v>430.48000000000008</v>
          </cell>
          <cell r="G434">
            <v>429.83</v>
          </cell>
          <cell r="H434">
            <v>429.25</v>
          </cell>
          <cell r="I434">
            <v>429.49</v>
          </cell>
          <cell r="J434">
            <v>428.04</v>
          </cell>
          <cell r="K434">
            <v>427.46000000000009</v>
          </cell>
          <cell r="L434">
            <v>1099.0600000000002</v>
          </cell>
          <cell r="M434">
            <v>1100.45</v>
          </cell>
          <cell r="N434">
            <v>1097.72</v>
          </cell>
          <cell r="O434">
            <v>1097.1200000000001</v>
          </cell>
          <cell r="P434">
            <v>1096.58</v>
          </cell>
          <cell r="Q434">
            <v>1098.1500000000001</v>
          </cell>
          <cell r="R434">
            <v>1095.4399999999998</v>
          </cell>
          <cell r="S434">
            <v>1094.8499999999999</v>
          </cell>
          <cell r="T434">
            <v>1094.31</v>
          </cell>
          <cell r="U434">
            <v>1095.9000000000001</v>
          </cell>
          <cell r="V434">
            <v>1093.18</v>
          </cell>
          <cell r="W434">
            <v>1092.6599999999999</v>
          </cell>
        </row>
        <row r="435">
          <cell r="A435" t="str">
            <v>East</v>
          </cell>
          <cell r="B435" t="str">
            <v>Market Transaction</v>
          </cell>
          <cell r="C435" t="str">
            <v>System Purchase</v>
          </cell>
          <cell r="D435">
            <v>1058.07</v>
          </cell>
          <cell r="E435">
            <v>888.06999999999994</v>
          </cell>
          <cell r="F435">
            <v>625.22</v>
          </cell>
          <cell r="G435">
            <v>696.44</v>
          </cell>
          <cell r="H435">
            <v>789.86</v>
          </cell>
          <cell r="I435">
            <v>651.92000000000007</v>
          </cell>
          <cell r="J435">
            <v>1229.17</v>
          </cell>
          <cell r="K435">
            <v>1333.26</v>
          </cell>
          <cell r="L435">
            <v>990.98</v>
          </cell>
          <cell r="M435">
            <v>1105.06</v>
          </cell>
          <cell r="N435">
            <v>1393.33</v>
          </cell>
          <cell r="O435">
            <v>1389.36</v>
          </cell>
          <cell r="P435">
            <v>1201</v>
          </cell>
          <cell r="Q435">
            <v>2286.15</v>
          </cell>
          <cell r="R435">
            <v>2108.2399999999998</v>
          </cell>
          <cell r="S435">
            <v>2255.54</v>
          </cell>
          <cell r="T435">
            <v>2363.41</v>
          </cell>
          <cell r="U435">
            <v>1983.56</v>
          </cell>
          <cell r="V435">
            <v>2150.9299999999998</v>
          </cell>
          <cell r="W435">
            <v>1698.3500000000001</v>
          </cell>
        </row>
        <row r="436">
          <cell r="A436" t="str">
            <v>East</v>
          </cell>
          <cell r="B436" t="str">
            <v>Market Transaction</v>
          </cell>
          <cell r="C436" t="str">
            <v>System Sale</v>
          </cell>
          <cell r="D436">
            <v>-6342.7</v>
          </cell>
          <cell r="E436">
            <v>-6564.21</v>
          </cell>
          <cell r="F436">
            <v>-6431.75</v>
          </cell>
          <cell r="G436">
            <v>-6726.0199999999995</v>
          </cell>
          <cell r="H436">
            <v>-6591.27</v>
          </cell>
          <cell r="I436">
            <v>-6769.03</v>
          </cell>
          <cell r="J436">
            <v>-5732.52</v>
          </cell>
          <cell r="K436">
            <v>-5954.45</v>
          </cell>
          <cell r="L436">
            <v>-6232.3099999999995</v>
          </cell>
          <cell r="M436">
            <v>-6171.4500000000007</v>
          </cell>
          <cell r="N436">
            <v>-5611.4699999999993</v>
          </cell>
          <cell r="O436">
            <v>-5960.8</v>
          </cell>
          <cell r="P436">
            <v>-6042.62</v>
          </cell>
          <cell r="Q436">
            <v>-5254.37</v>
          </cell>
          <cell r="R436">
            <v>-5267.2000000000007</v>
          </cell>
          <cell r="S436">
            <v>-5201.93</v>
          </cell>
          <cell r="T436">
            <v>-4392.8</v>
          </cell>
          <cell r="U436">
            <v>-5039.8899999999994</v>
          </cell>
          <cell r="V436">
            <v>-4565.7700000000004</v>
          </cell>
          <cell r="W436">
            <v>-5207.66</v>
          </cell>
        </row>
        <row r="437">
          <cell r="A437" t="str">
            <v>East</v>
          </cell>
          <cell r="B437" t="str">
            <v>Storage</v>
          </cell>
          <cell r="C437" t="str">
            <v>Battery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</row>
        <row r="438">
          <cell r="A438" t="str">
            <v>East</v>
          </cell>
          <cell r="B438" t="str">
            <v>Storage</v>
          </cell>
          <cell r="C438" t="str">
            <v>CAES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</row>
        <row r="439">
          <cell r="A439" t="str">
            <v>East</v>
          </cell>
          <cell r="B439" t="str">
            <v>Storage</v>
          </cell>
          <cell r="C439" t="str">
            <v>FlyWheel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</row>
        <row r="440">
          <cell r="A440" t="str">
            <v>East</v>
          </cell>
          <cell r="B440" t="str">
            <v>Storage</v>
          </cell>
          <cell r="C440" t="str">
            <v>PumpStorage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</row>
        <row r="441">
          <cell r="A441" t="str">
            <v>East</v>
          </cell>
          <cell r="B441" t="str">
            <v>Thermal</v>
          </cell>
          <cell r="C441" t="str">
            <v>CCCT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2150.87</v>
          </cell>
          <cell r="R441">
            <v>2130.2399999999998</v>
          </cell>
          <cell r="S441">
            <v>3846.4100000000003</v>
          </cell>
          <cell r="T441">
            <v>4016.3</v>
          </cell>
          <cell r="U441">
            <v>7492.22</v>
          </cell>
          <cell r="V441">
            <v>7490.34</v>
          </cell>
          <cell r="W441">
            <v>9486.3500000000022</v>
          </cell>
        </row>
        <row r="442">
          <cell r="A442" t="str">
            <v>East</v>
          </cell>
          <cell r="B442" t="str">
            <v>Thermal</v>
          </cell>
          <cell r="C442" t="str">
            <v>CCS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</row>
        <row r="443">
          <cell r="A443" t="str">
            <v>East</v>
          </cell>
          <cell r="B443" t="str">
            <v>Thermal</v>
          </cell>
          <cell r="C443" t="str">
            <v>Coal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</row>
        <row r="444">
          <cell r="A444" t="str">
            <v>East</v>
          </cell>
          <cell r="B444" t="str">
            <v>Thermal</v>
          </cell>
          <cell r="C444" t="str">
            <v>Existing - Coal</v>
          </cell>
          <cell r="D444">
            <v>32614.100000000006</v>
          </cell>
          <cell r="E444">
            <v>32590.58</v>
          </cell>
          <cell r="F444">
            <v>32321.450000000008</v>
          </cell>
          <cell r="G444">
            <v>30111.98</v>
          </cell>
          <cell r="H444">
            <v>29772.579999999998</v>
          </cell>
          <cell r="I444">
            <v>30420.049999999996</v>
          </cell>
          <cell r="J444">
            <v>29415.290000000005</v>
          </cell>
          <cell r="K444">
            <v>29831.94</v>
          </cell>
          <cell r="L444">
            <v>30467.25</v>
          </cell>
          <cell r="M444">
            <v>30198.919999999995</v>
          </cell>
          <cell r="N444">
            <v>29798.6</v>
          </cell>
          <cell r="O444">
            <v>30295.59</v>
          </cell>
          <cell r="P444">
            <v>30881.280000000002</v>
          </cell>
          <cell r="Q444">
            <v>25902.98</v>
          </cell>
          <cell r="R444">
            <v>25531.260000000002</v>
          </cell>
          <cell r="S444">
            <v>22821.930000000004</v>
          </cell>
          <cell r="T444">
            <v>22850.260000000002</v>
          </cell>
          <cell r="U444">
            <v>22893.339999999997</v>
          </cell>
          <cell r="V444">
            <v>22339.51</v>
          </cell>
          <cell r="W444">
            <v>22966.49</v>
          </cell>
        </row>
        <row r="445">
          <cell r="A445" t="str">
            <v>East</v>
          </cell>
          <cell r="B445" t="str">
            <v>Thermal</v>
          </cell>
          <cell r="C445" t="str">
            <v>Existing - GAS</v>
          </cell>
          <cell r="D445">
            <v>6369.84</v>
          </cell>
          <cell r="E445">
            <v>7134.3099999999995</v>
          </cell>
          <cell r="F445">
            <v>7332.7199999999993</v>
          </cell>
          <cell r="G445">
            <v>7953.66</v>
          </cell>
          <cell r="H445">
            <v>8082.02</v>
          </cell>
          <cell r="I445">
            <v>8453.5300000000007</v>
          </cell>
          <cell r="J445">
            <v>7973.6500000000005</v>
          </cell>
          <cell r="K445">
            <v>8104.1</v>
          </cell>
          <cell r="L445">
            <v>7864.54</v>
          </cell>
          <cell r="M445">
            <v>7811.9000000000005</v>
          </cell>
          <cell r="N445">
            <v>7664.36</v>
          </cell>
          <cell r="O445">
            <v>8089.7199999999993</v>
          </cell>
          <cell r="P445">
            <v>8180.1399999999994</v>
          </cell>
          <cell r="Q445">
            <v>7243.59</v>
          </cell>
          <cell r="R445">
            <v>7671.67</v>
          </cell>
          <cell r="S445">
            <v>8218.9</v>
          </cell>
          <cell r="T445">
            <v>7728.8899999999994</v>
          </cell>
          <cell r="U445">
            <v>7435.74</v>
          </cell>
          <cell r="V445">
            <v>7252.3899999999994</v>
          </cell>
          <cell r="W445">
            <v>6881.61</v>
          </cell>
        </row>
        <row r="446">
          <cell r="A446" t="str">
            <v>East</v>
          </cell>
          <cell r="B446" t="str">
            <v>Thermal</v>
          </cell>
          <cell r="C446" t="str">
            <v>Existing - CCCT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</row>
        <row r="447">
          <cell r="A447" t="str">
            <v>East</v>
          </cell>
          <cell r="B447" t="str">
            <v>Thermal</v>
          </cell>
          <cell r="C447" t="str">
            <v>Existing - SCCT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</row>
        <row r="448">
          <cell r="A448" t="str">
            <v>East</v>
          </cell>
          <cell r="B448" t="str">
            <v>Thermal</v>
          </cell>
          <cell r="C448" t="str">
            <v>Gas_Conversion from Coal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</row>
        <row r="449">
          <cell r="A449" t="str">
            <v>East</v>
          </cell>
          <cell r="B449" t="str">
            <v>Thermal</v>
          </cell>
          <cell r="C449" t="str">
            <v>Fuel Cell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</row>
        <row r="450">
          <cell r="A450" t="str">
            <v>East</v>
          </cell>
          <cell r="B450" t="str">
            <v>Thermal</v>
          </cell>
          <cell r="C450" t="str">
            <v>GAS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</row>
        <row r="451">
          <cell r="A451" t="str">
            <v>East</v>
          </cell>
          <cell r="B451" t="str">
            <v>Thermal</v>
          </cell>
          <cell r="C451" t="str">
            <v>SCCT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</row>
        <row r="452">
          <cell r="A452" t="str">
            <v>East</v>
          </cell>
          <cell r="B452" t="str">
            <v>Wind</v>
          </cell>
          <cell r="C452" t="str">
            <v>Existing - Exchange</v>
          </cell>
          <cell r="D452">
            <v>129.76</v>
          </cell>
          <cell r="E452">
            <v>121.13</v>
          </cell>
          <cell r="F452">
            <v>117.91000000000001</v>
          </cell>
          <cell r="G452">
            <v>148.76</v>
          </cell>
          <cell r="H452">
            <v>143.57999999999998</v>
          </cell>
          <cell r="I452">
            <v>114.34</v>
          </cell>
          <cell r="J452">
            <v>74.58</v>
          </cell>
          <cell r="K452">
            <v>72.38</v>
          </cell>
          <cell r="L452">
            <v>70.490000000000009</v>
          </cell>
          <cell r="M452">
            <v>116.52999999999999</v>
          </cell>
          <cell r="N452">
            <v>129.81</v>
          </cell>
          <cell r="O452">
            <v>123.81</v>
          </cell>
          <cell r="P452">
            <v>119.49</v>
          </cell>
          <cell r="Q452">
            <v>114.68</v>
          </cell>
          <cell r="R452">
            <v>137.51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</row>
        <row r="453">
          <cell r="A453" t="str">
            <v>East</v>
          </cell>
          <cell r="B453" t="str">
            <v>Wind</v>
          </cell>
          <cell r="C453" t="str">
            <v>Existing - QF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</row>
        <row r="454">
          <cell r="A454" t="str">
            <v>East</v>
          </cell>
          <cell r="B454" t="str">
            <v>Wind</v>
          </cell>
          <cell r="C454" t="str">
            <v>Existing - Wind</v>
          </cell>
          <cell r="D454">
            <v>4019.58</v>
          </cell>
          <cell r="E454">
            <v>4373.3799999999992</v>
          </cell>
          <cell r="F454">
            <v>4492.5600000000004</v>
          </cell>
          <cell r="G454">
            <v>5074.8399999999992</v>
          </cell>
          <cell r="H454">
            <v>4829.57</v>
          </cell>
          <cell r="I454">
            <v>4533.2599999999993</v>
          </cell>
          <cell r="J454">
            <v>4318.2899999999991</v>
          </cell>
          <cell r="K454">
            <v>4406.41</v>
          </cell>
          <cell r="L454">
            <v>4247.1499999999996</v>
          </cell>
          <cell r="M454">
            <v>4661.6499999999996</v>
          </cell>
          <cell r="N454">
            <v>4381.1099999999997</v>
          </cell>
          <cell r="O454">
            <v>4161.6900000000005</v>
          </cell>
          <cell r="P454">
            <v>4030.8599999999992</v>
          </cell>
          <cell r="Q454">
            <v>4007.99</v>
          </cell>
          <cell r="R454">
            <v>4565.2</v>
          </cell>
          <cell r="S454">
            <v>4037.96</v>
          </cell>
          <cell r="T454">
            <v>3354.42</v>
          </cell>
          <cell r="U454">
            <v>3039.7400000000002</v>
          </cell>
          <cell r="V454">
            <v>2609.3000000000002</v>
          </cell>
          <cell r="W454">
            <v>2384.5099999999998</v>
          </cell>
        </row>
        <row r="455">
          <cell r="A455" t="str">
            <v>East</v>
          </cell>
          <cell r="B455" t="str">
            <v>Wind</v>
          </cell>
          <cell r="C455" t="str">
            <v>Wind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79.53</v>
          </cell>
          <cell r="R455">
            <v>97.09</v>
          </cell>
          <cell r="S455">
            <v>93.38</v>
          </cell>
          <cell r="T455">
            <v>90.64</v>
          </cell>
          <cell r="U455">
            <v>83.1</v>
          </cell>
          <cell r="V455">
            <v>81.09</v>
          </cell>
          <cell r="W455">
            <v>80.33</v>
          </cell>
        </row>
        <row r="456">
          <cell r="A456" t="str">
            <v>West</v>
          </cell>
          <cell r="B456" t="str">
            <v>CHP</v>
          </cell>
          <cell r="C456" t="str">
            <v>CHP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</row>
        <row r="457">
          <cell r="A457" t="str">
            <v>West</v>
          </cell>
          <cell r="B457" t="str">
            <v>DSM, Class 1</v>
          </cell>
          <cell r="C457" t="str">
            <v>DSM, Class 1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</row>
        <row r="458">
          <cell r="A458" t="str">
            <v>West</v>
          </cell>
          <cell r="B458" t="str">
            <v>DSM, Class 2</v>
          </cell>
          <cell r="C458" t="str">
            <v>DSM, Class 2</v>
          </cell>
          <cell r="D458">
            <v>477.53</v>
          </cell>
          <cell r="E458">
            <v>697.68000000000006</v>
          </cell>
          <cell r="F458">
            <v>903.03999999999985</v>
          </cell>
          <cell r="G458">
            <v>1103.6199999999999</v>
          </cell>
          <cell r="H458">
            <v>1287.52</v>
          </cell>
          <cell r="I458">
            <v>1447.9299999999996</v>
          </cell>
          <cell r="J458">
            <v>1598.0599999999997</v>
          </cell>
          <cell r="K458">
            <v>1752.5900000000001</v>
          </cell>
          <cell r="L458">
            <v>1902.3399999999997</v>
          </cell>
          <cell r="M458">
            <v>2069.3999999999992</v>
          </cell>
          <cell r="N458">
            <v>2189.6400000000003</v>
          </cell>
          <cell r="O458">
            <v>2325.6500000000005</v>
          </cell>
          <cell r="P458">
            <v>2453.71</v>
          </cell>
          <cell r="Q458">
            <v>2596.3100000000004</v>
          </cell>
          <cell r="R458">
            <v>2739.2999999999997</v>
          </cell>
          <cell r="S458">
            <v>2860.93</v>
          </cell>
          <cell r="T458">
            <v>2973.4400000000005</v>
          </cell>
          <cell r="U458">
            <v>3100.27</v>
          </cell>
          <cell r="V458">
            <v>3204.1599999999994</v>
          </cell>
          <cell r="W458">
            <v>3312.6200000000008</v>
          </cell>
        </row>
        <row r="459">
          <cell r="A459" t="str">
            <v>West</v>
          </cell>
          <cell r="B459" t="str">
            <v>DSM, Class 2</v>
          </cell>
          <cell r="C459" t="str">
            <v>Existing - DSM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</row>
        <row r="460">
          <cell r="A460" t="str">
            <v>West</v>
          </cell>
          <cell r="B460" t="str">
            <v>Exchange</v>
          </cell>
          <cell r="C460" t="str">
            <v>Existing - Purchase</v>
          </cell>
          <cell r="D460">
            <v>217.28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</row>
        <row r="461">
          <cell r="A461" t="str">
            <v>West</v>
          </cell>
          <cell r="B461" t="str">
            <v>Exchange</v>
          </cell>
          <cell r="C461" t="str">
            <v>Existing - Sale</v>
          </cell>
          <cell r="D461">
            <v>-126.83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</row>
        <row r="462">
          <cell r="A462" t="str">
            <v>West</v>
          </cell>
          <cell r="B462" t="str">
            <v>FOT</v>
          </cell>
          <cell r="C462" t="str">
            <v>FOT</v>
          </cell>
          <cell r="D462">
            <v>916.64</v>
          </cell>
          <cell r="E462">
            <v>1220.58</v>
          </cell>
          <cell r="F462">
            <v>1290.73</v>
          </cell>
          <cell r="G462">
            <v>1245.8200000000002</v>
          </cell>
          <cell r="H462">
            <v>1332.12</v>
          </cell>
          <cell r="I462">
            <v>1386.62</v>
          </cell>
          <cell r="J462">
            <v>982.41</v>
          </cell>
          <cell r="K462">
            <v>1024.99</v>
          </cell>
          <cell r="L462">
            <v>954.95999999999992</v>
          </cell>
          <cell r="M462">
            <v>946.92</v>
          </cell>
          <cell r="N462">
            <v>966.31999999999994</v>
          </cell>
          <cell r="O462">
            <v>992.81</v>
          </cell>
          <cell r="P462">
            <v>1036.3400000000001</v>
          </cell>
          <cell r="Q462">
            <v>1442.1399999999999</v>
          </cell>
          <cell r="R462">
            <v>1351.8000000000002</v>
          </cell>
          <cell r="S462">
            <v>1442.1399999999999</v>
          </cell>
          <cell r="T462">
            <v>1442.1399999999999</v>
          </cell>
          <cell r="U462">
            <v>1194.8400000000001</v>
          </cell>
          <cell r="V462">
            <v>1442.1399999999999</v>
          </cell>
          <cell r="W462">
            <v>1442.1399999999999</v>
          </cell>
        </row>
        <row r="463">
          <cell r="A463" t="str">
            <v>West</v>
          </cell>
          <cell r="B463" t="str">
            <v>Geothermal</v>
          </cell>
          <cell r="C463" t="str">
            <v>Geothermal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</row>
        <row r="464">
          <cell r="A464" t="str">
            <v>West</v>
          </cell>
          <cell r="B464" t="str">
            <v>Hydro</v>
          </cell>
          <cell r="C464" t="str">
            <v>Existing - Hydro</v>
          </cell>
          <cell r="D464">
            <v>4059.0500000000006</v>
          </cell>
          <cell r="E464">
            <v>4058.67</v>
          </cell>
          <cell r="F464">
            <v>4043.19</v>
          </cell>
          <cell r="G464">
            <v>3959.7100000000005</v>
          </cell>
          <cell r="H464">
            <v>3820.4899999999993</v>
          </cell>
          <cell r="I464">
            <v>3855.14</v>
          </cell>
          <cell r="J464">
            <v>3183.8399999999997</v>
          </cell>
          <cell r="K464">
            <v>3171.9600000000005</v>
          </cell>
          <cell r="L464">
            <v>3222.4199999999996</v>
          </cell>
          <cell r="M464">
            <v>3223.9</v>
          </cell>
          <cell r="N464">
            <v>3184.1600000000003</v>
          </cell>
          <cell r="O464">
            <v>3171.7499999999995</v>
          </cell>
          <cell r="P464">
            <v>3222.5099999999998</v>
          </cell>
          <cell r="Q464">
            <v>3224.89</v>
          </cell>
          <cell r="R464">
            <v>3184.4399999999996</v>
          </cell>
          <cell r="S464">
            <v>3171.68</v>
          </cell>
          <cell r="T464">
            <v>3222.2000000000003</v>
          </cell>
          <cell r="U464">
            <v>3223.8899999999994</v>
          </cell>
          <cell r="V464">
            <v>3169.35</v>
          </cell>
          <cell r="W464">
            <v>3157.1900000000005</v>
          </cell>
        </row>
        <row r="465">
          <cell r="A465" t="str">
            <v>West</v>
          </cell>
          <cell r="B465" t="str">
            <v>LT Contract</v>
          </cell>
          <cell r="C465" t="str">
            <v>Existing - Purchase</v>
          </cell>
          <cell r="D465">
            <v>1488.3999999999999</v>
          </cell>
          <cell r="E465">
            <v>846.91</v>
          </cell>
          <cell r="F465">
            <v>74.099999999999994</v>
          </cell>
          <cell r="G465">
            <v>63.97</v>
          </cell>
          <cell r="H465">
            <v>12</v>
          </cell>
          <cell r="I465">
            <v>12.03</v>
          </cell>
          <cell r="J465">
            <v>12</v>
          </cell>
          <cell r="K465">
            <v>12</v>
          </cell>
          <cell r="L465">
            <v>12</v>
          </cell>
          <cell r="M465">
            <v>12.03</v>
          </cell>
          <cell r="N465">
            <v>12</v>
          </cell>
          <cell r="O465">
            <v>12</v>
          </cell>
          <cell r="P465">
            <v>12</v>
          </cell>
          <cell r="Q465">
            <v>12.03</v>
          </cell>
          <cell r="R465">
            <v>12</v>
          </cell>
          <cell r="S465">
            <v>12</v>
          </cell>
          <cell r="T465">
            <v>12</v>
          </cell>
          <cell r="U465">
            <v>12.03</v>
          </cell>
          <cell r="V465">
            <v>12</v>
          </cell>
          <cell r="W465">
            <v>12</v>
          </cell>
        </row>
        <row r="466">
          <cell r="A466" t="str">
            <v>West</v>
          </cell>
          <cell r="B466" t="str">
            <v>LT Contract</v>
          </cell>
          <cell r="C466" t="str">
            <v>Existing - QF</v>
          </cell>
          <cell r="D466">
            <v>674.45000000000016</v>
          </cell>
          <cell r="E466">
            <v>627.69999999999993</v>
          </cell>
          <cell r="F466">
            <v>626.43999999999994</v>
          </cell>
          <cell r="G466">
            <v>620.41</v>
          </cell>
          <cell r="H466">
            <v>612.22</v>
          </cell>
          <cell r="I466">
            <v>590.03</v>
          </cell>
          <cell r="J466">
            <v>589.2299999999999</v>
          </cell>
          <cell r="K466">
            <v>590.09999999999991</v>
          </cell>
          <cell r="L466">
            <v>569.9899999999999</v>
          </cell>
          <cell r="M466">
            <v>561.66</v>
          </cell>
          <cell r="N466">
            <v>561.05999999999995</v>
          </cell>
          <cell r="O466">
            <v>561.05999999999995</v>
          </cell>
          <cell r="P466">
            <v>332.56</v>
          </cell>
          <cell r="Q466">
            <v>332.56</v>
          </cell>
          <cell r="R466">
            <v>332.56</v>
          </cell>
          <cell r="S466">
            <v>332.56</v>
          </cell>
          <cell r="T466">
            <v>332.56</v>
          </cell>
          <cell r="U466">
            <v>332.56</v>
          </cell>
          <cell r="V466">
            <v>331.64</v>
          </cell>
          <cell r="W466">
            <v>331.64</v>
          </cell>
        </row>
        <row r="467">
          <cell r="A467" t="str">
            <v>West</v>
          </cell>
          <cell r="B467" t="str">
            <v>LT Contract</v>
          </cell>
          <cell r="C467" t="str">
            <v>Existing - Sale</v>
          </cell>
          <cell r="D467">
            <v>-410.34000000000003</v>
          </cell>
          <cell r="E467">
            <v>-409.73</v>
          </cell>
          <cell r="F467">
            <v>-408.73</v>
          </cell>
          <cell r="G467">
            <v>-408.73</v>
          </cell>
          <cell r="H467">
            <v>-409.28999999999996</v>
          </cell>
          <cell r="I467">
            <v>-409.56</v>
          </cell>
          <cell r="J467">
            <v>-408.26</v>
          </cell>
          <cell r="K467">
            <v>-408.48</v>
          </cell>
          <cell r="L467">
            <v>-407.73</v>
          </cell>
          <cell r="M467">
            <v>-240.12</v>
          </cell>
          <cell r="N467">
            <v>-239.7</v>
          </cell>
          <cell r="O467">
            <v>-238.57</v>
          </cell>
          <cell r="P467">
            <v>-239.22</v>
          </cell>
          <cell r="Q467">
            <v>-240.9</v>
          </cell>
          <cell r="R467">
            <v>-239.79</v>
          </cell>
          <cell r="S467">
            <v>-238.72</v>
          </cell>
          <cell r="T467">
            <v>-239.58</v>
          </cell>
          <cell r="U467">
            <v>-239.89</v>
          </cell>
          <cell r="V467">
            <v>-240.62</v>
          </cell>
          <cell r="W467">
            <v>-238.43</v>
          </cell>
        </row>
        <row r="468">
          <cell r="A468" t="str">
            <v>West</v>
          </cell>
          <cell r="B468" t="str">
            <v>Non-owned reserves</v>
          </cell>
          <cell r="C468" t="str">
            <v>Existing - Non-owned reserves</v>
          </cell>
          <cell r="D468">
            <v>-6.32</v>
          </cell>
          <cell r="E468">
            <v>-5.82</v>
          </cell>
          <cell r="F468">
            <v>-6.36</v>
          </cell>
          <cell r="G468">
            <v>-7.97</v>
          </cell>
          <cell r="H468">
            <v>-7.32</v>
          </cell>
          <cell r="I468">
            <v>-6.61</v>
          </cell>
          <cell r="J468">
            <v>-5.73</v>
          </cell>
          <cell r="K468">
            <v>-3.64</v>
          </cell>
          <cell r="L468">
            <v>-4.16</v>
          </cell>
          <cell r="M468">
            <v>-4.16</v>
          </cell>
          <cell r="N468">
            <v>-3.83</v>
          </cell>
          <cell r="O468">
            <v>-3.07</v>
          </cell>
          <cell r="P468">
            <v>-2.41</v>
          </cell>
          <cell r="Q468">
            <v>-2.62</v>
          </cell>
          <cell r="R468">
            <v>-3.36</v>
          </cell>
          <cell r="S468">
            <v>-1.75</v>
          </cell>
          <cell r="T468">
            <v>-1.81</v>
          </cell>
          <cell r="U468">
            <v>-0.88</v>
          </cell>
          <cell r="V468">
            <v>-0.86</v>
          </cell>
          <cell r="W468">
            <v>-0.98</v>
          </cell>
        </row>
        <row r="469">
          <cell r="A469" t="str">
            <v>West</v>
          </cell>
          <cell r="B469" t="str">
            <v>Nuclear</v>
          </cell>
          <cell r="C469" t="str">
            <v>Nuclear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</row>
        <row r="470">
          <cell r="A470" t="str">
            <v>West</v>
          </cell>
          <cell r="B470" t="str">
            <v>Other Renewables</v>
          </cell>
          <cell r="C470" t="str">
            <v>Biomass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</row>
        <row r="471">
          <cell r="A471" t="str">
            <v>West</v>
          </cell>
          <cell r="B471" t="str">
            <v>Other Renewables</v>
          </cell>
          <cell r="C471" t="str">
            <v>Other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</row>
        <row r="472">
          <cell r="A472" t="str">
            <v>West</v>
          </cell>
          <cell r="B472" t="str">
            <v>Other Renewables</v>
          </cell>
          <cell r="C472" t="str">
            <v>Solar-DG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</row>
        <row r="473">
          <cell r="A473" t="str">
            <v>West</v>
          </cell>
          <cell r="B473" t="str">
            <v>Other Renewables</v>
          </cell>
          <cell r="C473" t="str">
            <v>Solar</v>
          </cell>
          <cell r="D473">
            <v>17.560000000000002</v>
          </cell>
          <cell r="E473">
            <v>30.96</v>
          </cell>
          <cell r="F473">
            <v>177.22000000000003</v>
          </cell>
          <cell r="G473">
            <v>176.01999999999998</v>
          </cell>
          <cell r="H473">
            <v>174.81999999999996</v>
          </cell>
          <cell r="I473">
            <v>173.96</v>
          </cell>
          <cell r="J473">
            <v>172.45</v>
          </cell>
          <cell r="K473">
            <v>171.3</v>
          </cell>
          <cell r="L473">
            <v>170.14000000000001</v>
          </cell>
          <cell r="M473">
            <v>169.28000000000003</v>
          </cell>
          <cell r="N473">
            <v>167.83999999999997</v>
          </cell>
          <cell r="O473">
            <v>166.71</v>
          </cell>
          <cell r="P473">
            <v>165.59</v>
          </cell>
          <cell r="Q473">
            <v>164.35999999999999</v>
          </cell>
          <cell r="R473">
            <v>161.22999999999999</v>
          </cell>
          <cell r="S473">
            <v>160.12000000000003</v>
          </cell>
          <cell r="T473">
            <v>158.96</v>
          </cell>
          <cell r="U473">
            <v>157.16999999999996</v>
          </cell>
          <cell r="V473">
            <v>155.07</v>
          </cell>
          <cell r="W473">
            <v>154</v>
          </cell>
        </row>
        <row r="474">
          <cell r="A474" t="str">
            <v>West</v>
          </cell>
          <cell r="B474" t="str">
            <v>Market Transaction</v>
          </cell>
          <cell r="C474" t="str">
            <v>System Purchase</v>
          </cell>
          <cell r="D474">
            <v>2720.8399999999997</v>
          </cell>
          <cell r="E474">
            <v>2780.38</v>
          </cell>
          <cell r="F474">
            <v>2631.13</v>
          </cell>
          <cell r="G474">
            <v>2382.31</v>
          </cell>
          <cell r="H474">
            <v>2487.36</v>
          </cell>
          <cell r="I474">
            <v>2483.3300000000004</v>
          </cell>
          <cell r="J474">
            <v>3448.52</v>
          </cell>
          <cell r="K474">
            <v>3426.61</v>
          </cell>
          <cell r="L474">
            <v>3065.8499999999995</v>
          </cell>
          <cell r="M474">
            <v>2852.71</v>
          </cell>
          <cell r="N474">
            <v>3260.48</v>
          </cell>
          <cell r="O474">
            <v>2983.67</v>
          </cell>
          <cell r="P474">
            <v>3055.19</v>
          </cell>
          <cell r="Q474">
            <v>3927.3799999999997</v>
          </cell>
          <cell r="R474">
            <v>3601.05</v>
          </cell>
          <cell r="S474">
            <v>3916.9700000000003</v>
          </cell>
          <cell r="T474">
            <v>4309.93</v>
          </cell>
          <cell r="U474">
            <v>3861.4999999999995</v>
          </cell>
          <cell r="V474">
            <v>3834.51</v>
          </cell>
          <cell r="W474">
            <v>3478.3399999999997</v>
          </cell>
        </row>
        <row r="475">
          <cell r="A475" t="str">
            <v>West</v>
          </cell>
          <cell r="B475" t="str">
            <v>Market Transaction</v>
          </cell>
          <cell r="C475" t="str">
            <v>System Sale</v>
          </cell>
          <cell r="D475">
            <v>-1382.1</v>
          </cell>
          <cell r="E475">
            <v>-1421.44</v>
          </cell>
          <cell r="F475">
            <v>-1504.3</v>
          </cell>
          <cell r="G475">
            <v>-1526.7399999999998</v>
          </cell>
          <cell r="H475">
            <v>-1491.9299999999998</v>
          </cell>
          <cell r="I475">
            <v>-1560.76</v>
          </cell>
          <cell r="J475">
            <v>-1263.4000000000001</v>
          </cell>
          <cell r="K475">
            <v>-1273.79</v>
          </cell>
          <cell r="L475">
            <v>-1357.0700000000002</v>
          </cell>
          <cell r="M475">
            <v>-1400.57</v>
          </cell>
          <cell r="N475">
            <v>-1296.02</v>
          </cell>
          <cell r="O475">
            <v>-1428.42</v>
          </cell>
          <cell r="P475">
            <v>-1430.9399999999998</v>
          </cell>
          <cell r="Q475">
            <v>-1348.53</v>
          </cell>
          <cell r="R475">
            <v>-1367.5400000000002</v>
          </cell>
          <cell r="S475">
            <v>-1312.92</v>
          </cell>
          <cell r="T475">
            <v>-1176.1500000000001</v>
          </cell>
          <cell r="U475">
            <v>-1327.03</v>
          </cell>
          <cell r="V475">
            <v>-1344.53</v>
          </cell>
          <cell r="W475">
            <v>-1439.1100000000001</v>
          </cell>
        </row>
        <row r="476">
          <cell r="A476" t="str">
            <v>West</v>
          </cell>
          <cell r="B476" t="str">
            <v>Storage</v>
          </cell>
          <cell r="C476" t="str">
            <v>Battery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</row>
        <row r="477">
          <cell r="A477" t="str">
            <v>West</v>
          </cell>
          <cell r="B477" t="str">
            <v>Storage</v>
          </cell>
          <cell r="C477" t="str">
            <v>FlyWheel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</row>
        <row r="478">
          <cell r="A478" t="str">
            <v>West</v>
          </cell>
          <cell r="B478" t="str">
            <v>Storage</v>
          </cell>
          <cell r="C478" t="str">
            <v>PumpStorage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</row>
        <row r="479">
          <cell r="A479" t="str">
            <v>West</v>
          </cell>
          <cell r="B479" t="str">
            <v>Thermal</v>
          </cell>
          <cell r="C479" t="str">
            <v>CCCT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</row>
        <row r="480">
          <cell r="A480" t="str">
            <v>West</v>
          </cell>
          <cell r="B480" t="str">
            <v>Thermal</v>
          </cell>
          <cell r="C480" t="str">
            <v>CCS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</row>
        <row r="481">
          <cell r="A481" t="str">
            <v>West</v>
          </cell>
          <cell r="B481" t="str">
            <v>Thermal</v>
          </cell>
          <cell r="C481" t="str">
            <v>Existing - Coal</v>
          </cell>
          <cell r="D481">
            <v>10688.470000000001</v>
          </cell>
          <cell r="E481">
            <v>10683.49</v>
          </cell>
          <cell r="F481">
            <v>10679.08</v>
          </cell>
          <cell r="G481">
            <v>11446.51</v>
          </cell>
          <cell r="H481">
            <v>11721.65</v>
          </cell>
          <cell r="I481">
            <v>11950.630000000001</v>
          </cell>
          <cell r="J481">
            <v>11972.689999999999</v>
          </cell>
          <cell r="K481">
            <v>11818.779999999999</v>
          </cell>
          <cell r="L481">
            <v>11986.140000000001</v>
          </cell>
          <cell r="M481">
            <v>11613.64</v>
          </cell>
          <cell r="N481">
            <v>11717.279999999999</v>
          </cell>
          <cell r="O481">
            <v>11689.91</v>
          </cell>
          <cell r="P481">
            <v>11678.55</v>
          </cell>
          <cell r="Q481">
            <v>12041.25</v>
          </cell>
          <cell r="R481">
            <v>11701.869999999999</v>
          </cell>
          <cell r="S481">
            <v>11914.650000000001</v>
          </cell>
          <cell r="T481">
            <v>11956.939999999999</v>
          </cell>
          <cell r="U481">
            <v>11958.570000000002</v>
          </cell>
          <cell r="V481">
            <v>12105.099999999999</v>
          </cell>
          <cell r="W481">
            <v>12026.62</v>
          </cell>
        </row>
        <row r="482">
          <cell r="A482" t="str">
            <v>West</v>
          </cell>
          <cell r="B482" t="str">
            <v>Thermal</v>
          </cell>
          <cell r="C482" t="str">
            <v>Existing - GAS</v>
          </cell>
          <cell r="D482">
            <v>2634.05</v>
          </cell>
          <cell r="E482">
            <v>2459.2599999999998</v>
          </cell>
          <cell r="F482">
            <v>2518.1400000000003</v>
          </cell>
          <cell r="G482">
            <v>2630.79</v>
          </cell>
          <cell r="H482">
            <v>2901.09</v>
          </cell>
          <cell r="I482">
            <v>2959.2</v>
          </cell>
          <cell r="J482">
            <v>2970.59</v>
          </cell>
          <cell r="K482">
            <v>2763.2200000000003</v>
          </cell>
          <cell r="L482">
            <v>2853.44</v>
          </cell>
          <cell r="M482">
            <v>2892.73</v>
          </cell>
          <cell r="N482">
            <v>2973.83</v>
          </cell>
          <cell r="O482">
            <v>3237.3900000000003</v>
          </cell>
          <cell r="P482">
            <v>3230.45</v>
          </cell>
          <cell r="Q482">
            <v>3368.67</v>
          </cell>
          <cell r="R482">
            <v>3018.4</v>
          </cell>
          <cell r="S482">
            <v>3307.63</v>
          </cell>
          <cell r="T482">
            <v>3398.2000000000003</v>
          </cell>
          <cell r="U482">
            <v>3205.65</v>
          </cell>
          <cell r="V482">
            <v>3390.97</v>
          </cell>
          <cell r="W482">
            <v>3290.3900000000003</v>
          </cell>
        </row>
        <row r="483">
          <cell r="A483" t="str">
            <v>West</v>
          </cell>
          <cell r="B483" t="str">
            <v>Thermal</v>
          </cell>
          <cell r="C483" t="str">
            <v>Existing - CCCT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</row>
        <row r="484">
          <cell r="A484" t="str">
            <v>West</v>
          </cell>
          <cell r="B484" t="str">
            <v>Thermal</v>
          </cell>
          <cell r="C484" t="str">
            <v>Existing - SCCT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</row>
        <row r="485">
          <cell r="A485" t="str">
            <v>West</v>
          </cell>
          <cell r="B485" t="str">
            <v>Thermal</v>
          </cell>
          <cell r="C485" t="str">
            <v>Gas_Conversion from Coal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</row>
        <row r="486">
          <cell r="A486" t="str">
            <v>West</v>
          </cell>
          <cell r="B486" t="str">
            <v>Thermal</v>
          </cell>
          <cell r="C486" t="str">
            <v>Fuel Cell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</row>
        <row r="487">
          <cell r="A487" t="str">
            <v>West</v>
          </cell>
          <cell r="B487" t="str">
            <v>Thermal</v>
          </cell>
          <cell r="C487" t="str">
            <v>GAS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</row>
        <row r="488">
          <cell r="A488" t="str">
            <v>West</v>
          </cell>
          <cell r="B488" t="str">
            <v>Thermal</v>
          </cell>
          <cell r="C488" t="str">
            <v>SCCT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</row>
        <row r="489">
          <cell r="A489" t="str">
            <v>West</v>
          </cell>
          <cell r="B489" t="str">
            <v>Wind</v>
          </cell>
          <cell r="C489" t="str">
            <v>Existing - Exchange</v>
          </cell>
          <cell r="D489">
            <v>-39.680000000000007</v>
          </cell>
          <cell r="E489">
            <v>-74.390000000000043</v>
          </cell>
          <cell r="F489">
            <v>-53.619999999999948</v>
          </cell>
          <cell r="G489">
            <v>13.980000000000018</v>
          </cell>
          <cell r="H489">
            <v>-11.689999999999941</v>
          </cell>
          <cell r="I489">
            <v>-24.579999999999984</v>
          </cell>
          <cell r="J489">
            <v>-28.680000000000007</v>
          </cell>
          <cell r="K489">
            <v>-75.77</v>
          </cell>
          <cell r="L489">
            <v>-18.96</v>
          </cell>
          <cell r="M489">
            <v>-19.27</v>
          </cell>
          <cell r="N489">
            <v>-19.149999999999999</v>
          </cell>
          <cell r="O489">
            <v>-19.100000000000001</v>
          </cell>
          <cell r="P489">
            <v>-19.059999999999999</v>
          </cell>
          <cell r="Q489">
            <v>-19.03</v>
          </cell>
          <cell r="R489">
            <v>-7.5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</row>
        <row r="490">
          <cell r="A490" t="str">
            <v>West</v>
          </cell>
          <cell r="B490" t="str">
            <v>Wind</v>
          </cell>
          <cell r="C490" t="str">
            <v>Existing - QF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</row>
        <row r="491">
          <cell r="A491" t="str">
            <v>West</v>
          </cell>
          <cell r="B491" t="str">
            <v>Wind</v>
          </cell>
          <cell r="C491" t="str">
            <v>Existing - Wind</v>
          </cell>
          <cell r="D491">
            <v>1422.19</v>
          </cell>
          <cell r="E491">
            <v>1388.23</v>
          </cell>
          <cell r="F491">
            <v>1457.04</v>
          </cell>
          <cell r="G491">
            <v>1711.56</v>
          </cell>
          <cell r="H491">
            <v>1636.1899999999998</v>
          </cell>
          <cell r="I491">
            <v>1503.38</v>
          </cell>
          <cell r="J491">
            <v>1388.8600000000001</v>
          </cell>
          <cell r="K491">
            <v>1406.48</v>
          </cell>
          <cell r="L491">
            <v>1457.04</v>
          </cell>
          <cell r="M491">
            <v>1532.3099999999997</v>
          </cell>
          <cell r="N491">
            <v>1479.97</v>
          </cell>
          <cell r="O491">
            <v>1377.19</v>
          </cell>
          <cell r="P491">
            <v>1288</v>
          </cell>
          <cell r="Q491">
            <v>1307.03</v>
          </cell>
          <cell r="R491">
            <v>1475.9</v>
          </cell>
          <cell r="S491">
            <v>1293.1699999999998</v>
          </cell>
          <cell r="T491">
            <v>1233.8900000000001</v>
          </cell>
          <cell r="U491">
            <v>1095.6600000000001</v>
          </cell>
          <cell r="V491">
            <v>1081.1199999999999</v>
          </cell>
          <cell r="W491">
            <v>1119.29</v>
          </cell>
        </row>
        <row r="492">
          <cell r="A492" t="str">
            <v>West</v>
          </cell>
          <cell r="B492" t="str">
            <v>Wind</v>
          </cell>
          <cell r="C492" t="str">
            <v>Wind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Inputs"/>
      <sheetName val="Inputs to 111(d)"/>
      <sheetName val="Summary, Renewables"/>
      <sheetName val="Summary, Emission"/>
      <sheetName val="Existing Renewables"/>
      <sheetName val="New Renewables"/>
      <sheetName val="Thermal Gen"/>
      <sheetName val="Emissions"/>
      <sheetName val="DSM"/>
      <sheetName val="1.5 pct of Retail"/>
      <sheetName val="Allocated"/>
      <sheetName val="Total"/>
      <sheetName val="Non CI"/>
      <sheetName val="AZ"/>
      <sheetName val="CO"/>
      <sheetName val="MT"/>
      <sheetName val="CA"/>
      <sheetName val="ID"/>
      <sheetName val="OR"/>
      <sheetName val="UT"/>
      <sheetName val="WA"/>
      <sheetName val="WY"/>
      <sheetName val="Other"/>
      <sheetName val="ConPattern"/>
      <sheetName val="StaMoPerf"/>
      <sheetName val="StaMoEmis"/>
      <sheetName val="DSM Potential"/>
      <sheetName val="Resource Names"/>
      <sheetName val="Renewable Allocation"/>
      <sheetName val="Allocation Factors"/>
      <sheetName val="Retail Sales"/>
      <sheetName val="Los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I_US_Fcell</v>
          </cell>
          <cell r="C2" t="str">
            <v>East</v>
          </cell>
          <cell r="D2" t="str">
            <v>Fuel Cell - East</v>
          </cell>
          <cell r="E2" t="str">
            <v>Other</v>
          </cell>
          <cell r="F2" t="str">
            <v>UT</v>
          </cell>
          <cell r="G2" t="str">
            <v>No</v>
          </cell>
        </row>
        <row r="3">
          <cell r="B3" t="str">
            <v>I_WNE_Fcell</v>
          </cell>
          <cell r="C3" t="str">
            <v>East</v>
          </cell>
          <cell r="D3" t="str">
            <v>Fuel Cell - East</v>
          </cell>
          <cell r="E3" t="str">
            <v>Other</v>
          </cell>
          <cell r="F3" t="str">
            <v>WY</v>
          </cell>
          <cell r="G3" t="str">
            <v>No</v>
          </cell>
        </row>
        <row r="4">
          <cell r="B4" t="str">
            <v>I_GO_WD_29</v>
          </cell>
          <cell r="C4" t="str">
            <v>East</v>
          </cell>
          <cell r="D4" t="str">
            <v>Wind, GO, 31</v>
          </cell>
          <cell r="E4" t="str">
            <v>Wind</v>
          </cell>
          <cell r="F4" t="str">
            <v>ID</v>
          </cell>
          <cell r="G4" t="str">
            <v>Yes</v>
          </cell>
        </row>
        <row r="5">
          <cell r="B5" t="str">
            <v>I_YK_WD_29</v>
          </cell>
          <cell r="C5" t="str">
            <v>West</v>
          </cell>
          <cell r="D5" t="str">
            <v>Wind, YK, 29</v>
          </cell>
          <cell r="E5" t="str">
            <v>Wind</v>
          </cell>
          <cell r="F5" t="str">
            <v>OR</v>
          </cell>
          <cell r="G5" t="str">
            <v>Yes</v>
          </cell>
        </row>
        <row r="6">
          <cell r="B6" t="str">
            <v>I_US_WD_29</v>
          </cell>
          <cell r="C6" t="str">
            <v>East</v>
          </cell>
          <cell r="D6" t="str">
            <v>Wind, UT, 31</v>
          </cell>
          <cell r="E6" t="str">
            <v>Wind</v>
          </cell>
          <cell r="F6" t="str">
            <v>UT</v>
          </cell>
          <cell r="G6" t="str">
            <v>Yes</v>
          </cell>
        </row>
        <row r="7">
          <cell r="B7" t="str">
            <v>I_WW_WD_29</v>
          </cell>
          <cell r="C7" t="str">
            <v>West</v>
          </cell>
          <cell r="D7" t="str">
            <v>Wind, WW, 29</v>
          </cell>
          <cell r="E7" t="str">
            <v>Wind</v>
          </cell>
          <cell r="F7" t="str">
            <v>WA</v>
          </cell>
          <cell r="G7" t="str">
            <v>Yes</v>
          </cell>
        </row>
        <row r="8">
          <cell r="B8" t="str">
            <v>I_WV_GEO_G90</v>
          </cell>
          <cell r="C8" t="str">
            <v>West</v>
          </cell>
          <cell r="D8" t="str">
            <v>Geothermal, Greenfield - West</v>
          </cell>
          <cell r="E8" t="str">
            <v>Geothermal</v>
          </cell>
          <cell r="F8" t="str">
            <v>OR</v>
          </cell>
          <cell r="G8" t="str">
            <v>Yes</v>
          </cell>
        </row>
        <row r="9">
          <cell r="B9" t="str">
            <v>I_US_GEO_PPA</v>
          </cell>
          <cell r="C9" t="str">
            <v>East</v>
          </cell>
          <cell r="D9" t="str">
            <v>Geothermal, Greenfield - East</v>
          </cell>
          <cell r="E9" t="str">
            <v>Geothermal</v>
          </cell>
          <cell r="F9" t="str">
            <v>UT</v>
          </cell>
          <cell r="G9" t="str">
            <v>Yes</v>
          </cell>
        </row>
        <row r="10">
          <cell r="B10" t="str">
            <v>I_SO_GEO_PPA</v>
          </cell>
          <cell r="C10" t="str">
            <v>West</v>
          </cell>
          <cell r="D10" t="str">
            <v>Geothermal, Greenfield - West</v>
          </cell>
          <cell r="E10" t="str">
            <v>Geothermal</v>
          </cell>
          <cell r="F10" t="str">
            <v>OR</v>
          </cell>
          <cell r="G10" t="str">
            <v>Yes</v>
          </cell>
        </row>
        <row r="11">
          <cell r="B11" t="str">
            <v>I_US_GEO_B35</v>
          </cell>
          <cell r="C11" t="str">
            <v>East</v>
          </cell>
          <cell r="D11" t="str">
            <v>Geothermal, Greenfield - East</v>
          </cell>
          <cell r="E11" t="str">
            <v>Geothermal</v>
          </cell>
          <cell r="F11" t="str">
            <v>UT</v>
          </cell>
          <cell r="G11" t="str">
            <v>Yes</v>
          </cell>
        </row>
        <row r="12">
          <cell r="B12" t="str">
            <v>I_US_CSP_TRF</v>
          </cell>
          <cell r="C12" t="str">
            <v>East</v>
          </cell>
          <cell r="D12" t="str">
            <v>Utility Solar - PV - East</v>
          </cell>
          <cell r="E12" t="str">
            <v>Solar</v>
          </cell>
          <cell r="F12" t="str">
            <v>UT</v>
          </cell>
          <cell r="G12" t="str">
            <v>Yes</v>
          </cell>
        </row>
        <row r="13">
          <cell r="B13" t="str">
            <v>I_US_CSP_TWR</v>
          </cell>
          <cell r="C13" t="str">
            <v>East</v>
          </cell>
          <cell r="D13" t="str">
            <v>Utility Solar - PV - East</v>
          </cell>
          <cell r="E13" t="str">
            <v>Solar</v>
          </cell>
          <cell r="F13" t="str">
            <v>UT</v>
          </cell>
          <cell r="G13" t="str">
            <v>Yes</v>
          </cell>
        </row>
        <row r="14">
          <cell r="B14" t="str">
            <v>I_US_CSP_MST</v>
          </cell>
          <cell r="C14" t="str">
            <v>East</v>
          </cell>
          <cell r="D14" t="str">
            <v>Utility Solar - PV - East</v>
          </cell>
          <cell r="E14" t="str">
            <v>Solar</v>
          </cell>
          <cell r="F14" t="str">
            <v>UT</v>
          </cell>
          <cell r="G14" t="str">
            <v>Yes</v>
          </cell>
        </row>
        <row r="15">
          <cell r="B15" t="str">
            <v>I_YK_PV50_ST</v>
          </cell>
          <cell r="C15" t="str">
            <v>West</v>
          </cell>
          <cell r="D15" t="str">
            <v>Utility Solar - PV - West</v>
          </cell>
          <cell r="E15" t="str">
            <v>Solar</v>
          </cell>
          <cell r="F15" t="str">
            <v>WA</v>
          </cell>
          <cell r="G15" t="str">
            <v>Yes</v>
          </cell>
        </row>
        <row r="16">
          <cell r="B16" t="str">
            <v>I_YK_PV50_STI</v>
          </cell>
          <cell r="C16" t="str">
            <v>West</v>
          </cell>
          <cell r="D16" t="str">
            <v>Utility Solar - PV - West</v>
          </cell>
          <cell r="E16" t="str">
            <v>Solar</v>
          </cell>
          <cell r="F16" t="str">
            <v>WA</v>
          </cell>
          <cell r="G16" t="str">
            <v>Yes</v>
          </cell>
        </row>
        <row r="17">
          <cell r="B17" t="str">
            <v>I_YK_PV50FT</v>
          </cell>
          <cell r="C17" t="str">
            <v>West</v>
          </cell>
          <cell r="D17" t="str">
            <v>Utility Solar - PV - West</v>
          </cell>
          <cell r="E17" t="str">
            <v>Solar</v>
          </cell>
          <cell r="F17" t="str">
            <v>WA</v>
          </cell>
          <cell r="G17" t="str">
            <v>Yes</v>
          </cell>
        </row>
        <row r="18">
          <cell r="B18" t="str">
            <v>I_YK_PV50FTI</v>
          </cell>
          <cell r="C18" t="str">
            <v>West</v>
          </cell>
          <cell r="D18" t="str">
            <v>Utility Solar - PV - West</v>
          </cell>
          <cell r="E18" t="str">
            <v>Solar</v>
          </cell>
          <cell r="F18" t="str">
            <v>WA</v>
          </cell>
          <cell r="G18" t="str">
            <v>Yes</v>
          </cell>
        </row>
        <row r="19">
          <cell r="B19" t="str">
            <v>I_FOT_COBFL</v>
          </cell>
          <cell r="C19" t="str">
            <v>West</v>
          </cell>
          <cell r="D19" t="str">
            <v>FOT COB Flat</v>
          </cell>
          <cell r="E19" t="str">
            <v>FOT</v>
          </cell>
          <cell r="G19" t="str">
            <v>No</v>
          </cell>
        </row>
        <row r="20">
          <cell r="B20" t="str">
            <v>I_FOT_COBQ3</v>
          </cell>
          <cell r="C20" t="str">
            <v>West</v>
          </cell>
          <cell r="D20" t="str">
            <v>FOT COB Q3</v>
          </cell>
          <cell r="E20" t="str">
            <v>FOT</v>
          </cell>
          <cell r="G20" t="str">
            <v>No</v>
          </cell>
        </row>
        <row r="21">
          <cell r="B21" t="str">
            <v>I_FOT_4CQ3</v>
          </cell>
          <cell r="C21" t="str">
            <v>East</v>
          </cell>
          <cell r="D21" t="str">
            <v>FOT Four Corners Q3</v>
          </cell>
          <cell r="E21" t="str">
            <v>FOT</v>
          </cell>
          <cell r="G21" t="str">
            <v>No</v>
          </cell>
        </row>
        <row r="22">
          <cell r="B22" t="str">
            <v>I_FOT_MEADQ3</v>
          </cell>
          <cell r="C22" t="str">
            <v>East</v>
          </cell>
          <cell r="D22" t="str">
            <v>FOT Mead Q3</v>
          </cell>
          <cell r="E22" t="str">
            <v>FOT</v>
          </cell>
          <cell r="G22" t="str">
            <v>No</v>
          </cell>
        </row>
        <row r="23">
          <cell r="B23" t="str">
            <v>I_FOT_MEADQ3a</v>
          </cell>
          <cell r="C23" t="str">
            <v>East</v>
          </cell>
          <cell r="D23" t="str">
            <v>FOT Mead Q3</v>
          </cell>
          <cell r="E23" t="str">
            <v>FOT</v>
          </cell>
          <cell r="G23" t="str">
            <v>No</v>
          </cell>
        </row>
        <row r="24">
          <cell r="B24" t="str">
            <v>I_FOT_MEADQ3b</v>
          </cell>
          <cell r="C24" t="str">
            <v>East</v>
          </cell>
          <cell r="D24" t="str">
            <v>FOT Mead Q3</v>
          </cell>
          <cell r="E24" t="str">
            <v>FOT</v>
          </cell>
          <cell r="G24" t="str">
            <v>No</v>
          </cell>
        </row>
        <row r="25">
          <cell r="B25" t="str">
            <v>I_FOT_MDCFL</v>
          </cell>
          <cell r="C25" t="str">
            <v>West</v>
          </cell>
          <cell r="D25" t="str">
            <v>FOT Mid Columbia Flat</v>
          </cell>
          <cell r="E25" t="str">
            <v>FOT</v>
          </cell>
          <cell r="G25" t="str">
            <v>No</v>
          </cell>
        </row>
        <row r="26">
          <cell r="B26" t="str">
            <v>I_FOT_MDCFLb</v>
          </cell>
          <cell r="C26" t="str">
            <v>West</v>
          </cell>
          <cell r="D26" t="str">
            <v>FOT Mid Columbia Flat</v>
          </cell>
          <cell r="E26" t="str">
            <v>FOT</v>
          </cell>
          <cell r="G26" t="str">
            <v>No</v>
          </cell>
        </row>
        <row r="27">
          <cell r="B27" t="str">
            <v>I_FOT_MDCQ3</v>
          </cell>
          <cell r="C27" t="str">
            <v>West</v>
          </cell>
          <cell r="D27" t="str">
            <v>FOT MidColumbia Q3</v>
          </cell>
          <cell r="E27" t="str">
            <v>FOT</v>
          </cell>
          <cell r="G27" t="str">
            <v>No</v>
          </cell>
        </row>
        <row r="28">
          <cell r="B28" t="str">
            <v>I_FOT_MDCQ3b</v>
          </cell>
          <cell r="C28" t="str">
            <v>West</v>
          </cell>
          <cell r="D28" t="str">
            <v>FOT MidColumbia Q3 - 2</v>
          </cell>
          <cell r="E28" t="str">
            <v>FOT</v>
          </cell>
          <cell r="G28" t="str">
            <v>No</v>
          </cell>
        </row>
        <row r="29">
          <cell r="B29" t="str">
            <v>I_FOT_MONAQ3</v>
          </cell>
          <cell r="C29" t="str">
            <v>East</v>
          </cell>
          <cell r="D29" t="str">
            <v>FOT Mona Q3</v>
          </cell>
          <cell r="E29" t="str">
            <v>FOT</v>
          </cell>
          <cell r="G29" t="str">
            <v>No</v>
          </cell>
        </row>
        <row r="30">
          <cell r="B30" t="str">
            <v>I_FOT_MONAQ3b</v>
          </cell>
          <cell r="C30" t="str">
            <v>East</v>
          </cell>
          <cell r="D30" t="str">
            <v>FOT Mona Q3</v>
          </cell>
          <cell r="E30" t="str">
            <v>FOT</v>
          </cell>
          <cell r="G30" t="str">
            <v>No</v>
          </cell>
        </row>
        <row r="31">
          <cell r="B31" t="str">
            <v>I_FOT_MONAQ3c</v>
          </cell>
          <cell r="C31" t="str">
            <v>East</v>
          </cell>
          <cell r="D31" t="str">
            <v>FOT Mona Q3</v>
          </cell>
          <cell r="E31" t="str">
            <v>FOT</v>
          </cell>
          <cell r="G31" t="str">
            <v>No</v>
          </cell>
        </row>
        <row r="32">
          <cell r="B32" t="str">
            <v>I_FOT_MONAQ3d</v>
          </cell>
          <cell r="C32" t="str">
            <v>East</v>
          </cell>
          <cell r="D32" t="str">
            <v>FOT Mona Q3</v>
          </cell>
          <cell r="E32" t="str">
            <v>FOT</v>
          </cell>
          <cell r="G32" t="str">
            <v>No</v>
          </cell>
        </row>
        <row r="33">
          <cell r="B33" t="str">
            <v>I_FOT_MONAQ3e</v>
          </cell>
          <cell r="C33" t="str">
            <v>East</v>
          </cell>
          <cell r="D33" t="str">
            <v>FOT Mona Q3</v>
          </cell>
          <cell r="E33" t="str">
            <v>FOT</v>
          </cell>
          <cell r="G33" t="str">
            <v>No</v>
          </cell>
        </row>
        <row r="34">
          <cell r="B34" t="str">
            <v>I_FOT_NOBQ3</v>
          </cell>
          <cell r="C34" t="str">
            <v>West</v>
          </cell>
          <cell r="D34" t="str">
            <v>FOT NOB Q3</v>
          </cell>
          <cell r="E34" t="str">
            <v>FOT</v>
          </cell>
          <cell r="G34" t="str">
            <v>No</v>
          </cell>
        </row>
        <row r="35">
          <cell r="B35" t="str">
            <v>I_US_IGC_CCS</v>
          </cell>
          <cell r="C35" t="str">
            <v>East</v>
          </cell>
          <cell r="D35" t="str">
            <v>UTS IGCC CCS</v>
          </cell>
          <cell r="E35" t="str">
            <v>Coal</v>
          </cell>
          <cell r="F35" t="str">
            <v>UT</v>
          </cell>
          <cell r="G35" t="str">
            <v>No</v>
          </cell>
        </row>
        <row r="36">
          <cell r="B36" t="str">
            <v>I_UN_NUC_AD</v>
          </cell>
          <cell r="C36" t="str">
            <v>East</v>
          </cell>
          <cell r="D36" t="str">
            <v>Nuclear - East</v>
          </cell>
          <cell r="E36" t="str">
            <v>Nuclear</v>
          </cell>
          <cell r="F36" t="str">
            <v>UT</v>
          </cell>
          <cell r="G36" t="str">
            <v>Yes</v>
          </cell>
        </row>
        <row r="37">
          <cell r="B37" t="str">
            <v>I_JB_IGC_CCS</v>
          </cell>
          <cell r="C37" t="str">
            <v>East</v>
          </cell>
          <cell r="D37" t="str">
            <v>WY IGCC CCS</v>
          </cell>
          <cell r="E37" t="str">
            <v>Coal</v>
          </cell>
          <cell r="F37" t="str">
            <v>WY</v>
          </cell>
          <cell r="G37" t="str">
            <v>No</v>
          </cell>
        </row>
        <row r="38">
          <cell r="B38" t="str">
            <v>I_WSW_NUC_AD</v>
          </cell>
          <cell r="C38" t="str">
            <v>East</v>
          </cell>
          <cell r="D38" t="str">
            <v>Nuclear - East</v>
          </cell>
          <cell r="E38" t="str">
            <v>Nuclear</v>
          </cell>
          <cell r="F38" t="str">
            <v>WY</v>
          </cell>
          <cell r="G38" t="str">
            <v>Yes</v>
          </cell>
        </row>
        <row r="39">
          <cell r="B39" t="str">
            <v>I_WSW_NUC_MD</v>
          </cell>
          <cell r="C39" t="str">
            <v>East</v>
          </cell>
          <cell r="D39" t="str">
            <v>Modular-Nuclear-East</v>
          </cell>
          <cell r="E39" t="str">
            <v>Nuclear</v>
          </cell>
          <cell r="F39" t="str">
            <v>WY</v>
          </cell>
          <cell r="G39" t="str">
            <v>Yes</v>
          </cell>
        </row>
        <row r="40">
          <cell r="B40" t="str">
            <v>WD_McFaddenRidge</v>
          </cell>
          <cell r="C40" t="str">
            <v>East</v>
          </cell>
          <cell r="D40" t="str">
            <v>Existing - Wind</v>
          </cell>
          <cell r="E40" t="str">
            <v>Existing - Wind Owned</v>
          </cell>
          <cell r="F40" t="str">
            <v>WY</v>
          </cell>
          <cell r="G40" t="str">
            <v>Yes</v>
          </cell>
        </row>
        <row r="41">
          <cell r="B41" t="str">
            <v>WD_TOPofWorld_P</v>
          </cell>
          <cell r="C41" t="str">
            <v>East</v>
          </cell>
          <cell r="D41" t="str">
            <v>Existing - Wind</v>
          </cell>
          <cell r="E41" t="str">
            <v>Existing - Wind</v>
          </cell>
          <cell r="F41" t="str">
            <v>WY</v>
          </cell>
          <cell r="G41" t="str">
            <v>Yes</v>
          </cell>
        </row>
        <row r="42">
          <cell r="B42" t="str">
            <v>HY_UKL</v>
          </cell>
          <cell r="C42" t="str">
            <v>West</v>
          </cell>
          <cell r="D42" t="str">
            <v>Existing - Hydro</v>
          </cell>
          <cell r="E42" t="str">
            <v>Existing - Hydro</v>
          </cell>
          <cell r="F42" t="str">
            <v>OR</v>
          </cell>
          <cell r="G42" t="str">
            <v>No</v>
          </cell>
        </row>
        <row r="43">
          <cell r="B43" t="str">
            <v>HY_Yale</v>
          </cell>
          <cell r="C43" t="str">
            <v>West</v>
          </cell>
          <cell r="D43" t="str">
            <v>Existing - Hydro</v>
          </cell>
          <cell r="E43" t="str">
            <v>Existing - Hydro</v>
          </cell>
          <cell r="F43" t="str">
            <v>WA</v>
          </cell>
          <cell r="G43" t="str">
            <v>No</v>
          </cell>
        </row>
        <row r="44">
          <cell r="B44" t="str">
            <v>HY_Rogue</v>
          </cell>
          <cell r="C44" t="str">
            <v>West</v>
          </cell>
          <cell r="D44" t="str">
            <v>Existing - Hydro</v>
          </cell>
          <cell r="E44" t="str">
            <v>Existing - Hydro</v>
          </cell>
          <cell r="F44" t="str">
            <v>OR</v>
          </cell>
          <cell r="G44" t="str">
            <v>No</v>
          </cell>
        </row>
        <row r="45">
          <cell r="B45" t="str">
            <v>HY_MidCol_P</v>
          </cell>
          <cell r="C45" t="str">
            <v>West</v>
          </cell>
          <cell r="D45" t="str">
            <v>Existing - Hydro</v>
          </cell>
          <cell r="E45" t="str">
            <v>Existing - Hydro</v>
          </cell>
          <cell r="F45" t="str">
            <v>WA</v>
          </cell>
          <cell r="G45" t="str">
            <v>No</v>
          </cell>
        </row>
        <row r="46">
          <cell r="B46" t="str">
            <v>HY_Toketee-Slide</v>
          </cell>
          <cell r="C46" t="str">
            <v>West</v>
          </cell>
          <cell r="D46" t="str">
            <v>Existing - Hydro</v>
          </cell>
          <cell r="E46" t="str">
            <v>Existing - Hydro</v>
          </cell>
          <cell r="F46" t="str">
            <v>OR</v>
          </cell>
          <cell r="G46" t="str">
            <v>No</v>
          </cell>
        </row>
        <row r="47">
          <cell r="B47" t="str">
            <v>HY_SmallWest</v>
          </cell>
          <cell r="C47" t="str">
            <v>West</v>
          </cell>
          <cell r="D47" t="str">
            <v>Existing - Hydro</v>
          </cell>
          <cell r="E47" t="str">
            <v>Existing - Hydro</v>
          </cell>
          <cell r="F47" t="str">
            <v>OR</v>
          </cell>
          <cell r="G47" t="str">
            <v>No</v>
          </cell>
        </row>
        <row r="48">
          <cell r="B48" t="str">
            <v>HY_Copco1-2</v>
          </cell>
          <cell r="C48" t="str">
            <v>West</v>
          </cell>
          <cell r="D48" t="str">
            <v>Existing - Hydro</v>
          </cell>
          <cell r="E48" t="str">
            <v>Existing - Hydro</v>
          </cell>
          <cell r="F48" t="str">
            <v>CA</v>
          </cell>
          <cell r="G48" t="str">
            <v>No</v>
          </cell>
        </row>
        <row r="49">
          <cell r="B49" t="str">
            <v>CL_Carbon1</v>
          </cell>
          <cell r="C49" t="str">
            <v>East</v>
          </cell>
          <cell r="D49" t="str">
            <v>Carbon 1</v>
          </cell>
          <cell r="E49" t="str">
            <v>Existing - Coal</v>
          </cell>
          <cell r="F49" t="str">
            <v>UT</v>
          </cell>
          <cell r="G49" t="str">
            <v>Yes</v>
          </cell>
        </row>
        <row r="50">
          <cell r="B50" t="str">
            <v>CL_Carbon2</v>
          </cell>
          <cell r="C50" t="str">
            <v>East</v>
          </cell>
          <cell r="D50" t="str">
            <v>Carbon 2</v>
          </cell>
          <cell r="E50" t="str">
            <v>Existing - Coal</v>
          </cell>
          <cell r="F50" t="str">
            <v>UT</v>
          </cell>
          <cell r="G50" t="str">
            <v>Yes</v>
          </cell>
        </row>
        <row r="51">
          <cell r="B51" t="str">
            <v>CL_Cholla4</v>
          </cell>
          <cell r="C51" t="str">
            <v>East</v>
          </cell>
          <cell r="D51" t="str">
            <v>Cholla 4</v>
          </cell>
          <cell r="E51" t="str">
            <v>Existing - Coal</v>
          </cell>
          <cell r="F51" t="str">
            <v>AZ</v>
          </cell>
          <cell r="G51" t="str">
            <v>Yes</v>
          </cell>
        </row>
        <row r="52">
          <cell r="B52" t="str">
            <v>CL_Colstrip3</v>
          </cell>
          <cell r="C52" t="str">
            <v>West</v>
          </cell>
          <cell r="D52" t="str">
            <v>Colstrip 3</v>
          </cell>
          <cell r="E52" t="str">
            <v>Existing - Coal</v>
          </cell>
          <cell r="F52" t="str">
            <v>MT</v>
          </cell>
          <cell r="G52" t="str">
            <v>Yes</v>
          </cell>
        </row>
        <row r="53">
          <cell r="B53" t="str">
            <v>CL_Colstrip4</v>
          </cell>
          <cell r="C53" t="str">
            <v>West</v>
          </cell>
          <cell r="D53" t="str">
            <v>Colstrip 4</v>
          </cell>
          <cell r="E53" t="str">
            <v>Existing - Coal</v>
          </cell>
          <cell r="F53" t="str">
            <v>MT</v>
          </cell>
          <cell r="G53" t="str">
            <v>Yes</v>
          </cell>
        </row>
        <row r="54">
          <cell r="B54" t="str">
            <v>CL_Craig1</v>
          </cell>
          <cell r="C54" t="str">
            <v>East</v>
          </cell>
          <cell r="D54" t="str">
            <v>Craig 1</v>
          </cell>
          <cell r="E54" t="str">
            <v>Existing - Coal</v>
          </cell>
          <cell r="F54" t="str">
            <v>CO</v>
          </cell>
          <cell r="G54" t="str">
            <v>Yes</v>
          </cell>
        </row>
        <row r="55">
          <cell r="B55" t="str">
            <v>CL_Craig2</v>
          </cell>
          <cell r="C55" t="str">
            <v>East</v>
          </cell>
          <cell r="D55" t="str">
            <v>Craig 2</v>
          </cell>
          <cell r="E55" t="str">
            <v>Existing - Coal</v>
          </cell>
          <cell r="F55" t="str">
            <v>CO</v>
          </cell>
          <cell r="G55" t="str">
            <v>Yes</v>
          </cell>
        </row>
        <row r="56">
          <cell r="B56" t="str">
            <v>CL_DJohnston1</v>
          </cell>
          <cell r="C56" t="str">
            <v>East</v>
          </cell>
          <cell r="D56" t="str">
            <v>DaveJohnston 1</v>
          </cell>
          <cell r="E56" t="str">
            <v>Existing - Coal</v>
          </cell>
          <cell r="F56" t="str">
            <v>WY</v>
          </cell>
          <cell r="G56" t="str">
            <v>Yes</v>
          </cell>
        </row>
        <row r="57">
          <cell r="B57" t="str">
            <v>CL_DJohnston2</v>
          </cell>
          <cell r="C57" t="str">
            <v>East</v>
          </cell>
          <cell r="D57" t="str">
            <v>DaveJohnston 2</v>
          </cell>
          <cell r="E57" t="str">
            <v>Existing - Coal</v>
          </cell>
          <cell r="F57" t="str">
            <v>WY</v>
          </cell>
          <cell r="G57" t="str">
            <v>Yes</v>
          </cell>
        </row>
        <row r="58">
          <cell r="B58" t="str">
            <v>CL_DJohnston3</v>
          </cell>
          <cell r="C58" t="str">
            <v>East</v>
          </cell>
          <cell r="D58" t="str">
            <v>DaveJohnston 3</v>
          </cell>
          <cell r="E58" t="str">
            <v>Existing - Coal</v>
          </cell>
          <cell r="F58" t="str">
            <v>WY</v>
          </cell>
          <cell r="G58" t="str">
            <v>Yes</v>
          </cell>
        </row>
        <row r="59">
          <cell r="B59" t="str">
            <v>CL_DJohnston4</v>
          </cell>
          <cell r="C59" t="str">
            <v>East</v>
          </cell>
          <cell r="D59" t="str">
            <v>DaveJohnston 4</v>
          </cell>
          <cell r="E59" t="str">
            <v>Existing - Coal</v>
          </cell>
          <cell r="F59" t="str">
            <v>WY</v>
          </cell>
          <cell r="G59" t="str">
            <v>Yes</v>
          </cell>
        </row>
        <row r="60">
          <cell r="B60" t="str">
            <v>CL_Hayden1</v>
          </cell>
          <cell r="C60" t="str">
            <v>East</v>
          </cell>
          <cell r="D60" t="str">
            <v>Hayden 1</v>
          </cell>
          <cell r="E60" t="str">
            <v>Existing - Coal</v>
          </cell>
          <cell r="F60" t="str">
            <v>CO</v>
          </cell>
          <cell r="G60" t="str">
            <v>Yes</v>
          </cell>
        </row>
        <row r="61">
          <cell r="B61" t="str">
            <v>CL_Hayden2</v>
          </cell>
          <cell r="C61" t="str">
            <v>East</v>
          </cell>
          <cell r="D61" t="str">
            <v>Hayden 2</v>
          </cell>
          <cell r="E61" t="str">
            <v>Existing - Coal</v>
          </cell>
          <cell r="F61" t="str">
            <v>CO</v>
          </cell>
          <cell r="G61" t="str">
            <v>Yes</v>
          </cell>
        </row>
        <row r="62">
          <cell r="B62" t="str">
            <v>CL_Hunter1</v>
          </cell>
          <cell r="C62" t="str">
            <v>East</v>
          </cell>
          <cell r="D62" t="str">
            <v>Hunter 1</v>
          </cell>
          <cell r="E62" t="str">
            <v>Existing - Coal</v>
          </cell>
          <cell r="F62" t="str">
            <v>UT</v>
          </cell>
          <cell r="G62" t="str">
            <v>Yes</v>
          </cell>
        </row>
        <row r="63">
          <cell r="B63" t="str">
            <v>CL_Hunter2</v>
          </cell>
          <cell r="C63" t="str">
            <v>East</v>
          </cell>
          <cell r="D63" t="str">
            <v>Hunter 2</v>
          </cell>
          <cell r="E63" t="str">
            <v>Existing - Coal</v>
          </cell>
          <cell r="F63" t="str">
            <v>UT</v>
          </cell>
          <cell r="G63" t="str">
            <v>Yes</v>
          </cell>
        </row>
        <row r="64">
          <cell r="B64" t="str">
            <v>CL_Hunter3</v>
          </cell>
          <cell r="C64" t="str">
            <v>East</v>
          </cell>
          <cell r="D64" t="str">
            <v>Hunter 3</v>
          </cell>
          <cell r="E64" t="str">
            <v>Existing - Coal</v>
          </cell>
          <cell r="F64" t="str">
            <v>UT</v>
          </cell>
          <cell r="G64" t="str">
            <v>Yes</v>
          </cell>
        </row>
        <row r="65">
          <cell r="B65" t="str">
            <v>CL_Huntington1</v>
          </cell>
          <cell r="C65" t="str">
            <v>East</v>
          </cell>
          <cell r="D65" t="str">
            <v>Huntington 1</v>
          </cell>
          <cell r="E65" t="str">
            <v>Existing - Coal</v>
          </cell>
          <cell r="F65" t="str">
            <v>UT</v>
          </cell>
          <cell r="G65" t="str">
            <v>Yes</v>
          </cell>
        </row>
        <row r="66">
          <cell r="B66" t="str">
            <v>CL_Huntington2</v>
          </cell>
          <cell r="C66" t="str">
            <v>East</v>
          </cell>
          <cell r="D66" t="str">
            <v>Huntington 2</v>
          </cell>
          <cell r="E66" t="str">
            <v>Existing - Coal</v>
          </cell>
          <cell r="F66" t="str">
            <v>UT</v>
          </cell>
          <cell r="G66" t="str">
            <v>Yes</v>
          </cell>
        </row>
        <row r="67">
          <cell r="B67" t="str">
            <v>CL_JBridger1</v>
          </cell>
          <cell r="C67" t="str">
            <v>West</v>
          </cell>
          <cell r="D67" t="str">
            <v>JimBridger 1</v>
          </cell>
          <cell r="E67" t="str">
            <v>Existing - Coal</v>
          </cell>
          <cell r="F67" t="str">
            <v>WY</v>
          </cell>
          <cell r="G67" t="str">
            <v>Yes</v>
          </cell>
        </row>
        <row r="68">
          <cell r="B68" t="str">
            <v>CL_JBridger2</v>
          </cell>
          <cell r="C68" t="str">
            <v>West</v>
          </cell>
          <cell r="D68" t="str">
            <v>JimBridger 2</v>
          </cell>
          <cell r="E68" t="str">
            <v>Existing - Coal</v>
          </cell>
          <cell r="F68" t="str">
            <v>WY</v>
          </cell>
          <cell r="G68" t="str">
            <v>Yes</v>
          </cell>
        </row>
        <row r="69">
          <cell r="B69" t="str">
            <v>CL_JBridger3</v>
          </cell>
          <cell r="C69" t="str">
            <v>West</v>
          </cell>
          <cell r="D69" t="str">
            <v>JimBridger 3</v>
          </cell>
          <cell r="E69" t="str">
            <v>Existing - Coal</v>
          </cell>
          <cell r="F69" t="str">
            <v>WY</v>
          </cell>
          <cell r="G69" t="str">
            <v>Yes</v>
          </cell>
        </row>
        <row r="70">
          <cell r="B70" t="str">
            <v>CL_JBridger4</v>
          </cell>
          <cell r="C70" t="str">
            <v>West</v>
          </cell>
          <cell r="D70" t="str">
            <v>JimBridger 4</v>
          </cell>
          <cell r="E70" t="str">
            <v>Existing - Coal</v>
          </cell>
          <cell r="F70" t="str">
            <v>WY</v>
          </cell>
          <cell r="G70" t="str">
            <v>Yes</v>
          </cell>
        </row>
        <row r="71">
          <cell r="B71" t="str">
            <v>CL_Naughton1</v>
          </cell>
          <cell r="C71" t="str">
            <v>East</v>
          </cell>
          <cell r="D71" t="str">
            <v>Naughton 1</v>
          </cell>
          <cell r="E71" t="str">
            <v>Existing - Coal</v>
          </cell>
          <cell r="F71" t="str">
            <v>WY</v>
          </cell>
          <cell r="G71" t="str">
            <v>Yes</v>
          </cell>
        </row>
        <row r="72">
          <cell r="B72" t="str">
            <v>CL_Naughton2</v>
          </cell>
          <cell r="C72" t="str">
            <v>East</v>
          </cell>
          <cell r="D72" t="str">
            <v>Naughton 2</v>
          </cell>
          <cell r="E72" t="str">
            <v>Existing - Coal</v>
          </cell>
          <cell r="F72" t="str">
            <v>WY</v>
          </cell>
          <cell r="G72" t="str">
            <v>Yes</v>
          </cell>
        </row>
        <row r="73">
          <cell r="B73" t="str">
            <v>CL_Naughton3</v>
          </cell>
          <cell r="C73" t="str">
            <v>East</v>
          </cell>
          <cell r="D73" t="str">
            <v>Naughton 3</v>
          </cell>
          <cell r="E73" t="str">
            <v>Existing - Coal</v>
          </cell>
          <cell r="F73" t="str">
            <v>WY</v>
          </cell>
          <cell r="G73" t="str">
            <v>Yes</v>
          </cell>
        </row>
        <row r="74">
          <cell r="B74" t="str">
            <v>CL_Wyodak1</v>
          </cell>
          <cell r="C74" t="str">
            <v>East</v>
          </cell>
          <cell r="D74" t="str">
            <v>Wyodak</v>
          </cell>
          <cell r="E74" t="str">
            <v>Existing - Coal</v>
          </cell>
          <cell r="F74" t="str">
            <v>WY</v>
          </cell>
          <cell r="G74" t="str">
            <v>Yes</v>
          </cell>
        </row>
        <row r="75">
          <cell r="B75" t="str">
            <v>GEO_Blundell</v>
          </cell>
          <cell r="C75" t="str">
            <v>East</v>
          </cell>
          <cell r="D75" t="str">
            <v>Existing - Geothermal</v>
          </cell>
          <cell r="E75" t="str">
            <v>Existing - Geothermal</v>
          </cell>
          <cell r="F75" t="str">
            <v>UT</v>
          </cell>
          <cell r="G75" t="str">
            <v>Yes</v>
          </cell>
        </row>
        <row r="76">
          <cell r="B76" t="str">
            <v>GS_Chehalis</v>
          </cell>
          <cell r="C76" t="str">
            <v>West</v>
          </cell>
          <cell r="D76" t="str">
            <v>Chehalis</v>
          </cell>
          <cell r="E76" t="str">
            <v>Existing - CCCT</v>
          </cell>
          <cell r="F76" t="str">
            <v>WA</v>
          </cell>
          <cell r="G76" t="str">
            <v>Yes</v>
          </cell>
        </row>
        <row r="77">
          <cell r="B77" t="str">
            <v>GS_CurrantCreek</v>
          </cell>
          <cell r="C77" t="str">
            <v>East</v>
          </cell>
          <cell r="D77" t="str">
            <v>CurrantCreek</v>
          </cell>
          <cell r="E77" t="str">
            <v>Existing - CCCT</v>
          </cell>
          <cell r="F77" t="str">
            <v>UT</v>
          </cell>
          <cell r="G77" t="str">
            <v>Yes</v>
          </cell>
        </row>
        <row r="78">
          <cell r="B78" t="str">
            <v>GS_Gadsby1</v>
          </cell>
          <cell r="C78" t="str">
            <v>East</v>
          </cell>
          <cell r="D78" t="str">
            <v>Gadsby 1</v>
          </cell>
          <cell r="E78" t="str">
            <v>Gas_Conversion from Coal</v>
          </cell>
          <cell r="F78" t="str">
            <v>UT</v>
          </cell>
          <cell r="G78" t="str">
            <v>Yes</v>
          </cell>
        </row>
        <row r="79">
          <cell r="B79" t="str">
            <v>GS_Gadsby2</v>
          </cell>
          <cell r="C79" t="str">
            <v>East</v>
          </cell>
          <cell r="D79" t="str">
            <v>Gadsby 2</v>
          </cell>
          <cell r="E79" t="str">
            <v>Gas_Conversion from Coal</v>
          </cell>
          <cell r="F79" t="str">
            <v>UT</v>
          </cell>
          <cell r="G79" t="str">
            <v>Yes</v>
          </cell>
        </row>
        <row r="80">
          <cell r="B80" t="str">
            <v>GS_Gadsby3</v>
          </cell>
          <cell r="C80" t="str">
            <v>East</v>
          </cell>
          <cell r="D80" t="str">
            <v>Gadsby 3</v>
          </cell>
          <cell r="E80" t="str">
            <v>Gas_Conversion from Coal</v>
          </cell>
          <cell r="F80" t="str">
            <v>UT</v>
          </cell>
          <cell r="G80" t="str">
            <v>Yes</v>
          </cell>
        </row>
        <row r="81">
          <cell r="B81" t="str">
            <v>GS_Gadsby4</v>
          </cell>
          <cell r="C81" t="str">
            <v>East</v>
          </cell>
          <cell r="D81" t="str">
            <v>Gadsby 4</v>
          </cell>
          <cell r="E81" t="str">
            <v>Existing - SCCT</v>
          </cell>
          <cell r="F81" t="str">
            <v>UT</v>
          </cell>
          <cell r="G81" t="str">
            <v>No</v>
          </cell>
        </row>
        <row r="82">
          <cell r="B82" t="str">
            <v>GS_Gadsby5</v>
          </cell>
          <cell r="C82" t="str">
            <v>East</v>
          </cell>
          <cell r="D82" t="str">
            <v>Gadsby 5</v>
          </cell>
          <cell r="E82" t="str">
            <v>Existing - SCCT</v>
          </cell>
          <cell r="F82" t="str">
            <v>UT</v>
          </cell>
          <cell r="G82" t="str">
            <v>No</v>
          </cell>
        </row>
        <row r="83">
          <cell r="B83" t="str">
            <v>GS_Gadsby6</v>
          </cell>
          <cell r="C83" t="str">
            <v>East</v>
          </cell>
          <cell r="D83" t="str">
            <v>Gadsby 6</v>
          </cell>
          <cell r="E83" t="str">
            <v>Existing - SCCT</v>
          </cell>
          <cell r="F83" t="str">
            <v>UT</v>
          </cell>
          <cell r="G83" t="str">
            <v>No</v>
          </cell>
        </row>
        <row r="84">
          <cell r="B84" t="str">
            <v>GS_Hermiston1</v>
          </cell>
          <cell r="C84" t="str">
            <v>West</v>
          </cell>
          <cell r="D84" t="str">
            <v>Hermiston 1</v>
          </cell>
          <cell r="E84" t="str">
            <v>Existing - CCCT</v>
          </cell>
          <cell r="F84" t="str">
            <v>OR</v>
          </cell>
          <cell r="G84" t="str">
            <v>Yes</v>
          </cell>
        </row>
        <row r="85">
          <cell r="B85" t="str">
            <v>GS_Hermiston2</v>
          </cell>
          <cell r="C85" t="str">
            <v>West</v>
          </cell>
          <cell r="D85" t="str">
            <v>Hermiston 2</v>
          </cell>
          <cell r="E85" t="str">
            <v>Existing - CCCT</v>
          </cell>
          <cell r="F85" t="str">
            <v>OR</v>
          </cell>
          <cell r="G85" t="str">
            <v>Yes</v>
          </cell>
        </row>
        <row r="86">
          <cell r="B86" t="str">
            <v>GS_JamesRiverCG</v>
          </cell>
          <cell r="C86" t="str">
            <v>West</v>
          </cell>
          <cell r="D86" t="str">
            <v>JamesRiverCG</v>
          </cell>
          <cell r="E86" t="str">
            <v>Existing - SCCT</v>
          </cell>
          <cell r="F86" t="str">
            <v>WA</v>
          </cell>
          <cell r="G86" t="str">
            <v>No</v>
          </cell>
        </row>
        <row r="87">
          <cell r="B87" t="str">
            <v>GS_LakeSide1</v>
          </cell>
          <cell r="C87" t="str">
            <v>East</v>
          </cell>
          <cell r="D87" t="str">
            <v>LakeSide 1</v>
          </cell>
          <cell r="E87" t="str">
            <v>Existing - CCCT</v>
          </cell>
          <cell r="F87" t="str">
            <v>UT</v>
          </cell>
          <cell r="G87" t="str">
            <v>Yes</v>
          </cell>
        </row>
        <row r="88">
          <cell r="B88" t="str">
            <v>GS_LakeSide2</v>
          </cell>
          <cell r="C88" t="str">
            <v>East</v>
          </cell>
          <cell r="D88" t="str">
            <v>LakeSide 2</v>
          </cell>
          <cell r="E88" t="str">
            <v>Existing - CCCT</v>
          </cell>
          <cell r="F88" t="str">
            <v>UT</v>
          </cell>
          <cell r="G88" t="str">
            <v>Yes</v>
          </cell>
        </row>
        <row r="89">
          <cell r="B89" t="str">
            <v>I_FOT_NOBQ3</v>
          </cell>
          <cell r="C89" t="str">
            <v>West</v>
          </cell>
          <cell r="D89" t="str">
            <v>FOT NOB Q3</v>
          </cell>
          <cell r="E89" t="str">
            <v>FOT</v>
          </cell>
          <cell r="F89">
            <v>0</v>
          </cell>
          <cell r="G89" t="str">
            <v>No</v>
          </cell>
        </row>
        <row r="90">
          <cell r="B90" t="str">
            <v>CL_Cholla4_I_Cholla4_GC</v>
          </cell>
          <cell r="C90" t="str">
            <v>East</v>
          </cell>
          <cell r="D90" t="str">
            <v>Coal Ret_AZ - Gas RePower</v>
          </cell>
          <cell r="E90" t="str">
            <v>Gas_Conversion from Coal</v>
          </cell>
          <cell r="F90" t="str">
            <v>AZ</v>
          </cell>
          <cell r="G90" t="str">
            <v>Yes</v>
          </cell>
        </row>
        <row r="91">
          <cell r="B91" t="str">
            <v>I_US_PV50FT</v>
          </cell>
          <cell r="C91" t="str">
            <v>East</v>
          </cell>
          <cell r="D91" t="str">
            <v>Utility Solar - PV - East</v>
          </cell>
          <cell r="E91" t="str">
            <v>Solar</v>
          </cell>
          <cell r="F91" t="str">
            <v>UT</v>
          </cell>
          <cell r="G91" t="str">
            <v>Yes</v>
          </cell>
        </row>
        <row r="92">
          <cell r="B92" t="str">
            <v>I_SO_PV50FT</v>
          </cell>
          <cell r="C92" t="str">
            <v>West</v>
          </cell>
          <cell r="D92" t="str">
            <v>Utility Solar - PV - West</v>
          </cell>
          <cell r="E92" t="str">
            <v>Solar</v>
          </cell>
          <cell r="F92" t="str">
            <v>OR</v>
          </cell>
          <cell r="G92" t="str">
            <v>Yes</v>
          </cell>
        </row>
        <row r="93">
          <cell r="B93" t="str">
            <v>I_SO_PV50FTI</v>
          </cell>
          <cell r="C93" t="str">
            <v>West</v>
          </cell>
          <cell r="D93" t="str">
            <v>Utility Solar - PV - West</v>
          </cell>
          <cell r="E93" t="str">
            <v>Solar</v>
          </cell>
          <cell r="F93" t="str">
            <v>OR</v>
          </cell>
          <cell r="G93" t="str">
            <v>Yes</v>
          </cell>
        </row>
        <row r="94">
          <cell r="B94" t="str">
            <v>QF_WD_MC_FivPine</v>
          </cell>
          <cell r="C94" t="str">
            <v>East</v>
          </cell>
          <cell r="D94" t="str">
            <v>Existing - QF</v>
          </cell>
          <cell r="E94" t="str">
            <v>Existing - QF</v>
          </cell>
          <cell r="F94" t="str">
            <v>ID</v>
          </cell>
          <cell r="G94" t="str">
            <v>Yes</v>
          </cell>
        </row>
        <row r="95">
          <cell r="B95" t="str">
            <v>QF_WD_MC_NorthPt</v>
          </cell>
          <cell r="C95" t="str">
            <v>East</v>
          </cell>
          <cell r="D95" t="str">
            <v>Existing - QF</v>
          </cell>
          <cell r="E95" t="str">
            <v>Existing - QF</v>
          </cell>
          <cell r="F95" t="str">
            <v>ID</v>
          </cell>
          <cell r="G95" t="str">
            <v>Yes</v>
          </cell>
        </row>
        <row r="96">
          <cell r="B96" t="str">
            <v>QF_GEO_OMPower1</v>
          </cell>
          <cell r="C96" t="str">
            <v>West</v>
          </cell>
          <cell r="D96" t="str">
            <v>Existing - QF</v>
          </cell>
          <cell r="E96" t="str">
            <v>Existing - QF</v>
          </cell>
          <cell r="F96" t="str">
            <v>OR</v>
          </cell>
          <cell r="G96" t="str">
            <v>No</v>
          </cell>
        </row>
        <row r="97">
          <cell r="B97" t="str">
            <v>I_GO_WD_29T</v>
          </cell>
          <cell r="C97" t="str">
            <v>East</v>
          </cell>
          <cell r="D97" t="str">
            <v>Wind, GO, 31</v>
          </cell>
          <cell r="E97" t="str">
            <v>Wind</v>
          </cell>
          <cell r="F97" t="str">
            <v>ID</v>
          </cell>
          <cell r="G97" t="str">
            <v>Yes</v>
          </cell>
        </row>
        <row r="98">
          <cell r="B98" t="str">
            <v>I_WV_WD_29T</v>
          </cell>
          <cell r="C98" t="str">
            <v>West</v>
          </cell>
          <cell r="D98" t="str">
            <v>Wind, WV, 29</v>
          </cell>
          <cell r="E98" t="str">
            <v>Wind</v>
          </cell>
          <cell r="F98" t="str">
            <v>OR</v>
          </cell>
          <cell r="G98" t="str">
            <v>Yes</v>
          </cell>
        </row>
        <row r="99">
          <cell r="B99" t="str">
            <v>I_US_WD_29T</v>
          </cell>
          <cell r="C99" t="str">
            <v>East</v>
          </cell>
          <cell r="D99" t="str">
            <v>Wind, UT, 31</v>
          </cell>
          <cell r="E99" t="str">
            <v>Wind</v>
          </cell>
          <cell r="F99" t="str">
            <v>UT</v>
          </cell>
          <cell r="G99" t="str">
            <v>Yes</v>
          </cell>
        </row>
        <row r="100">
          <cell r="B100" t="str">
            <v>I_WAE_WD_40</v>
          </cell>
          <cell r="C100" t="str">
            <v>East</v>
          </cell>
          <cell r="D100" t="str">
            <v>Wind, WYAE, 43</v>
          </cell>
          <cell r="E100" t="str">
            <v>Wind</v>
          </cell>
          <cell r="F100" t="str">
            <v>WY</v>
          </cell>
          <cell r="G100" t="str">
            <v>Yes</v>
          </cell>
        </row>
        <row r="101">
          <cell r="B101" t="str">
            <v>I_WAE_WD_40T</v>
          </cell>
          <cell r="C101" t="str">
            <v>East</v>
          </cell>
          <cell r="D101" t="str">
            <v>Wind, WYAE, 43</v>
          </cell>
          <cell r="E101" t="str">
            <v>Wind</v>
          </cell>
          <cell r="F101" t="str">
            <v>WY</v>
          </cell>
          <cell r="G101" t="str">
            <v>Yes</v>
          </cell>
        </row>
        <row r="102">
          <cell r="B102" t="str">
            <v>I_US_PV50_ST</v>
          </cell>
          <cell r="C102" t="str">
            <v>East</v>
          </cell>
          <cell r="D102" t="str">
            <v>Utility Solar - PV - East</v>
          </cell>
          <cell r="E102" t="str">
            <v>Solar</v>
          </cell>
          <cell r="F102" t="str">
            <v>UT</v>
          </cell>
          <cell r="G102" t="str">
            <v>Yes</v>
          </cell>
        </row>
        <row r="103">
          <cell r="B103" t="str">
            <v>CL_Wyodak1_I_Wyodak_GC</v>
          </cell>
          <cell r="C103" t="str">
            <v>East</v>
          </cell>
          <cell r="D103" t="str">
            <v>Coal Ret_WY - Gas RePower</v>
          </cell>
          <cell r="E103" t="str">
            <v>Gas_Conversion from Coal</v>
          </cell>
          <cell r="F103" t="str">
            <v>WY</v>
          </cell>
          <cell r="G103" t="str">
            <v>Yes</v>
          </cell>
        </row>
        <row r="104">
          <cell r="B104" t="str">
            <v>I_Hem_WD_29</v>
          </cell>
          <cell r="C104" t="str">
            <v>West</v>
          </cell>
          <cell r="D104" t="str">
            <v>Wind, HM, 29</v>
          </cell>
          <cell r="E104" t="str">
            <v>Wind</v>
          </cell>
          <cell r="F104" t="str">
            <v>OR</v>
          </cell>
          <cell r="G104" t="str">
            <v>Yes</v>
          </cell>
        </row>
        <row r="105">
          <cell r="B105" t="str">
            <v>I_Hem_WD_29T</v>
          </cell>
          <cell r="C105" t="str">
            <v>West</v>
          </cell>
          <cell r="D105" t="str">
            <v>Wind, HM, 29</v>
          </cell>
          <cell r="E105" t="str">
            <v>Wind</v>
          </cell>
          <cell r="F105" t="str">
            <v>OR</v>
          </cell>
          <cell r="G105" t="str">
            <v>Yes</v>
          </cell>
        </row>
        <row r="106">
          <cell r="B106" t="str">
            <v>I_US_PV50STI</v>
          </cell>
          <cell r="C106" t="str">
            <v>East</v>
          </cell>
          <cell r="D106" t="str">
            <v>Utility Solar - PV - East</v>
          </cell>
          <cell r="E106" t="str">
            <v>Solar</v>
          </cell>
          <cell r="F106" t="str">
            <v>UT</v>
          </cell>
          <cell r="G106" t="str">
            <v>Yes</v>
          </cell>
        </row>
        <row r="107">
          <cell r="B107" t="str">
            <v>APS_Sup_P</v>
          </cell>
          <cell r="C107" t="str">
            <v>East</v>
          </cell>
          <cell r="D107" t="str">
            <v>Existing - Purchase</v>
          </cell>
          <cell r="E107" t="str">
            <v>Existing - Purchase</v>
          </cell>
          <cell r="F107">
            <v>0</v>
          </cell>
          <cell r="G107" t="str">
            <v>No</v>
          </cell>
        </row>
        <row r="108">
          <cell r="B108" t="str">
            <v>Deseret_P</v>
          </cell>
          <cell r="C108" t="str">
            <v>East</v>
          </cell>
          <cell r="D108" t="str">
            <v>Existing - Purchase</v>
          </cell>
          <cell r="E108" t="str">
            <v>Existing - Purchase</v>
          </cell>
          <cell r="F108">
            <v>0</v>
          </cell>
          <cell r="G108" t="str">
            <v>No</v>
          </cell>
        </row>
        <row r="109">
          <cell r="B109" t="str">
            <v>QF_THERM_Exxon</v>
          </cell>
          <cell r="C109" t="str">
            <v>East</v>
          </cell>
          <cell r="D109" t="str">
            <v>Existing - QF</v>
          </cell>
          <cell r="E109" t="str">
            <v>Existing - QF</v>
          </cell>
          <cell r="F109">
            <v>0</v>
          </cell>
          <cell r="G109" t="str">
            <v>No</v>
          </cell>
        </row>
        <row r="110">
          <cell r="B110" t="str">
            <v>QF_THERM_Simplo</v>
          </cell>
          <cell r="C110" t="str">
            <v>East</v>
          </cell>
          <cell r="D110" t="str">
            <v>Existing - QF</v>
          </cell>
          <cell r="E110" t="str">
            <v>Existing - QF</v>
          </cell>
          <cell r="F110">
            <v>0</v>
          </cell>
          <cell r="G110" t="str">
            <v>No</v>
          </cell>
        </row>
        <row r="111">
          <cell r="B111" t="str">
            <v>QF_THERM_SUNN_Ad</v>
          </cell>
          <cell r="C111" t="str">
            <v>East</v>
          </cell>
          <cell r="D111" t="str">
            <v>Existing - QF</v>
          </cell>
          <cell r="E111" t="str">
            <v>Existing - QF</v>
          </cell>
          <cell r="F111">
            <v>0</v>
          </cell>
          <cell r="G111" t="str">
            <v>No</v>
          </cell>
        </row>
        <row r="112">
          <cell r="B112" t="str">
            <v>QF_THERM_SUNN_Ba</v>
          </cell>
          <cell r="C112" t="str">
            <v>East</v>
          </cell>
          <cell r="D112" t="str">
            <v>Existing - QF</v>
          </cell>
          <cell r="E112" t="str">
            <v>Existing - QF</v>
          </cell>
          <cell r="F112">
            <v>0</v>
          </cell>
          <cell r="G112" t="str">
            <v>No</v>
          </cell>
        </row>
        <row r="113">
          <cell r="B113" t="str">
            <v>QF_THERM_Tesoro</v>
          </cell>
          <cell r="C113" t="str">
            <v>East</v>
          </cell>
          <cell r="D113" t="str">
            <v>Existing - QF</v>
          </cell>
          <cell r="E113" t="str">
            <v>Existing - QF</v>
          </cell>
          <cell r="F113">
            <v>0</v>
          </cell>
          <cell r="G113" t="str">
            <v>No</v>
          </cell>
        </row>
        <row r="114">
          <cell r="B114" t="str">
            <v>QF_THERM_USMag</v>
          </cell>
          <cell r="C114" t="str">
            <v>East</v>
          </cell>
          <cell r="D114" t="str">
            <v>Existing - QF</v>
          </cell>
          <cell r="E114" t="str">
            <v>Existing - QF</v>
          </cell>
          <cell r="F114">
            <v>0</v>
          </cell>
          <cell r="G114" t="str">
            <v>No</v>
          </cell>
        </row>
        <row r="115">
          <cell r="B115" t="str">
            <v>QF_BIO_EVB</v>
          </cell>
          <cell r="C115" t="str">
            <v>West</v>
          </cell>
          <cell r="D115" t="str">
            <v>Existing - QF</v>
          </cell>
          <cell r="E115" t="str">
            <v>Existing - QF</v>
          </cell>
          <cell r="F115" t="str">
            <v>OR</v>
          </cell>
          <cell r="G115" t="str">
            <v>No</v>
          </cell>
        </row>
        <row r="116">
          <cell r="B116" t="str">
            <v>QF_BIO_RBFP_CA</v>
          </cell>
          <cell r="C116" t="str">
            <v>West</v>
          </cell>
          <cell r="D116" t="str">
            <v>Existing - QF</v>
          </cell>
          <cell r="E116" t="str">
            <v>Existing - QF</v>
          </cell>
          <cell r="F116" t="str">
            <v>CA</v>
          </cell>
          <cell r="G116" t="str">
            <v>No</v>
          </cell>
        </row>
        <row r="117">
          <cell r="B117" t="str">
            <v>QF_BIO_RBFP_DILL</v>
          </cell>
          <cell r="C117" t="str">
            <v>West</v>
          </cell>
          <cell r="D117" t="str">
            <v>Existing - QF</v>
          </cell>
          <cell r="E117" t="str">
            <v>Existing - QF</v>
          </cell>
          <cell r="F117" t="str">
            <v>OR</v>
          </cell>
          <cell r="G117" t="str">
            <v>No</v>
          </cell>
        </row>
        <row r="118">
          <cell r="B118" t="str">
            <v>QF_HY_AG</v>
          </cell>
          <cell r="C118" t="str">
            <v>West</v>
          </cell>
          <cell r="D118" t="str">
            <v>Existing - QF</v>
          </cell>
          <cell r="E118" t="str">
            <v>Existing - QF</v>
          </cell>
          <cell r="F118" t="str">
            <v>OR</v>
          </cell>
          <cell r="G118" t="str">
            <v>No</v>
          </cell>
        </row>
        <row r="119">
          <cell r="B119" t="str">
            <v>QF_HY_Dorena</v>
          </cell>
          <cell r="C119" t="str">
            <v>West</v>
          </cell>
          <cell r="D119" t="str">
            <v>Existing - Hydro</v>
          </cell>
          <cell r="E119" t="str">
            <v>Existing - QF</v>
          </cell>
          <cell r="F119" t="str">
            <v>OR</v>
          </cell>
          <cell r="G119" t="str">
            <v>No</v>
          </cell>
        </row>
        <row r="120">
          <cell r="B120" t="str">
            <v>MagCorp_Int</v>
          </cell>
          <cell r="C120" t="str">
            <v>East</v>
          </cell>
          <cell r="D120" t="str">
            <v>Existing - Interruptible</v>
          </cell>
          <cell r="E120" t="str">
            <v>Existing - Interruptible</v>
          </cell>
          <cell r="F120">
            <v>0</v>
          </cell>
          <cell r="G120" t="str">
            <v>No</v>
          </cell>
        </row>
        <row r="121">
          <cell r="B121" t="str">
            <v>Nucor_Int</v>
          </cell>
          <cell r="C121" t="str">
            <v>East</v>
          </cell>
          <cell r="D121" t="str">
            <v>Existing - Interruptible</v>
          </cell>
          <cell r="E121" t="str">
            <v>Existing - Interruptible</v>
          </cell>
          <cell r="F121">
            <v>0</v>
          </cell>
          <cell r="G121" t="str">
            <v>No</v>
          </cell>
        </row>
        <row r="122">
          <cell r="B122" t="str">
            <v>WD_RockRiver_P</v>
          </cell>
          <cell r="C122" t="str">
            <v>East</v>
          </cell>
          <cell r="D122" t="str">
            <v>Existing - Wind</v>
          </cell>
          <cell r="E122" t="str">
            <v>Existing - Wind</v>
          </cell>
          <cell r="F122" t="str">
            <v>WY</v>
          </cell>
          <cell r="G122" t="str">
            <v>Yes</v>
          </cell>
        </row>
        <row r="123">
          <cell r="B123" t="str">
            <v>WD_FC4_BPA_P</v>
          </cell>
          <cell r="C123" t="str">
            <v>East</v>
          </cell>
          <cell r="D123" t="str">
            <v>Existing - Wind</v>
          </cell>
          <cell r="E123" t="str">
            <v>Existing - Wind</v>
          </cell>
          <cell r="F123" t="str">
            <v>WY</v>
          </cell>
          <cell r="G123" t="str">
            <v>No</v>
          </cell>
        </row>
        <row r="124">
          <cell r="B124" t="str">
            <v>REDD_OUT_S</v>
          </cell>
          <cell r="C124" t="str">
            <v>West</v>
          </cell>
          <cell r="D124" t="str">
            <v>Existing - Sale</v>
          </cell>
          <cell r="E124" t="str">
            <v>Existing - Sale</v>
          </cell>
          <cell r="F124">
            <v>0</v>
          </cell>
          <cell r="G124" t="str">
            <v>No</v>
          </cell>
        </row>
        <row r="125">
          <cell r="B125" t="str">
            <v>Douglas_P</v>
          </cell>
          <cell r="C125" t="str">
            <v>West</v>
          </cell>
          <cell r="D125" t="str">
            <v>Existing - Purchase</v>
          </cell>
          <cell r="E125" t="str">
            <v>Existing - Purchase</v>
          </cell>
          <cell r="F125">
            <v>0</v>
          </cell>
          <cell r="G125" t="str">
            <v>No</v>
          </cell>
        </row>
        <row r="126">
          <cell r="B126" t="str">
            <v>CandianEnt_S</v>
          </cell>
          <cell r="C126" t="str">
            <v>West</v>
          </cell>
          <cell r="D126" t="str">
            <v>Existing - Sale</v>
          </cell>
          <cell r="E126" t="str">
            <v>Existing - Sale</v>
          </cell>
          <cell r="F126">
            <v>0</v>
          </cell>
          <cell r="G126" t="str">
            <v>No</v>
          </cell>
        </row>
        <row r="127">
          <cell r="B127" t="str">
            <v>PGE_Cove_P</v>
          </cell>
          <cell r="C127" t="str">
            <v>West</v>
          </cell>
          <cell r="D127" t="str">
            <v>Existing - Purchase</v>
          </cell>
          <cell r="E127" t="str">
            <v>Existing - Purchase</v>
          </cell>
          <cell r="F127">
            <v>0</v>
          </cell>
          <cell r="G127" t="str">
            <v>No</v>
          </cell>
        </row>
        <row r="128">
          <cell r="B128" t="str">
            <v>FC1_BPA_S</v>
          </cell>
          <cell r="C128" t="str">
            <v>East</v>
          </cell>
          <cell r="D128" t="str">
            <v>Existing - Sale</v>
          </cell>
          <cell r="E128" t="str">
            <v>Existing - Sale</v>
          </cell>
          <cell r="F128" t="str">
            <v>WY</v>
          </cell>
          <cell r="G128" t="str">
            <v>Yes</v>
          </cell>
        </row>
        <row r="129">
          <cell r="B129" t="str">
            <v>FC1_EWEB_S</v>
          </cell>
          <cell r="C129" t="str">
            <v>West</v>
          </cell>
          <cell r="D129" t="str">
            <v>Existing - Wind</v>
          </cell>
          <cell r="E129" t="str">
            <v>Existing - Sale</v>
          </cell>
          <cell r="F129" t="str">
            <v>WY</v>
          </cell>
          <cell r="G129" t="str">
            <v>Yes</v>
          </cell>
        </row>
        <row r="130">
          <cell r="B130" t="str">
            <v>FC4_BPA_S</v>
          </cell>
          <cell r="C130" t="str">
            <v>West</v>
          </cell>
          <cell r="D130" t="str">
            <v>Existing - Sale</v>
          </cell>
          <cell r="E130" t="str">
            <v>Existing - Sale</v>
          </cell>
          <cell r="F130">
            <v>0</v>
          </cell>
          <cell r="G130" t="str">
            <v>No</v>
          </cell>
        </row>
        <row r="131">
          <cell r="B131" t="str">
            <v>Cowlitz_S</v>
          </cell>
          <cell r="C131" t="str">
            <v>West</v>
          </cell>
          <cell r="D131" t="str">
            <v>Existing - Sale</v>
          </cell>
          <cell r="E131" t="str">
            <v>Existing - Sale</v>
          </cell>
          <cell r="F131">
            <v>0</v>
          </cell>
          <cell r="G131" t="str">
            <v>No</v>
          </cell>
        </row>
        <row r="132">
          <cell r="B132" t="str">
            <v>SIE_McNary_IN_P</v>
          </cell>
          <cell r="C132" t="str">
            <v>West</v>
          </cell>
          <cell r="D132" t="str">
            <v>Existing - Purchase</v>
          </cell>
          <cell r="E132" t="str">
            <v>Existing - Purchase</v>
          </cell>
          <cell r="F132">
            <v>0</v>
          </cell>
          <cell r="G132" t="str">
            <v>No</v>
          </cell>
        </row>
        <row r="133">
          <cell r="B133" t="str">
            <v>SMUD_IN_P</v>
          </cell>
          <cell r="C133" t="str">
            <v>West</v>
          </cell>
          <cell r="D133" t="str">
            <v>Existing - Purchase</v>
          </cell>
          <cell r="E133" t="str">
            <v>Existing - Purchase</v>
          </cell>
          <cell r="F133">
            <v>0</v>
          </cell>
          <cell r="G133" t="str">
            <v>No</v>
          </cell>
        </row>
        <row r="134">
          <cell r="B134" t="str">
            <v>APS_AZ_IN_P</v>
          </cell>
          <cell r="C134" t="str">
            <v>East</v>
          </cell>
          <cell r="D134" t="str">
            <v>Existing - Purchase</v>
          </cell>
          <cell r="E134" t="str">
            <v>Existing - Purchase</v>
          </cell>
          <cell r="F134">
            <v>0</v>
          </cell>
          <cell r="G134" t="str">
            <v>No</v>
          </cell>
        </row>
        <row r="135">
          <cell r="B135" t="str">
            <v>APS_4C_IN_P</v>
          </cell>
          <cell r="C135" t="str">
            <v>East</v>
          </cell>
          <cell r="D135" t="str">
            <v>Existing - Purchase</v>
          </cell>
          <cell r="E135" t="str">
            <v>Existing - Purchase</v>
          </cell>
          <cell r="F135">
            <v>0</v>
          </cell>
          <cell r="G135" t="str">
            <v>No</v>
          </cell>
        </row>
        <row r="136">
          <cell r="B136" t="str">
            <v>APS_AZ_IN_P</v>
          </cell>
          <cell r="C136" t="str">
            <v>East</v>
          </cell>
          <cell r="D136" t="str">
            <v>Existing - Purchase</v>
          </cell>
          <cell r="E136" t="str">
            <v>Existing - Purchase</v>
          </cell>
          <cell r="F136">
            <v>0</v>
          </cell>
          <cell r="G136" t="str">
            <v>No</v>
          </cell>
        </row>
        <row r="137">
          <cell r="B137" t="str">
            <v>APS_4C_IN_P</v>
          </cell>
          <cell r="C137" t="str">
            <v>East</v>
          </cell>
          <cell r="D137" t="str">
            <v>Existing - Purchase</v>
          </cell>
          <cell r="E137" t="str">
            <v>Existing - Purchase</v>
          </cell>
          <cell r="F137">
            <v>0</v>
          </cell>
          <cell r="G137" t="str">
            <v>No</v>
          </cell>
        </row>
        <row r="138">
          <cell r="B138" t="str">
            <v>SIE_Goshen_IN_P</v>
          </cell>
          <cell r="C138" t="str">
            <v>East</v>
          </cell>
          <cell r="D138" t="str">
            <v>Existing - Purchase</v>
          </cell>
          <cell r="E138" t="str">
            <v>Existing - Purchase</v>
          </cell>
          <cell r="F138">
            <v>0</v>
          </cell>
          <cell r="G138" t="str">
            <v>No</v>
          </cell>
        </row>
        <row r="139">
          <cell r="B139" t="str">
            <v>WD_WolvCrk_P</v>
          </cell>
          <cell r="C139" t="str">
            <v>East</v>
          </cell>
          <cell r="D139" t="str">
            <v>Existing - Wind</v>
          </cell>
          <cell r="E139" t="str">
            <v>Existing - Wind</v>
          </cell>
          <cell r="F139" t="str">
            <v>ID</v>
          </cell>
          <cell r="G139" t="str">
            <v>Yes</v>
          </cell>
        </row>
        <row r="140">
          <cell r="B140" t="str">
            <v>WD_CMBHILL_P</v>
          </cell>
          <cell r="C140" t="str">
            <v>West</v>
          </cell>
          <cell r="D140" t="str">
            <v>Existing - Wind</v>
          </cell>
          <cell r="E140" t="str">
            <v>Existing - Wind</v>
          </cell>
          <cell r="F140" t="str">
            <v>WA</v>
          </cell>
          <cell r="G140" t="str">
            <v>Yes</v>
          </cell>
        </row>
        <row r="141">
          <cell r="B141" t="str">
            <v>WD_FC1</v>
          </cell>
          <cell r="C141" t="str">
            <v>East</v>
          </cell>
          <cell r="D141" t="str">
            <v>Existing - Wind</v>
          </cell>
          <cell r="E141" t="str">
            <v>Existing - Wind</v>
          </cell>
          <cell r="F141" t="str">
            <v>WY</v>
          </cell>
          <cell r="G141" t="str">
            <v>Yes</v>
          </cell>
        </row>
        <row r="142">
          <cell r="B142" t="str">
            <v>BlackHillsLoss_S</v>
          </cell>
          <cell r="C142" t="str">
            <v>East</v>
          </cell>
          <cell r="D142" t="str">
            <v>Existing - Sale</v>
          </cell>
          <cell r="E142" t="str">
            <v>Existing - Sale</v>
          </cell>
          <cell r="F142">
            <v>0</v>
          </cell>
          <cell r="G142" t="str">
            <v>No</v>
          </cell>
        </row>
        <row r="143">
          <cell r="B143" t="str">
            <v>PSCO_IN_P</v>
          </cell>
          <cell r="C143" t="str">
            <v>East</v>
          </cell>
          <cell r="D143" t="str">
            <v>Existing - Purchase</v>
          </cell>
          <cell r="E143" t="str">
            <v>Existing - Purchase</v>
          </cell>
          <cell r="F143">
            <v>0</v>
          </cell>
          <cell r="G143" t="str">
            <v>No</v>
          </cell>
        </row>
        <row r="144">
          <cell r="B144" t="str">
            <v>PSCO_CO_OUT_S</v>
          </cell>
          <cell r="C144" t="str">
            <v>East</v>
          </cell>
          <cell r="D144" t="str">
            <v>Existing - Sale</v>
          </cell>
          <cell r="E144" t="str">
            <v>Existing - Sale</v>
          </cell>
          <cell r="F144">
            <v>0</v>
          </cell>
          <cell r="G144" t="str">
            <v>No</v>
          </cell>
        </row>
        <row r="145">
          <cell r="B145" t="str">
            <v>HURR_S</v>
          </cell>
          <cell r="C145" t="str">
            <v>East</v>
          </cell>
          <cell r="D145" t="str">
            <v>Existing - Sale</v>
          </cell>
          <cell r="E145" t="str">
            <v>Existing - Sale</v>
          </cell>
          <cell r="F145">
            <v>0</v>
          </cell>
          <cell r="G145" t="str">
            <v>No</v>
          </cell>
        </row>
        <row r="146">
          <cell r="B146" t="str">
            <v>HURR_P</v>
          </cell>
          <cell r="C146" t="str">
            <v>East</v>
          </cell>
          <cell r="D146" t="str">
            <v>Existing - Purchase</v>
          </cell>
          <cell r="E146" t="str">
            <v>Existing - Purchase</v>
          </cell>
          <cell r="F146">
            <v>0</v>
          </cell>
          <cell r="G146" t="str">
            <v>No</v>
          </cell>
        </row>
        <row r="147">
          <cell r="B147" t="str">
            <v>WD_LeaningJ</v>
          </cell>
          <cell r="C147" t="str">
            <v>West</v>
          </cell>
          <cell r="D147" t="str">
            <v>Existing - Wind</v>
          </cell>
          <cell r="E147" t="str">
            <v>Existing - Wind Owned</v>
          </cell>
          <cell r="F147" t="str">
            <v>OR</v>
          </cell>
          <cell r="G147" t="str">
            <v>Yes</v>
          </cell>
        </row>
        <row r="148">
          <cell r="B148" t="str">
            <v>WD_Marengo1</v>
          </cell>
          <cell r="C148" t="str">
            <v>West</v>
          </cell>
          <cell r="D148" t="str">
            <v>Existing - Wind</v>
          </cell>
          <cell r="E148" t="str">
            <v>Existing - Wind Owned</v>
          </cell>
          <cell r="F148" t="str">
            <v>WA</v>
          </cell>
          <cell r="G148" t="str">
            <v>Yes</v>
          </cell>
        </row>
        <row r="149">
          <cell r="B149" t="str">
            <v>WD_GoodHill</v>
          </cell>
          <cell r="C149" t="str">
            <v>West</v>
          </cell>
          <cell r="D149" t="str">
            <v>Existing - Wind</v>
          </cell>
          <cell r="E149" t="str">
            <v>Existing - Wind Owned</v>
          </cell>
          <cell r="F149" t="str">
            <v>WA</v>
          </cell>
          <cell r="G149" t="str">
            <v>Yes</v>
          </cell>
        </row>
        <row r="150">
          <cell r="B150" t="str">
            <v>QF_WD_Mtn_Wind1</v>
          </cell>
          <cell r="C150" t="str">
            <v>East</v>
          </cell>
          <cell r="D150" t="str">
            <v>Existing - Wind</v>
          </cell>
          <cell r="E150" t="str">
            <v>Existing - Wind</v>
          </cell>
          <cell r="F150" t="str">
            <v>WY</v>
          </cell>
          <cell r="G150" t="str">
            <v>Yes</v>
          </cell>
        </row>
        <row r="151">
          <cell r="B151" t="str">
            <v>QF_WD_Mtn_Wind2</v>
          </cell>
          <cell r="C151" t="str">
            <v>East</v>
          </cell>
          <cell r="D151" t="str">
            <v>Existing - Wind</v>
          </cell>
          <cell r="E151" t="str">
            <v>Existing - Wind</v>
          </cell>
          <cell r="F151" t="str">
            <v>WY</v>
          </cell>
          <cell r="G151" t="str">
            <v>Yes</v>
          </cell>
        </row>
        <row r="152">
          <cell r="B152" t="str">
            <v>QF_WD_SpanishF</v>
          </cell>
          <cell r="C152" t="str">
            <v>East</v>
          </cell>
          <cell r="D152" t="str">
            <v>Existing - QF</v>
          </cell>
          <cell r="E152" t="str">
            <v>Existing - QF</v>
          </cell>
          <cell r="F152" t="str">
            <v>UT</v>
          </cell>
          <cell r="G152" t="str">
            <v>No</v>
          </cell>
        </row>
        <row r="153">
          <cell r="B153" t="str">
            <v>QF_WD_OregonWF_1</v>
          </cell>
          <cell r="C153" t="str">
            <v>West</v>
          </cell>
          <cell r="D153" t="str">
            <v>Existing - QF</v>
          </cell>
          <cell r="E153" t="str">
            <v>Existing - QF</v>
          </cell>
          <cell r="F153" t="str">
            <v>OR</v>
          </cell>
          <cell r="G153" t="str">
            <v>No</v>
          </cell>
        </row>
        <row r="154">
          <cell r="B154" t="str">
            <v>WD_Marengo2</v>
          </cell>
          <cell r="C154" t="str">
            <v>West</v>
          </cell>
          <cell r="D154" t="str">
            <v>Existing - Wind</v>
          </cell>
          <cell r="E154" t="str">
            <v>Existing - Wind Owned</v>
          </cell>
          <cell r="F154" t="str">
            <v>WA</v>
          </cell>
          <cell r="G154" t="str">
            <v>Yes</v>
          </cell>
        </row>
        <row r="155">
          <cell r="B155" t="str">
            <v>WD_Glenrock</v>
          </cell>
          <cell r="C155" t="str">
            <v>East</v>
          </cell>
          <cell r="D155" t="str">
            <v>Existing - Wind</v>
          </cell>
          <cell r="E155" t="str">
            <v>Existing - Wind Owned</v>
          </cell>
          <cell r="F155" t="str">
            <v>WY</v>
          </cell>
          <cell r="G155" t="str">
            <v>Yes</v>
          </cell>
        </row>
        <row r="156">
          <cell r="B156" t="str">
            <v>WD_SevenMile</v>
          </cell>
          <cell r="C156" t="str">
            <v>East</v>
          </cell>
          <cell r="D156" t="str">
            <v>Existing - Wind</v>
          </cell>
          <cell r="E156" t="str">
            <v>Existing - Wind Owned</v>
          </cell>
          <cell r="F156" t="str">
            <v>WY</v>
          </cell>
          <cell r="G156" t="str">
            <v>Yes</v>
          </cell>
        </row>
        <row r="157">
          <cell r="B157" t="str">
            <v>WD_RollingHills</v>
          </cell>
          <cell r="C157" t="str">
            <v>East</v>
          </cell>
          <cell r="D157" t="str">
            <v>Existing - Wind</v>
          </cell>
          <cell r="E157" t="str">
            <v>Existing - Wind Owned</v>
          </cell>
          <cell r="F157" t="str">
            <v>WY</v>
          </cell>
          <cell r="G157" t="str">
            <v>Yes</v>
          </cell>
        </row>
        <row r="158">
          <cell r="B158" t="str">
            <v>WD_SevenMile2</v>
          </cell>
          <cell r="C158" t="str">
            <v>East</v>
          </cell>
          <cell r="D158" t="str">
            <v>Existing - Wind</v>
          </cell>
          <cell r="E158" t="str">
            <v>Existing - Wind Owned</v>
          </cell>
          <cell r="F158" t="str">
            <v>WY</v>
          </cell>
          <cell r="G158" t="str">
            <v>Yes</v>
          </cell>
        </row>
        <row r="159">
          <cell r="B159" t="str">
            <v>WD_Glenrock3</v>
          </cell>
          <cell r="C159" t="str">
            <v>East</v>
          </cell>
          <cell r="D159" t="str">
            <v>Existing - Wind</v>
          </cell>
          <cell r="E159" t="str">
            <v>Existing - Wind Owned</v>
          </cell>
          <cell r="F159" t="str">
            <v>WY</v>
          </cell>
          <cell r="G159" t="str">
            <v>Yes</v>
          </cell>
        </row>
        <row r="160">
          <cell r="B160" t="str">
            <v>QF_WD_Chevron</v>
          </cell>
          <cell r="C160" t="str">
            <v>East</v>
          </cell>
          <cell r="D160" t="str">
            <v>Existing - QF</v>
          </cell>
          <cell r="E160" t="str">
            <v>Existing - Wind</v>
          </cell>
          <cell r="F160" t="str">
            <v>WY</v>
          </cell>
          <cell r="G160" t="str">
            <v>Yes</v>
          </cell>
        </row>
        <row r="161">
          <cell r="B161" t="str">
            <v>QF_HY_CA</v>
          </cell>
          <cell r="C161" t="str">
            <v>West</v>
          </cell>
          <cell r="D161" t="str">
            <v>Existing - QF</v>
          </cell>
          <cell r="E161" t="str">
            <v>Existing - QF</v>
          </cell>
          <cell r="F161" t="str">
            <v>CA</v>
          </cell>
          <cell r="G161" t="str">
            <v>No</v>
          </cell>
        </row>
        <row r="162">
          <cell r="B162" t="str">
            <v>QF_HY_IDUTN</v>
          </cell>
          <cell r="C162" t="str">
            <v>East</v>
          </cell>
          <cell r="D162" t="str">
            <v>Existing - QF</v>
          </cell>
          <cell r="E162" t="str">
            <v>Existing - QF</v>
          </cell>
          <cell r="F162" t="str">
            <v>ID</v>
          </cell>
          <cell r="G162" t="str">
            <v>No</v>
          </cell>
        </row>
        <row r="163">
          <cell r="B163" t="str">
            <v>QF_BIO_OR</v>
          </cell>
          <cell r="C163" t="str">
            <v>West</v>
          </cell>
          <cell r="D163" t="str">
            <v>Existing - QF</v>
          </cell>
          <cell r="E163" t="str">
            <v>Existing - QF</v>
          </cell>
          <cell r="F163" t="str">
            <v>OR</v>
          </cell>
          <cell r="G163" t="str">
            <v>No</v>
          </cell>
        </row>
        <row r="164">
          <cell r="B164" t="str">
            <v>QF_HY_OR</v>
          </cell>
          <cell r="C164" t="str">
            <v>West</v>
          </cell>
          <cell r="D164" t="str">
            <v>Existing - QF</v>
          </cell>
          <cell r="E164" t="str">
            <v>Existing - QF</v>
          </cell>
          <cell r="F164" t="str">
            <v>OR</v>
          </cell>
          <cell r="G164" t="str">
            <v>No</v>
          </cell>
        </row>
        <row r="165">
          <cell r="B165" t="str">
            <v>QF_THERM_OR</v>
          </cell>
          <cell r="C165" t="str">
            <v>West</v>
          </cell>
          <cell r="D165" t="str">
            <v>Existing - QF</v>
          </cell>
          <cell r="E165" t="str">
            <v>Existing - QF</v>
          </cell>
          <cell r="F165" t="str">
            <v>OR</v>
          </cell>
          <cell r="G165" t="str">
            <v>No</v>
          </cell>
        </row>
        <row r="166">
          <cell r="B166" t="str">
            <v>QF_BIO_UTN</v>
          </cell>
          <cell r="C166" t="str">
            <v>East</v>
          </cell>
          <cell r="D166" t="str">
            <v>Existing - QF</v>
          </cell>
          <cell r="E166" t="str">
            <v>Existing - QF</v>
          </cell>
          <cell r="F166" t="str">
            <v>UT</v>
          </cell>
          <cell r="G166" t="str">
            <v>No</v>
          </cell>
        </row>
        <row r="167">
          <cell r="B167" t="str">
            <v>QF_BIO_UTS</v>
          </cell>
          <cell r="C167" t="str">
            <v>East</v>
          </cell>
          <cell r="D167" t="str">
            <v>Existing - QF</v>
          </cell>
          <cell r="E167" t="str">
            <v>Existing - QF</v>
          </cell>
          <cell r="F167" t="str">
            <v>UT</v>
          </cell>
          <cell r="G167" t="str">
            <v>No</v>
          </cell>
        </row>
        <row r="168">
          <cell r="B168" t="str">
            <v>QF_BIO_YK</v>
          </cell>
          <cell r="C168" t="str">
            <v>West</v>
          </cell>
          <cell r="D168" t="str">
            <v>Existing - QF</v>
          </cell>
          <cell r="E168" t="str">
            <v>Existing - QF</v>
          </cell>
          <cell r="F168" t="str">
            <v>WA</v>
          </cell>
          <cell r="G168" t="str">
            <v>No</v>
          </cell>
        </row>
        <row r="169">
          <cell r="B169" t="str">
            <v>QF_HY_WW</v>
          </cell>
          <cell r="C169" t="str">
            <v>West</v>
          </cell>
          <cell r="D169" t="str">
            <v>Existing - QF</v>
          </cell>
          <cell r="E169" t="str">
            <v>Existing - QF</v>
          </cell>
          <cell r="F169" t="str">
            <v>WA</v>
          </cell>
          <cell r="G169" t="str">
            <v>No</v>
          </cell>
        </row>
        <row r="170">
          <cell r="B170" t="str">
            <v>QF_WD_YK</v>
          </cell>
          <cell r="C170" t="str">
            <v>West</v>
          </cell>
          <cell r="D170" t="str">
            <v>Existing - QF</v>
          </cell>
          <cell r="E170" t="str">
            <v>Existing - QF</v>
          </cell>
          <cell r="F170" t="str">
            <v>WA</v>
          </cell>
          <cell r="G170" t="str">
            <v>No</v>
          </cell>
        </row>
        <row r="171">
          <cell r="B171" t="str">
            <v>QF_HY_WY</v>
          </cell>
          <cell r="C171" t="str">
            <v>East</v>
          </cell>
          <cell r="D171" t="str">
            <v>Existing - QF</v>
          </cell>
          <cell r="E171" t="str">
            <v>Existing - QF</v>
          </cell>
          <cell r="F171" t="str">
            <v>WY</v>
          </cell>
          <cell r="G171" t="str">
            <v>No</v>
          </cell>
        </row>
        <row r="172">
          <cell r="B172" t="str">
            <v>QF_HY_ID</v>
          </cell>
          <cell r="C172" t="str">
            <v>East</v>
          </cell>
          <cell r="D172" t="str">
            <v>Existing - QF</v>
          </cell>
          <cell r="E172" t="str">
            <v>Existing - QF</v>
          </cell>
          <cell r="F172" t="str">
            <v>ID</v>
          </cell>
          <cell r="G172" t="str">
            <v>No</v>
          </cell>
        </row>
        <row r="173">
          <cell r="B173" t="str">
            <v>WD_Dunlap</v>
          </cell>
          <cell r="C173" t="str">
            <v>East</v>
          </cell>
          <cell r="D173" t="str">
            <v>Existing - Wind</v>
          </cell>
          <cell r="E173" t="str">
            <v>Existing - Wind Owned</v>
          </cell>
          <cell r="F173" t="str">
            <v>WY</v>
          </cell>
          <cell r="G173" t="str">
            <v>Yes</v>
          </cell>
        </row>
        <row r="174">
          <cell r="B174" t="str">
            <v>WD_HighPlains</v>
          </cell>
          <cell r="C174" t="str">
            <v>East</v>
          </cell>
          <cell r="D174" t="str">
            <v>Existing - Wind</v>
          </cell>
          <cell r="E174" t="str">
            <v>Existing - Wind Owned</v>
          </cell>
          <cell r="F174" t="str">
            <v>WY</v>
          </cell>
          <cell r="G174" t="str">
            <v>Yes</v>
          </cell>
        </row>
        <row r="175">
          <cell r="B175" t="str">
            <v>WD_3_Buttes_P</v>
          </cell>
          <cell r="C175" t="str">
            <v>East</v>
          </cell>
          <cell r="D175" t="str">
            <v>Existing - Wind</v>
          </cell>
          <cell r="E175" t="str">
            <v>Existing - Wind</v>
          </cell>
          <cell r="F175" t="str">
            <v>WY</v>
          </cell>
          <cell r="G175" t="str">
            <v>Yes</v>
          </cell>
        </row>
        <row r="176">
          <cell r="B176" t="str">
            <v>QF_WD_PwerCntyI</v>
          </cell>
          <cell r="C176" t="str">
            <v>East</v>
          </cell>
          <cell r="D176" t="str">
            <v>Existing - QF</v>
          </cell>
          <cell r="E176" t="str">
            <v>Existing - QF</v>
          </cell>
          <cell r="F176" t="str">
            <v>ID</v>
          </cell>
          <cell r="G176" t="str">
            <v>No</v>
          </cell>
        </row>
        <row r="177">
          <cell r="B177" t="str">
            <v>QF_WD_PwerCntyII</v>
          </cell>
          <cell r="C177" t="str">
            <v>East</v>
          </cell>
          <cell r="D177" t="str">
            <v>Existing - QF</v>
          </cell>
          <cell r="E177" t="str">
            <v>Existing - QF</v>
          </cell>
          <cell r="F177" t="str">
            <v>ID</v>
          </cell>
          <cell r="G177" t="str">
            <v>No</v>
          </cell>
        </row>
        <row r="178">
          <cell r="B178" t="str">
            <v>WD_SCL_New_IN_P</v>
          </cell>
          <cell r="C178" t="str">
            <v>West</v>
          </cell>
          <cell r="D178" t="str">
            <v>Existing - Wind</v>
          </cell>
          <cell r="E178" t="str">
            <v>Existing - Wind</v>
          </cell>
          <cell r="F178" t="str">
            <v>WA</v>
          </cell>
          <cell r="G178" t="str">
            <v>No</v>
          </cell>
        </row>
        <row r="179">
          <cell r="B179" t="str">
            <v>WD_SCL_New_OUT_S</v>
          </cell>
          <cell r="C179" t="str">
            <v>West</v>
          </cell>
          <cell r="D179" t="str">
            <v>Existing - SALE</v>
          </cell>
          <cell r="E179" t="str">
            <v>Existing - SALE</v>
          </cell>
          <cell r="F179">
            <v>0</v>
          </cell>
          <cell r="G179" t="str">
            <v>No</v>
          </cell>
        </row>
        <row r="180">
          <cell r="B180" t="str">
            <v>SCL_New_Reserve</v>
          </cell>
          <cell r="C180" t="str">
            <v>West</v>
          </cell>
          <cell r="D180" t="str">
            <v>Existing - Wind</v>
          </cell>
          <cell r="E180" t="str">
            <v>Existing - Wind</v>
          </cell>
          <cell r="F180">
            <v>0</v>
          </cell>
          <cell r="G180" t="str">
            <v>No</v>
          </cell>
        </row>
        <row r="181">
          <cell r="B181" t="str">
            <v>BlackHills_MdC_S</v>
          </cell>
          <cell r="C181" t="str">
            <v>West</v>
          </cell>
          <cell r="D181" t="str">
            <v>Existing - Sale</v>
          </cell>
          <cell r="E181" t="str">
            <v>Existing - Sale</v>
          </cell>
          <cell r="F181">
            <v>0</v>
          </cell>
          <cell r="G181" t="str">
            <v>No</v>
          </cell>
        </row>
        <row r="182">
          <cell r="B182" t="str">
            <v>BlackHills_US_S</v>
          </cell>
          <cell r="C182" t="str">
            <v>East</v>
          </cell>
          <cell r="D182" t="str">
            <v>Existing - Sale</v>
          </cell>
          <cell r="E182" t="str">
            <v>Existing - Sale</v>
          </cell>
          <cell r="F182">
            <v>0</v>
          </cell>
          <cell r="G182" t="str">
            <v>No</v>
          </cell>
        </row>
        <row r="183">
          <cell r="B183" t="str">
            <v>UMPA_S</v>
          </cell>
          <cell r="C183" t="str">
            <v>East</v>
          </cell>
          <cell r="D183" t="str">
            <v>Existing - Sale</v>
          </cell>
          <cell r="E183" t="str">
            <v>Existing - Sale</v>
          </cell>
          <cell r="F183">
            <v>0</v>
          </cell>
          <cell r="G183" t="str">
            <v>No</v>
          </cell>
        </row>
        <row r="184">
          <cell r="B184" t="str">
            <v>NonOwnRes_WW</v>
          </cell>
          <cell r="C184" t="str">
            <v>West</v>
          </cell>
          <cell r="D184" t="str">
            <v>Existing - Non-owned reserves</v>
          </cell>
          <cell r="E184" t="str">
            <v>Existing - Non-owned reserves</v>
          </cell>
          <cell r="F184">
            <v>0</v>
          </cell>
          <cell r="G184" t="str">
            <v>No</v>
          </cell>
        </row>
        <row r="185">
          <cell r="B185" t="str">
            <v>NonOwnRes_SO</v>
          </cell>
          <cell r="C185" t="str">
            <v>West</v>
          </cell>
          <cell r="D185" t="str">
            <v>Existing - Non-owned reserves</v>
          </cell>
          <cell r="E185" t="str">
            <v>Existing - Non-owned reserves</v>
          </cell>
          <cell r="F185">
            <v>0</v>
          </cell>
          <cell r="G185" t="str">
            <v>No</v>
          </cell>
        </row>
        <row r="186">
          <cell r="B186" t="str">
            <v>NonOwnRes_GO</v>
          </cell>
          <cell r="C186" t="str">
            <v>East</v>
          </cell>
          <cell r="D186" t="str">
            <v>Existing - Non-owned reserves</v>
          </cell>
          <cell r="E186" t="str">
            <v>Existing - Non-owned reserves</v>
          </cell>
          <cell r="F186">
            <v>0</v>
          </cell>
          <cell r="G186" t="str">
            <v>No</v>
          </cell>
        </row>
        <row r="187">
          <cell r="B187" t="str">
            <v>NonOwnRes_WSW</v>
          </cell>
          <cell r="C187" t="str">
            <v>East</v>
          </cell>
          <cell r="D187" t="str">
            <v>Existing - Non-owned reserves</v>
          </cell>
          <cell r="E187" t="str">
            <v>Existing - Non-owned reserves</v>
          </cell>
          <cell r="F187">
            <v>0</v>
          </cell>
          <cell r="G187" t="str">
            <v>No</v>
          </cell>
        </row>
        <row r="188">
          <cell r="B188" t="str">
            <v>NonOwnRes_US</v>
          </cell>
          <cell r="C188" t="str">
            <v>East</v>
          </cell>
          <cell r="D188" t="str">
            <v>Existing - Non-owned reserves</v>
          </cell>
          <cell r="E188" t="str">
            <v>Existing - Non-owned reserves</v>
          </cell>
          <cell r="F188">
            <v>0</v>
          </cell>
          <cell r="G188" t="str">
            <v>No</v>
          </cell>
        </row>
        <row r="189">
          <cell r="B189" t="str">
            <v>I_PNC_BIOFOR</v>
          </cell>
          <cell r="C189" t="str">
            <v>West</v>
          </cell>
          <cell r="D189" t="str">
            <v>Utility Biomass - West</v>
          </cell>
          <cell r="E189" t="str">
            <v>Biomass</v>
          </cell>
          <cell r="F189" t="str">
            <v>OR</v>
          </cell>
          <cell r="G189" t="str">
            <v>No</v>
          </cell>
        </row>
        <row r="190">
          <cell r="B190" t="str">
            <v>I_WV_BIOFOR</v>
          </cell>
          <cell r="C190" t="str">
            <v>West</v>
          </cell>
          <cell r="D190" t="str">
            <v>Utility Biomass - West</v>
          </cell>
          <cell r="E190" t="str">
            <v>Biomass</v>
          </cell>
          <cell r="F190" t="str">
            <v>OR</v>
          </cell>
          <cell r="G190" t="str">
            <v>No</v>
          </cell>
        </row>
        <row r="191">
          <cell r="B191" t="str">
            <v>I_SO_BIOFOR</v>
          </cell>
          <cell r="C191" t="str">
            <v>West</v>
          </cell>
          <cell r="D191" t="str">
            <v>Utility Biomass - West</v>
          </cell>
          <cell r="E191" t="str">
            <v>Biomass</v>
          </cell>
          <cell r="F191" t="str">
            <v>OR</v>
          </cell>
          <cell r="G191" t="str">
            <v>No</v>
          </cell>
        </row>
        <row r="192">
          <cell r="B192" t="str">
            <v>I_YK_BIOFOR</v>
          </cell>
          <cell r="C192" t="str">
            <v>West</v>
          </cell>
          <cell r="D192" t="str">
            <v>Utility Biomass - West</v>
          </cell>
          <cell r="E192" t="str">
            <v>Biomass</v>
          </cell>
          <cell r="F192" t="str">
            <v>WA</v>
          </cell>
          <cell r="G192" t="str">
            <v>No</v>
          </cell>
        </row>
        <row r="193">
          <cell r="B193" t="str">
            <v>I_WW_BIOFOR</v>
          </cell>
          <cell r="C193" t="str">
            <v>West</v>
          </cell>
          <cell r="D193" t="str">
            <v>Utility Biomass - West</v>
          </cell>
          <cell r="E193" t="str">
            <v>Biomass</v>
          </cell>
          <cell r="F193" t="str">
            <v>WA</v>
          </cell>
          <cell r="G193" t="str">
            <v>No</v>
          </cell>
        </row>
        <row r="194">
          <cell r="B194" t="str">
            <v>I_SO_PUMP</v>
          </cell>
          <cell r="C194" t="str">
            <v>West</v>
          </cell>
          <cell r="D194" t="str">
            <v>Pump Storage - West</v>
          </cell>
          <cell r="E194" t="str">
            <v>Storage</v>
          </cell>
          <cell r="F194" t="str">
            <v>OR</v>
          </cell>
          <cell r="G194" t="str">
            <v>No</v>
          </cell>
        </row>
        <row r="195">
          <cell r="B195" t="str">
            <v>I_US_PUMP</v>
          </cell>
          <cell r="C195" t="str">
            <v>East</v>
          </cell>
          <cell r="D195" t="str">
            <v>Pump Storage - East</v>
          </cell>
          <cell r="E195" t="str">
            <v>Storage</v>
          </cell>
          <cell r="F195" t="str">
            <v>UT</v>
          </cell>
          <cell r="G195" t="str">
            <v>No</v>
          </cell>
        </row>
        <row r="196">
          <cell r="B196" t="str">
            <v>I_WSW_PUMP</v>
          </cell>
          <cell r="C196" t="str">
            <v>East</v>
          </cell>
          <cell r="D196" t="str">
            <v>Pump Storage - East</v>
          </cell>
          <cell r="E196" t="str">
            <v>Storage</v>
          </cell>
          <cell r="F196" t="str">
            <v>WY</v>
          </cell>
          <cell r="G196" t="str">
            <v>No</v>
          </cell>
        </row>
        <row r="197">
          <cell r="B197" t="str">
            <v>I_PNC_BAT_LI</v>
          </cell>
          <cell r="C197" t="str">
            <v>West</v>
          </cell>
          <cell r="D197" t="str">
            <v>Battery Storage - West</v>
          </cell>
          <cell r="E197" t="str">
            <v>Storage</v>
          </cell>
          <cell r="F197" t="str">
            <v>OR</v>
          </cell>
          <cell r="G197" t="str">
            <v>No</v>
          </cell>
        </row>
        <row r="198">
          <cell r="B198" t="str">
            <v>I_WV_BAT_LI</v>
          </cell>
          <cell r="C198" t="str">
            <v>West</v>
          </cell>
          <cell r="D198" t="str">
            <v>Battery Storage - West</v>
          </cell>
          <cell r="E198" t="str">
            <v>Storage</v>
          </cell>
          <cell r="F198" t="str">
            <v>OR</v>
          </cell>
          <cell r="G198" t="str">
            <v>No</v>
          </cell>
        </row>
        <row r="199">
          <cell r="B199" t="str">
            <v>I_SO_BAT_LI</v>
          </cell>
          <cell r="C199" t="str">
            <v>West</v>
          </cell>
          <cell r="D199" t="str">
            <v>Battery Storage - West</v>
          </cell>
          <cell r="E199" t="str">
            <v>Storage</v>
          </cell>
          <cell r="F199" t="str">
            <v>OR</v>
          </cell>
          <cell r="G199" t="str">
            <v>No</v>
          </cell>
        </row>
        <row r="200">
          <cell r="B200" t="str">
            <v>I_YK_BAT_LI</v>
          </cell>
          <cell r="C200" t="str">
            <v>West</v>
          </cell>
          <cell r="D200" t="str">
            <v>Battery Storage - West</v>
          </cell>
          <cell r="E200" t="str">
            <v>Storage</v>
          </cell>
          <cell r="F200" t="str">
            <v>WA</v>
          </cell>
          <cell r="G200" t="str">
            <v>No</v>
          </cell>
        </row>
        <row r="201">
          <cell r="B201" t="str">
            <v>I_WW_BAT_LI</v>
          </cell>
          <cell r="C201" t="str">
            <v>West</v>
          </cell>
          <cell r="D201" t="str">
            <v>Battery Storage - West</v>
          </cell>
          <cell r="E201" t="str">
            <v>Storage</v>
          </cell>
          <cell r="F201" t="str">
            <v>WA</v>
          </cell>
          <cell r="G201" t="str">
            <v>No</v>
          </cell>
        </row>
        <row r="202">
          <cell r="B202" t="str">
            <v>I_UN_BAT_LI</v>
          </cell>
          <cell r="C202" t="str">
            <v>East</v>
          </cell>
          <cell r="D202" t="str">
            <v>Battery Storage - East</v>
          </cell>
          <cell r="E202" t="str">
            <v>Storage</v>
          </cell>
          <cell r="F202" t="str">
            <v>UT</v>
          </cell>
          <cell r="G202" t="str">
            <v>No</v>
          </cell>
        </row>
        <row r="203">
          <cell r="B203" t="str">
            <v>I_US_BAT_LI</v>
          </cell>
          <cell r="C203" t="str">
            <v>East</v>
          </cell>
          <cell r="D203" t="str">
            <v>Battery Storage - East</v>
          </cell>
          <cell r="E203" t="str">
            <v>Storage</v>
          </cell>
          <cell r="F203" t="str">
            <v>UT</v>
          </cell>
          <cell r="G203" t="str">
            <v>No</v>
          </cell>
        </row>
        <row r="204">
          <cell r="B204" t="str">
            <v>I_WSW_BAT_LI</v>
          </cell>
          <cell r="C204" t="str">
            <v>East</v>
          </cell>
          <cell r="D204" t="str">
            <v>Battery Storage - East</v>
          </cell>
          <cell r="E204" t="str">
            <v>Storage</v>
          </cell>
          <cell r="F204" t="str">
            <v>WY</v>
          </cell>
          <cell r="G204" t="str">
            <v>No</v>
          </cell>
        </row>
        <row r="205">
          <cell r="B205" t="str">
            <v>I_WNE_BAT_LI</v>
          </cell>
          <cell r="C205" t="str">
            <v>East</v>
          </cell>
          <cell r="D205" t="str">
            <v>Battery Storage - East</v>
          </cell>
          <cell r="E205" t="str">
            <v>Storage</v>
          </cell>
          <cell r="F205" t="str">
            <v>WY</v>
          </cell>
          <cell r="G205" t="str">
            <v>No</v>
          </cell>
        </row>
        <row r="206">
          <cell r="B206" t="str">
            <v>I_PNC_BAT_Ns</v>
          </cell>
          <cell r="C206" t="str">
            <v>West</v>
          </cell>
          <cell r="D206" t="str">
            <v>Battery Storage - West</v>
          </cell>
          <cell r="E206" t="str">
            <v>Storage</v>
          </cell>
          <cell r="F206" t="str">
            <v>OR</v>
          </cell>
          <cell r="G206" t="str">
            <v>No</v>
          </cell>
        </row>
        <row r="207">
          <cell r="B207" t="str">
            <v>I_WV_BAT_Ns</v>
          </cell>
          <cell r="C207" t="str">
            <v>West</v>
          </cell>
          <cell r="D207" t="str">
            <v>Battery Storage - West</v>
          </cell>
          <cell r="E207" t="str">
            <v>Storage</v>
          </cell>
          <cell r="F207" t="str">
            <v>OR</v>
          </cell>
          <cell r="G207" t="str">
            <v>No</v>
          </cell>
        </row>
        <row r="208">
          <cell r="B208" t="str">
            <v>I_SO_BAT_Ns</v>
          </cell>
          <cell r="C208" t="str">
            <v>West</v>
          </cell>
          <cell r="D208" t="str">
            <v>Battery Storage - West</v>
          </cell>
          <cell r="E208" t="str">
            <v>Storage</v>
          </cell>
          <cell r="F208" t="str">
            <v>OR</v>
          </cell>
          <cell r="G208" t="str">
            <v>No</v>
          </cell>
        </row>
        <row r="209">
          <cell r="B209" t="str">
            <v>I_YK_BAT_Ns</v>
          </cell>
          <cell r="C209" t="str">
            <v>West</v>
          </cell>
          <cell r="D209" t="str">
            <v>Battery Storage - West</v>
          </cell>
          <cell r="E209" t="str">
            <v>Storage</v>
          </cell>
          <cell r="F209" t="str">
            <v>WA</v>
          </cell>
          <cell r="G209" t="str">
            <v>No</v>
          </cell>
        </row>
        <row r="210">
          <cell r="B210" t="str">
            <v>I_WW_BAT_Ns</v>
          </cell>
          <cell r="C210" t="str">
            <v>West</v>
          </cell>
          <cell r="D210" t="str">
            <v>Battery Storage - West</v>
          </cell>
          <cell r="E210" t="str">
            <v>Storage</v>
          </cell>
          <cell r="F210" t="str">
            <v>WA</v>
          </cell>
          <cell r="G210" t="str">
            <v>No</v>
          </cell>
        </row>
        <row r="211">
          <cell r="B211" t="str">
            <v>I_UN_BAT_Ns</v>
          </cell>
          <cell r="C211" t="str">
            <v>East</v>
          </cell>
          <cell r="D211" t="str">
            <v>Battery Storage - East</v>
          </cell>
          <cell r="E211" t="str">
            <v>Storage</v>
          </cell>
          <cell r="F211" t="str">
            <v>UT</v>
          </cell>
          <cell r="G211" t="str">
            <v>No</v>
          </cell>
        </row>
        <row r="212">
          <cell r="B212" t="str">
            <v>I_US_BAT_Ns</v>
          </cell>
          <cell r="C212" t="str">
            <v>East</v>
          </cell>
          <cell r="D212" t="str">
            <v>Battery Storage - East</v>
          </cell>
          <cell r="E212" t="str">
            <v>Storage</v>
          </cell>
          <cell r="F212" t="str">
            <v>UT</v>
          </cell>
          <cell r="G212" t="str">
            <v>No</v>
          </cell>
        </row>
        <row r="213">
          <cell r="B213" t="str">
            <v>I_WSW_BAT_Ns</v>
          </cell>
          <cell r="C213" t="str">
            <v>East</v>
          </cell>
          <cell r="D213" t="str">
            <v>Battery Storage - East</v>
          </cell>
          <cell r="E213" t="str">
            <v>Storage</v>
          </cell>
          <cell r="F213" t="str">
            <v>WY</v>
          </cell>
          <cell r="G213" t="str">
            <v>No</v>
          </cell>
        </row>
        <row r="214">
          <cell r="B214" t="str">
            <v>I_WNE_BAT_Ns</v>
          </cell>
          <cell r="C214" t="str">
            <v>East</v>
          </cell>
          <cell r="D214" t="str">
            <v>Battery Storage - East</v>
          </cell>
          <cell r="E214" t="str">
            <v>Storage</v>
          </cell>
          <cell r="F214" t="str">
            <v>WY</v>
          </cell>
          <cell r="G214" t="str">
            <v>No</v>
          </cell>
        </row>
        <row r="215">
          <cell r="B215" t="str">
            <v>I_PNC_BAT_VR</v>
          </cell>
          <cell r="C215" t="str">
            <v>West</v>
          </cell>
          <cell r="D215" t="str">
            <v>Battery Storage - West</v>
          </cell>
          <cell r="E215" t="str">
            <v>Storage</v>
          </cell>
          <cell r="F215" t="str">
            <v>OR</v>
          </cell>
          <cell r="G215" t="str">
            <v>No</v>
          </cell>
        </row>
        <row r="216">
          <cell r="B216" t="str">
            <v>I_WV_BAT_VR</v>
          </cell>
          <cell r="C216" t="str">
            <v>West</v>
          </cell>
          <cell r="D216" t="str">
            <v>Battery Storage - West</v>
          </cell>
          <cell r="E216" t="str">
            <v>Storage</v>
          </cell>
          <cell r="F216" t="str">
            <v>OR</v>
          </cell>
          <cell r="G216" t="str">
            <v>No</v>
          </cell>
        </row>
        <row r="217">
          <cell r="B217" t="str">
            <v>I_SO_BAT_VR</v>
          </cell>
          <cell r="C217" t="str">
            <v>West</v>
          </cell>
          <cell r="D217" t="str">
            <v>Battery Storage - West</v>
          </cell>
          <cell r="E217" t="str">
            <v>Storage</v>
          </cell>
          <cell r="F217" t="str">
            <v>OR</v>
          </cell>
          <cell r="G217" t="str">
            <v>No</v>
          </cell>
        </row>
        <row r="218">
          <cell r="B218" t="str">
            <v>I_YK_BAT_VR</v>
          </cell>
          <cell r="C218" t="str">
            <v>West</v>
          </cell>
          <cell r="D218" t="str">
            <v>Battery Storage - West</v>
          </cell>
          <cell r="E218" t="str">
            <v>Storage</v>
          </cell>
          <cell r="F218" t="str">
            <v>WA</v>
          </cell>
          <cell r="G218" t="str">
            <v>No</v>
          </cell>
        </row>
        <row r="219">
          <cell r="B219" t="str">
            <v>I_WW_BAT_VR</v>
          </cell>
          <cell r="C219" t="str">
            <v>West</v>
          </cell>
          <cell r="D219" t="str">
            <v>Battery Storage - West</v>
          </cell>
          <cell r="E219" t="str">
            <v>Storage</v>
          </cell>
          <cell r="F219" t="str">
            <v>WA</v>
          </cell>
          <cell r="G219" t="str">
            <v>No</v>
          </cell>
        </row>
        <row r="220">
          <cell r="B220" t="str">
            <v>I_UN_BAT_VR</v>
          </cell>
          <cell r="C220" t="str">
            <v>East</v>
          </cell>
          <cell r="D220" t="str">
            <v>Battery Storage - East</v>
          </cell>
          <cell r="E220" t="str">
            <v>Storage</v>
          </cell>
          <cell r="F220" t="str">
            <v>UT</v>
          </cell>
          <cell r="G220" t="str">
            <v>No</v>
          </cell>
        </row>
        <row r="221">
          <cell r="B221" t="str">
            <v>I_US_BAT_VR</v>
          </cell>
          <cell r="C221" t="str">
            <v>East</v>
          </cell>
          <cell r="D221" t="str">
            <v>Battery Storage - East</v>
          </cell>
          <cell r="E221" t="str">
            <v>Storage</v>
          </cell>
          <cell r="F221" t="str">
            <v>UT</v>
          </cell>
          <cell r="G221" t="str">
            <v>No</v>
          </cell>
        </row>
        <row r="222">
          <cell r="B222" t="str">
            <v>I_WSW_BAT_VR</v>
          </cell>
          <cell r="C222" t="str">
            <v>East</v>
          </cell>
          <cell r="D222" t="str">
            <v>Battery Storage - East</v>
          </cell>
          <cell r="E222" t="str">
            <v>Storage</v>
          </cell>
          <cell r="F222" t="str">
            <v>WY</v>
          </cell>
          <cell r="G222" t="str">
            <v>No</v>
          </cell>
        </row>
        <row r="223">
          <cell r="B223" t="str">
            <v>I_WNE_BAT_VR</v>
          </cell>
          <cell r="C223" t="str">
            <v>East</v>
          </cell>
          <cell r="D223" t="str">
            <v>Battery Storage - East</v>
          </cell>
          <cell r="E223" t="str">
            <v>Storage</v>
          </cell>
          <cell r="F223" t="str">
            <v>WY</v>
          </cell>
          <cell r="G223" t="str">
            <v>No</v>
          </cell>
        </row>
        <row r="224">
          <cell r="B224" t="str">
            <v>I_PNC_FLYw</v>
          </cell>
          <cell r="C224" t="str">
            <v>West</v>
          </cell>
          <cell r="D224" t="str">
            <v>Fly Wheel - West</v>
          </cell>
          <cell r="E224" t="str">
            <v>Storage</v>
          </cell>
          <cell r="F224" t="str">
            <v>OR</v>
          </cell>
          <cell r="G224" t="str">
            <v>No</v>
          </cell>
        </row>
        <row r="225">
          <cell r="B225" t="str">
            <v>I_WV_FLYw</v>
          </cell>
          <cell r="C225" t="str">
            <v>West</v>
          </cell>
          <cell r="D225" t="str">
            <v>Fly Wheel - West</v>
          </cell>
          <cell r="E225" t="str">
            <v>Storage</v>
          </cell>
          <cell r="F225" t="str">
            <v>OR</v>
          </cell>
          <cell r="G225" t="str">
            <v>No</v>
          </cell>
        </row>
        <row r="226">
          <cell r="B226" t="str">
            <v>I_SO_FLYw</v>
          </cell>
          <cell r="C226" t="str">
            <v>West</v>
          </cell>
          <cell r="D226" t="str">
            <v>Fly Wheel - West</v>
          </cell>
          <cell r="E226" t="str">
            <v>Storage</v>
          </cell>
          <cell r="F226" t="str">
            <v>OR</v>
          </cell>
          <cell r="G226" t="str">
            <v>No</v>
          </cell>
        </row>
        <row r="227">
          <cell r="B227" t="str">
            <v>I_YK_FLYw</v>
          </cell>
          <cell r="C227" t="str">
            <v>West</v>
          </cell>
          <cell r="D227" t="str">
            <v>Fly Wheel - West</v>
          </cell>
          <cell r="E227" t="str">
            <v>Storage</v>
          </cell>
          <cell r="F227" t="str">
            <v>WA</v>
          </cell>
          <cell r="G227" t="str">
            <v>No</v>
          </cell>
        </row>
        <row r="228">
          <cell r="B228" t="str">
            <v>I_WW_FLYw</v>
          </cell>
          <cell r="C228" t="str">
            <v>West</v>
          </cell>
          <cell r="D228" t="str">
            <v>Fly Wheel - West</v>
          </cell>
          <cell r="E228" t="str">
            <v>Storage</v>
          </cell>
          <cell r="F228" t="str">
            <v>WA</v>
          </cell>
          <cell r="G228" t="str">
            <v>No</v>
          </cell>
        </row>
        <row r="229">
          <cell r="B229" t="str">
            <v>I_UN_FLYw</v>
          </cell>
          <cell r="C229" t="str">
            <v>East</v>
          </cell>
          <cell r="D229" t="str">
            <v>Fly Wheel - East</v>
          </cell>
          <cell r="E229" t="str">
            <v>Storage</v>
          </cell>
          <cell r="F229" t="str">
            <v>UT</v>
          </cell>
          <cell r="G229" t="str">
            <v>No</v>
          </cell>
        </row>
        <row r="230">
          <cell r="B230" t="str">
            <v>I_US_FLYw</v>
          </cell>
          <cell r="C230" t="str">
            <v>East</v>
          </cell>
          <cell r="D230" t="str">
            <v>Fly Wheel - East</v>
          </cell>
          <cell r="E230" t="str">
            <v>Storage</v>
          </cell>
          <cell r="F230" t="str">
            <v>UT</v>
          </cell>
          <cell r="G230" t="str">
            <v>No</v>
          </cell>
        </row>
        <row r="231">
          <cell r="B231" t="str">
            <v>I_WSW_FLYw</v>
          </cell>
          <cell r="C231" t="str">
            <v>East</v>
          </cell>
          <cell r="D231" t="str">
            <v>Fly Wheel - East</v>
          </cell>
          <cell r="E231" t="str">
            <v>Storage</v>
          </cell>
          <cell r="F231" t="str">
            <v>WY</v>
          </cell>
          <cell r="G231" t="str">
            <v>No</v>
          </cell>
        </row>
        <row r="232">
          <cell r="B232" t="str">
            <v>I_WNE_FLYw</v>
          </cell>
          <cell r="C232" t="str">
            <v>East</v>
          </cell>
          <cell r="D232" t="str">
            <v>Fly Wheel - East</v>
          </cell>
          <cell r="E232" t="str">
            <v>Storage</v>
          </cell>
          <cell r="F232" t="str">
            <v>WY</v>
          </cell>
          <cell r="G232" t="str">
            <v>No</v>
          </cell>
        </row>
        <row r="233">
          <cell r="B233" t="str">
            <v>I_US_CAES</v>
          </cell>
          <cell r="C233" t="str">
            <v>East</v>
          </cell>
          <cell r="D233" t="str">
            <v>CAES - East</v>
          </cell>
          <cell r="E233" t="str">
            <v>Storage</v>
          </cell>
          <cell r="F233" t="str">
            <v>UT</v>
          </cell>
          <cell r="G233" t="str">
            <v>No</v>
          </cell>
        </row>
        <row r="234">
          <cell r="B234" t="str">
            <v>I_WSW_CAES</v>
          </cell>
          <cell r="C234" t="str">
            <v>East</v>
          </cell>
          <cell r="D234" t="str">
            <v>CAES - East</v>
          </cell>
          <cell r="E234" t="str">
            <v>Storage</v>
          </cell>
          <cell r="F234" t="str">
            <v>WY</v>
          </cell>
          <cell r="G234" t="str">
            <v>No</v>
          </cell>
        </row>
        <row r="235">
          <cell r="B235" t="str">
            <v>I_WW_NUC_MD</v>
          </cell>
          <cell r="C235" t="str">
            <v>West</v>
          </cell>
          <cell r="D235" t="str">
            <v>Modular-Nuclear-West</v>
          </cell>
          <cell r="E235" t="str">
            <v>Nuclear</v>
          </cell>
          <cell r="F235" t="str">
            <v>WA</v>
          </cell>
          <cell r="G235" t="str">
            <v>Yes</v>
          </cell>
        </row>
        <row r="236">
          <cell r="B236" t="str">
            <v>I_UN_Fcell</v>
          </cell>
          <cell r="C236" t="str">
            <v>East</v>
          </cell>
          <cell r="D236" t="str">
            <v>Fuel Cell - East</v>
          </cell>
          <cell r="E236" t="str">
            <v>Other</v>
          </cell>
          <cell r="F236" t="str">
            <v>UT</v>
          </cell>
          <cell r="G236" t="str">
            <v>No</v>
          </cell>
        </row>
        <row r="237">
          <cell r="B237" t="str">
            <v>QF_BIO_CGB_BioG</v>
          </cell>
          <cell r="C237" t="str">
            <v>West</v>
          </cell>
          <cell r="D237" t="str">
            <v>Existing - QF</v>
          </cell>
          <cell r="E237" t="str">
            <v>Existing - QF</v>
          </cell>
          <cell r="F237" t="str">
            <v>OR</v>
          </cell>
          <cell r="G237" t="str">
            <v>No</v>
          </cell>
        </row>
        <row r="238">
          <cell r="B238" t="str">
            <v>ConstEng_P</v>
          </cell>
          <cell r="C238" t="str">
            <v>East</v>
          </cell>
          <cell r="D238" t="str">
            <v>Existing - Purchase</v>
          </cell>
          <cell r="E238" t="str">
            <v>Existing - Purchase</v>
          </cell>
          <cell r="F238">
            <v>0</v>
          </cell>
          <cell r="G238" t="str">
            <v>No</v>
          </cell>
        </row>
        <row r="239">
          <cell r="B239" t="str">
            <v>ED2_CA_SO_Y1</v>
          </cell>
          <cell r="C239" t="str">
            <v>West</v>
          </cell>
          <cell r="D239" t="str">
            <v>Existing - DSM_Class2</v>
          </cell>
          <cell r="E239" t="str">
            <v>Existing - DSM</v>
          </cell>
          <cell r="F239" t="str">
            <v>CA</v>
          </cell>
          <cell r="G239" t="str">
            <v>Yes</v>
          </cell>
        </row>
        <row r="240">
          <cell r="B240" t="str">
            <v>ED2_ID_GO_Y1</v>
          </cell>
          <cell r="C240" t="str">
            <v>East</v>
          </cell>
          <cell r="D240" t="str">
            <v>Existing - DSM_Class2</v>
          </cell>
          <cell r="E240" t="str">
            <v>Existing - DSM</v>
          </cell>
          <cell r="F240" t="str">
            <v>ID</v>
          </cell>
          <cell r="G240" t="str">
            <v>Yes</v>
          </cell>
        </row>
        <row r="241">
          <cell r="B241" t="str">
            <v>ED2_OR_SO_Y1</v>
          </cell>
          <cell r="C241" t="str">
            <v>West</v>
          </cell>
          <cell r="D241" t="str">
            <v>Existing - DSM_Class2</v>
          </cell>
          <cell r="E241" t="str">
            <v>Existing - DSM</v>
          </cell>
          <cell r="F241" t="str">
            <v>OR</v>
          </cell>
          <cell r="G241" t="str">
            <v>Yes</v>
          </cell>
        </row>
        <row r="242">
          <cell r="B242" t="str">
            <v>ED2_UT_UT_Y1</v>
          </cell>
          <cell r="C242" t="str">
            <v>East</v>
          </cell>
          <cell r="D242" t="str">
            <v>Existing - DSM_Class2</v>
          </cell>
          <cell r="E242" t="str">
            <v>Existing - DSM</v>
          </cell>
          <cell r="F242" t="str">
            <v>UT</v>
          </cell>
          <cell r="G242" t="str">
            <v>Yes</v>
          </cell>
        </row>
        <row r="243">
          <cell r="B243" t="str">
            <v>ED2_WA_WA_Y1</v>
          </cell>
          <cell r="C243" t="str">
            <v>West</v>
          </cell>
          <cell r="D243" t="str">
            <v>Existing - DSM_Class2</v>
          </cell>
          <cell r="E243" t="str">
            <v>Existing - DSM</v>
          </cell>
          <cell r="F243" t="str">
            <v>WA</v>
          </cell>
          <cell r="G243" t="str">
            <v>Yes</v>
          </cell>
        </row>
        <row r="244">
          <cell r="B244" t="str">
            <v>ED2_WA_YA_Y1</v>
          </cell>
          <cell r="C244" t="str">
            <v>West</v>
          </cell>
          <cell r="D244" t="str">
            <v>Existing - DSM_Class2</v>
          </cell>
          <cell r="E244" t="str">
            <v>Existing - DSM</v>
          </cell>
          <cell r="F244" t="str">
            <v>WA</v>
          </cell>
          <cell r="G244" t="str">
            <v>Yes</v>
          </cell>
        </row>
        <row r="245">
          <cell r="B245" t="str">
            <v>ED2_WY_WY_Y1</v>
          </cell>
          <cell r="C245" t="str">
            <v>East</v>
          </cell>
          <cell r="D245" t="str">
            <v>Existing - DSM_Class2</v>
          </cell>
          <cell r="E245" t="str">
            <v>Existing - DSM</v>
          </cell>
          <cell r="F245" t="str">
            <v>WY</v>
          </cell>
          <cell r="G245" t="str">
            <v>Yes</v>
          </cell>
        </row>
        <row r="246">
          <cell r="B246" t="str">
            <v>CL_Huntington1_I_HTN1_GC</v>
          </cell>
          <cell r="C246" t="str">
            <v>East</v>
          </cell>
          <cell r="D246" t="str">
            <v>Coal Ret_UT - Gas RePower</v>
          </cell>
          <cell r="E246" t="str">
            <v>Gas_Conversion from Coal</v>
          </cell>
          <cell r="F246" t="str">
            <v>UT</v>
          </cell>
          <cell r="G246" t="str">
            <v>Yes</v>
          </cell>
        </row>
        <row r="247">
          <cell r="B247" t="str">
            <v>CL_Hunter2_I_HTR2_GC</v>
          </cell>
          <cell r="C247" t="str">
            <v>East</v>
          </cell>
          <cell r="D247" t="str">
            <v>Coal Ret_UT - Gas RePower</v>
          </cell>
          <cell r="E247" t="str">
            <v>Gas_Conversion from Coal</v>
          </cell>
          <cell r="F247" t="str">
            <v>UT</v>
          </cell>
          <cell r="G247" t="str">
            <v>Yes</v>
          </cell>
        </row>
        <row r="248">
          <cell r="B248" t="str">
            <v>CL_Hunter3_I_HTR3_GC</v>
          </cell>
          <cell r="C248" t="str">
            <v>East</v>
          </cell>
          <cell r="D248" t="str">
            <v>Coal Ret_UT - Gas RePower</v>
          </cell>
          <cell r="E248" t="str">
            <v>Gas_Conversion from Coal</v>
          </cell>
          <cell r="F248" t="str">
            <v>UT</v>
          </cell>
          <cell r="G248" t="str">
            <v>Yes</v>
          </cell>
        </row>
        <row r="249">
          <cell r="B249" t="str">
            <v>CL_Naughton2_I_NTN2_GC</v>
          </cell>
          <cell r="C249" t="str">
            <v>East</v>
          </cell>
          <cell r="D249" t="str">
            <v>Coal Ret_WY - Gas RePower</v>
          </cell>
          <cell r="E249" t="str">
            <v>Gas_Conversion from Coal</v>
          </cell>
          <cell r="F249" t="str">
            <v>WY</v>
          </cell>
          <cell r="G249" t="str">
            <v>Yes</v>
          </cell>
        </row>
        <row r="250">
          <cell r="B250" t="str">
            <v>CL_Naughton1_I_NTN1_GC</v>
          </cell>
          <cell r="C250" t="str">
            <v>East</v>
          </cell>
          <cell r="D250" t="str">
            <v>Coal Ret_WY - Gas RePower</v>
          </cell>
          <cell r="E250" t="str">
            <v>Gas_Conversion from Coal</v>
          </cell>
          <cell r="F250" t="str">
            <v>WY</v>
          </cell>
          <cell r="G250" t="str">
            <v>Yes</v>
          </cell>
        </row>
        <row r="251">
          <cell r="B251" t="str">
            <v>CL_JBridger1_I_JB1_GC</v>
          </cell>
          <cell r="C251" t="str">
            <v>West</v>
          </cell>
          <cell r="D251" t="str">
            <v>Coal Ret_Bridger -Gas RePower</v>
          </cell>
          <cell r="E251" t="str">
            <v>Gas_Conversion from Coal</v>
          </cell>
          <cell r="F251" t="str">
            <v>WY</v>
          </cell>
          <cell r="G251" t="str">
            <v>Yes</v>
          </cell>
        </row>
        <row r="252">
          <cell r="B252" t="str">
            <v>CL_JBridger2_I_JB2_GC</v>
          </cell>
          <cell r="C252" t="str">
            <v>West</v>
          </cell>
          <cell r="D252" t="str">
            <v>Coal Ret_Bridger -Gas RePower</v>
          </cell>
          <cell r="E252" t="str">
            <v>Gas_Conversion from Coal</v>
          </cell>
          <cell r="F252" t="str">
            <v>WY</v>
          </cell>
          <cell r="G252" t="str">
            <v>Yes</v>
          </cell>
        </row>
        <row r="253">
          <cell r="B253" t="str">
            <v>QF_WD_3MiCanyon</v>
          </cell>
          <cell r="C253" t="str">
            <v>West</v>
          </cell>
          <cell r="D253" t="str">
            <v>Existing - QF</v>
          </cell>
          <cell r="E253" t="str">
            <v>Existing - QF</v>
          </cell>
          <cell r="F253" t="str">
            <v>OR</v>
          </cell>
          <cell r="G253" t="str">
            <v>No</v>
          </cell>
        </row>
        <row r="254">
          <cell r="B254" t="str">
            <v>SR_BlackCap_P</v>
          </cell>
          <cell r="C254" t="str">
            <v>West</v>
          </cell>
          <cell r="D254" t="str">
            <v>Existing - Purchase</v>
          </cell>
          <cell r="E254" t="str">
            <v>Existing - Purchase</v>
          </cell>
          <cell r="F254" t="str">
            <v>OR</v>
          </cell>
          <cell r="G254" t="str">
            <v>Yes</v>
          </cell>
        </row>
        <row r="255">
          <cell r="B255" t="str">
            <v>APS_AZ_OUT_S</v>
          </cell>
          <cell r="C255" t="str">
            <v>East</v>
          </cell>
          <cell r="D255" t="str">
            <v>Existing - Sale</v>
          </cell>
          <cell r="E255" t="str">
            <v>Existing - Sale</v>
          </cell>
          <cell r="F255">
            <v>0</v>
          </cell>
          <cell r="G255" t="str">
            <v>No</v>
          </cell>
        </row>
        <row r="256">
          <cell r="B256" t="str">
            <v>I_US_PV50FTI</v>
          </cell>
          <cell r="C256" t="str">
            <v>East</v>
          </cell>
          <cell r="D256" t="str">
            <v>Utility Solar - PV - East</v>
          </cell>
          <cell r="E256" t="str">
            <v>Solar</v>
          </cell>
          <cell r="F256" t="str">
            <v>UT</v>
          </cell>
          <cell r="G256" t="str">
            <v>Yes</v>
          </cell>
        </row>
        <row r="257">
          <cell r="B257" t="str">
            <v>I_FOT_MONAQ3e</v>
          </cell>
          <cell r="C257" t="str">
            <v>East</v>
          </cell>
          <cell r="D257" t="str">
            <v>FOT Mona Q3</v>
          </cell>
          <cell r="E257" t="str">
            <v>FOT</v>
          </cell>
          <cell r="F257">
            <v>0</v>
          </cell>
          <cell r="G257" t="str">
            <v>No</v>
          </cell>
        </row>
        <row r="258">
          <cell r="B258" t="str">
            <v>I_SO_US_CS15</v>
          </cell>
          <cell r="C258" t="str">
            <v>West</v>
          </cell>
          <cell r="D258" t="str">
            <v>Utility Solar - PV - West</v>
          </cell>
          <cell r="E258" t="str">
            <v>Solar</v>
          </cell>
          <cell r="F258" t="str">
            <v>OR</v>
          </cell>
          <cell r="G258" t="str">
            <v>Yes</v>
          </cell>
        </row>
        <row r="259">
          <cell r="B259" t="str">
            <v>CL_JBridger3_I_JB3_GC</v>
          </cell>
          <cell r="C259" t="str">
            <v>West</v>
          </cell>
          <cell r="D259" t="str">
            <v>Coal Ret_Bridger -Gas RePower</v>
          </cell>
          <cell r="E259" t="str">
            <v>Gas_Conversion from Coal</v>
          </cell>
          <cell r="F259" t="str">
            <v>WY</v>
          </cell>
          <cell r="G259" t="str">
            <v>Yes</v>
          </cell>
        </row>
        <row r="260">
          <cell r="B260" t="str">
            <v>CL_JBridger4_I_JB4_GC</v>
          </cell>
          <cell r="C260" t="str">
            <v>West</v>
          </cell>
          <cell r="D260" t="str">
            <v>Coal Ret_Bridger -Gas RePower</v>
          </cell>
          <cell r="E260" t="str">
            <v>Gas_Conversion from Coal</v>
          </cell>
          <cell r="F260" t="str">
            <v>WY</v>
          </cell>
          <cell r="G260" t="str">
            <v>Yes</v>
          </cell>
        </row>
        <row r="261">
          <cell r="B261" t="str">
            <v>MonsanCur_Int</v>
          </cell>
          <cell r="C261" t="str">
            <v>East</v>
          </cell>
          <cell r="D261" t="str">
            <v>Existing - Purchase</v>
          </cell>
          <cell r="E261" t="str">
            <v>Existing - Purchase</v>
          </cell>
          <cell r="F261">
            <v>0</v>
          </cell>
          <cell r="G261" t="str">
            <v>No</v>
          </cell>
        </row>
        <row r="262">
          <cell r="B262" t="str">
            <v>MonsanOpRes_Int</v>
          </cell>
          <cell r="C262" t="str">
            <v>East</v>
          </cell>
          <cell r="D262" t="str">
            <v>Existing - Purchase</v>
          </cell>
          <cell r="E262" t="str">
            <v>Existing - Purchase</v>
          </cell>
          <cell r="F262">
            <v>0</v>
          </cell>
          <cell r="G262" t="str">
            <v>No</v>
          </cell>
        </row>
        <row r="263">
          <cell r="B263" t="str">
            <v>CL_Naughton3_I_NTN3_GC</v>
          </cell>
          <cell r="C263" t="str">
            <v>East</v>
          </cell>
          <cell r="D263" t="str">
            <v>Coal Ret_WY - Gas RePower</v>
          </cell>
          <cell r="E263" t="str">
            <v>Gas_Conversion from Coal</v>
          </cell>
          <cell r="F263" t="str">
            <v>WY</v>
          </cell>
          <cell r="G263" t="str">
            <v>Yes</v>
          </cell>
        </row>
        <row r="264">
          <cell r="B264" t="str">
            <v>QF_BIO_BioOne</v>
          </cell>
          <cell r="C264" t="str">
            <v>West</v>
          </cell>
          <cell r="D264" t="str">
            <v>Existing - QF</v>
          </cell>
          <cell r="E264" t="str">
            <v>Existing - QF</v>
          </cell>
          <cell r="F264" t="str">
            <v>OR</v>
          </cell>
          <cell r="G264" t="str">
            <v>No</v>
          </cell>
        </row>
        <row r="265">
          <cell r="B265" t="str">
            <v>QF_BIO_CA</v>
          </cell>
          <cell r="C265" t="str">
            <v>West</v>
          </cell>
          <cell r="D265" t="str">
            <v>Existing - QF</v>
          </cell>
          <cell r="E265" t="str">
            <v>Existing - QF</v>
          </cell>
          <cell r="F265" t="str">
            <v>CA</v>
          </cell>
          <cell r="G265" t="str">
            <v>No</v>
          </cell>
        </row>
        <row r="266">
          <cell r="B266" t="str">
            <v>QF_BIO_DR_John</v>
          </cell>
          <cell r="C266" t="str">
            <v>West</v>
          </cell>
          <cell r="D266" t="str">
            <v>Existing - QF</v>
          </cell>
          <cell r="E266" t="str">
            <v>Existing - QF</v>
          </cell>
          <cell r="F266" t="str">
            <v>OR</v>
          </cell>
          <cell r="G266" t="str">
            <v>No</v>
          </cell>
        </row>
        <row r="267">
          <cell r="B267" t="str">
            <v>QF_BIO_ID</v>
          </cell>
          <cell r="C267" t="str">
            <v>East</v>
          </cell>
          <cell r="D267" t="str">
            <v>Existing - QF</v>
          </cell>
          <cell r="E267" t="str">
            <v>Existing - QF</v>
          </cell>
          <cell r="F267" t="str">
            <v>ID</v>
          </cell>
          <cell r="G267" t="str">
            <v>No</v>
          </cell>
        </row>
        <row r="268">
          <cell r="B268" t="str">
            <v>QF_WD_UTN</v>
          </cell>
          <cell r="C268" t="str">
            <v>East</v>
          </cell>
          <cell r="D268" t="str">
            <v>Existing - QF</v>
          </cell>
          <cell r="E268" t="str">
            <v>Existing - QF</v>
          </cell>
          <cell r="F268" t="str">
            <v>UT</v>
          </cell>
          <cell r="G268" t="str">
            <v>No</v>
          </cell>
        </row>
        <row r="269">
          <cell r="B269" t="str">
            <v>QF_HY_YK</v>
          </cell>
          <cell r="C269" t="str">
            <v>West</v>
          </cell>
          <cell r="D269" t="str">
            <v>Existing - QF</v>
          </cell>
          <cell r="E269" t="str">
            <v>Existing - QF</v>
          </cell>
          <cell r="F269" t="str">
            <v>WA</v>
          </cell>
          <cell r="G269" t="str">
            <v>No</v>
          </cell>
        </row>
        <row r="270">
          <cell r="B270" t="str">
            <v>QF_WD_WY_Wind</v>
          </cell>
          <cell r="C270" t="str">
            <v>East</v>
          </cell>
          <cell r="D270" t="str">
            <v>Existing - QF</v>
          </cell>
          <cell r="E270" t="str">
            <v>Existing - QF</v>
          </cell>
          <cell r="F270" t="str">
            <v>WY</v>
          </cell>
          <cell r="G270" t="str">
            <v>Yes</v>
          </cell>
        </row>
        <row r="271">
          <cell r="B271" t="str">
            <v>QF_BIO_TMF_BioF</v>
          </cell>
          <cell r="C271" t="str">
            <v>West</v>
          </cell>
          <cell r="D271" t="str">
            <v>Existing - QF</v>
          </cell>
          <cell r="E271" t="str">
            <v>Existing - QF</v>
          </cell>
          <cell r="F271" t="str">
            <v>OR</v>
          </cell>
          <cell r="G271" t="str">
            <v>No</v>
          </cell>
        </row>
        <row r="272">
          <cell r="B272" t="str">
            <v>GS_WestValleyGT1</v>
          </cell>
          <cell r="C272" t="str">
            <v>East</v>
          </cell>
          <cell r="D272" t="str">
            <v>WestValley 1</v>
          </cell>
          <cell r="E272" t="str">
            <v>Existing - SCCT</v>
          </cell>
          <cell r="F272" t="str">
            <v>UT</v>
          </cell>
          <cell r="G272" t="str">
            <v>No</v>
          </cell>
        </row>
        <row r="273">
          <cell r="B273" t="str">
            <v>GS_WestValleyGT2</v>
          </cell>
          <cell r="C273" t="str">
            <v>East</v>
          </cell>
          <cell r="D273" t="str">
            <v>WestValley 2</v>
          </cell>
          <cell r="E273" t="str">
            <v>Existing - SCCT</v>
          </cell>
          <cell r="F273" t="str">
            <v>UT</v>
          </cell>
          <cell r="G273" t="str">
            <v>No</v>
          </cell>
        </row>
        <row r="274">
          <cell r="B274" t="str">
            <v>GS_WestValleyGT3</v>
          </cell>
          <cell r="C274" t="str">
            <v>East</v>
          </cell>
          <cell r="D274" t="str">
            <v>WestValley 3</v>
          </cell>
          <cell r="E274" t="str">
            <v>Existing - SCCT</v>
          </cell>
          <cell r="F274" t="str">
            <v>UT</v>
          </cell>
          <cell r="G274" t="str">
            <v>No</v>
          </cell>
        </row>
        <row r="275">
          <cell r="B275" t="str">
            <v>GS_WestValleyGT4</v>
          </cell>
          <cell r="C275" t="str">
            <v>East</v>
          </cell>
          <cell r="D275" t="str">
            <v>WestValley 4</v>
          </cell>
          <cell r="E275" t="str">
            <v>Existing - SCCT</v>
          </cell>
          <cell r="F275" t="str">
            <v>UT</v>
          </cell>
          <cell r="G275" t="str">
            <v>No</v>
          </cell>
        </row>
        <row r="276">
          <cell r="B276" t="str">
            <v>GS_WestValleyGT5</v>
          </cell>
          <cell r="C276" t="str">
            <v>East</v>
          </cell>
          <cell r="D276" t="str">
            <v>WestValley 5</v>
          </cell>
          <cell r="E276" t="str">
            <v>Existing - SCCT</v>
          </cell>
          <cell r="F276" t="str">
            <v>UT</v>
          </cell>
          <cell r="G276" t="str">
            <v>No</v>
          </cell>
        </row>
        <row r="277">
          <cell r="B277" t="str">
            <v>CL_Huntington2_I_HTN2_GC</v>
          </cell>
          <cell r="C277" t="str">
            <v>East</v>
          </cell>
          <cell r="D277" t="str">
            <v>Coal Ret_UT - Gas RePower</v>
          </cell>
          <cell r="E277" t="str">
            <v>Gas_Conversion from Coal</v>
          </cell>
          <cell r="F277" t="str">
            <v>UT</v>
          </cell>
          <cell r="G277" t="str">
            <v>Yes</v>
          </cell>
        </row>
        <row r="278">
          <cell r="B278" t="str">
            <v>CL_Hunter1_I_HTR1_GC</v>
          </cell>
          <cell r="C278" t="str">
            <v>East</v>
          </cell>
          <cell r="D278" t="str">
            <v>Coal Ret_UT - Gas RePower</v>
          </cell>
          <cell r="E278" t="str">
            <v>Gas_Conversion from Coal</v>
          </cell>
          <cell r="F278" t="str">
            <v>UT</v>
          </cell>
          <cell r="G278" t="str">
            <v>Yes</v>
          </cell>
        </row>
        <row r="279">
          <cell r="B279" t="str">
            <v>CL_DJohnston1_I_DJ1_GC</v>
          </cell>
          <cell r="C279" t="str">
            <v>East</v>
          </cell>
          <cell r="D279" t="str">
            <v>Coal Ret_WY - Gas RePower</v>
          </cell>
          <cell r="E279" t="str">
            <v>Gas_Conversion from Coal</v>
          </cell>
          <cell r="F279" t="str">
            <v>WY</v>
          </cell>
          <cell r="G279" t="str">
            <v>Yes</v>
          </cell>
        </row>
        <row r="280">
          <cell r="B280" t="str">
            <v>CL_DJohnston2_I_DJ2_GC</v>
          </cell>
          <cell r="C280" t="str">
            <v>East</v>
          </cell>
          <cell r="D280" t="str">
            <v>Coal Ret_WY - Gas RePower</v>
          </cell>
          <cell r="E280" t="str">
            <v>Gas_Conversion from Coal</v>
          </cell>
          <cell r="F280" t="str">
            <v>WY</v>
          </cell>
          <cell r="G280" t="str">
            <v>Yes</v>
          </cell>
        </row>
        <row r="281">
          <cell r="B281" t="str">
            <v>CL_DJohnston3_I_DJ3_GC</v>
          </cell>
          <cell r="C281" t="str">
            <v>East</v>
          </cell>
          <cell r="D281" t="str">
            <v>Coal Ret_WY - Gas RePower</v>
          </cell>
          <cell r="E281" t="str">
            <v>Gas_Conversion from Coal</v>
          </cell>
          <cell r="F281" t="str">
            <v>WY</v>
          </cell>
          <cell r="G281" t="str">
            <v>Yes</v>
          </cell>
        </row>
        <row r="282">
          <cell r="B282" t="str">
            <v>CL_DJohnston4_I_DJ4_GC</v>
          </cell>
          <cell r="C282" t="str">
            <v>East</v>
          </cell>
          <cell r="D282" t="str">
            <v>Coal Ret_WY - Gas RePower</v>
          </cell>
          <cell r="E282" t="str">
            <v>Gas_Conversion from Coal</v>
          </cell>
          <cell r="F282" t="str">
            <v>WY</v>
          </cell>
          <cell r="G282" t="str">
            <v>Yes</v>
          </cell>
        </row>
        <row r="283">
          <cell r="B283" t="str">
            <v>I_FOT_MEADQ3</v>
          </cell>
          <cell r="C283" t="str">
            <v>East</v>
          </cell>
          <cell r="D283" t="str">
            <v>FOT Mead Q3</v>
          </cell>
          <cell r="E283" t="str">
            <v>FOT</v>
          </cell>
          <cell r="F283">
            <v>0</v>
          </cell>
          <cell r="G283" t="str">
            <v>No</v>
          </cell>
        </row>
        <row r="284">
          <cell r="B284" t="str">
            <v>HY_BearRiver</v>
          </cell>
          <cell r="C284" t="str">
            <v>East</v>
          </cell>
          <cell r="D284" t="str">
            <v>Existing - Hydro</v>
          </cell>
          <cell r="E284" t="str">
            <v>Existing - Hydro</v>
          </cell>
          <cell r="F284" t="str">
            <v>UT</v>
          </cell>
          <cell r="G284" t="str">
            <v>No</v>
          </cell>
        </row>
        <row r="285">
          <cell r="B285" t="str">
            <v>HY_BigFork</v>
          </cell>
          <cell r="C285" t="str">
            <v>East</v>
          </cell>
          <cell r="D285" t="str">
            <v>Existing - Hydro</v>
          </cell>
          <cell r="E285" t="str">
            <v>Existing - Hydro</v>
          </cell>
          <cell r="F285" t="str">
            <v>MT</v>
          </cell>
          <cell r="G285" t="str">
            <v>No</v>
          </cell>
        </row>
        <row r="286">
          <cell r="B286" t="str">
            <v>HY_GemState_P</v>
          </cell>
          <cell r="C286" t="str">
            <v>East</v>
          </cell>
          <cell r="D286" t="str">
            <v>Existing - Hydro</v>
          </cell>
          <cell r="E286" t="str">
            <v>Existing - Hydro</v>
          </cell>
          <cell r="F286" t="str">
            <v>ID</v>
          </cell>
          <cell r="G286" t="str">
            <v>No</v>
          </cell>
        </row>
        <row r="287">
          <cell r="B287" t="str">
            <v>HY_Clearwater1</v>
          </cell>
          <cell r="C287" t="str">
            <v>West</v>
          </cell>
          <cell r="D287" t="str">
            <v>Existing - Hydro</v>
          </cell>
          <cell r="E287" t="str">
            <v>Existing - Hydro</v>
          </cell>
          <cell r="F287" t="str">
            <v>OR</v>
          </cell>
          <cell r="G287" t="str">
            <v>No</v>
          </cell>
        </row>
        <row r="288">
          <cell r="B288" t="str">
            <v>HY_Clearwater2</v>
          </cell>
          <cell r="C288" t="str">
            <v>West</v>
          </cell>
          <cell r="D288" t="str">
            <v>Existing - Hydro</v>
          </cell>
          <cell r="E288" t="str">
            <v>Existing - Hydro</v>
          </cell>
          <cell r="F288" t="str">
            <v>OR</v>
          </cell>
          <cell r="G288" t="str">
            <v>No</v>
          </cell>
        </row>
        <row r="289">
          <cell r="B289" t="str">
            <v>HY_FishCreek</v>
          </cell>
          <cell r="C289" t="str">
            <v>West</v>
          </cell>
          <cell r="D289" t="str">
            <v>Existing - Hydro</v>
          </cell>
          <cell r="E289" t="str">
            <v>Existing - Hydro</v>
          </cell>
          <cell r="F289" t="str">
            <v>OR</v>
          </cell>
          <cell r="G289" t="str">
            <v>No</v>
          </cell>
        </row>
        <row r="290">
          <cell r="B290" t="str">
            <v>HY_IronGate</v>
          </cell>
          <cell r="C290" t="str">
            <v>West</v>
          </cell>
          <cell r="D290" t="str">
            <v>Existing - Hydro</v>
          </cell>
          <cell r="E290" t="str">
            <v>Existing - Hydro</v>
          </cell>
          <cell r="F290" t="str">
            <v>OR</v>
          </cell>
          <cell r="G290" t="str">
            <v>No</v>
          </cell>
        </row>
        <row r="291">
          <cell r="B291" t="str">
            <v>HY_JCBoyle</v>
          </cell>
          <cell r="C291" t="str">
            <v>West</v>
          </cell>
          <cell r="D291" t="str">
            <v>Existing - Hydro</v>
          </cell>
          <cell r="E291" t="str">
            <v>Existing - Hydro</v>
          </cell>
          <cell r="F291" t="str">
            <v>CA</v>
          </cell>
          <cell r="G291" t="str">
            <v>No</v>
          </cell>
        </row>
        <row r="292">
          <cell r="B292" t="str">
            <v>HY_Lemolo1</v>
          </cell>
          <cell r="C292" t="str">
            <v>West</v>
          </cell>
          <cell r="D292" t="str">
            <v>Existing - Hydro</v>
          </cell>
          <cell r="E292" t="str">
            <v>Existing - Hydro</v>
          </cell>
          <cell r="F292" t="str">
            <v>OR</v>
          </cell>
          <cell r="G292" t="str">
            <v>No</v>
          </cell>
        </row>
        <row r="293">
          <cell r="B293" t="str">
            <v>HY_Lemolo2</v>
          </cell>
          <cell r="C293" t="str">
            <v>West</v>
          </cell>
          <cell r="D293" t="str">
            <v>Existing - Hydro</v>
          </cell>
          <cell r="E293" t="str">
            <v>Existing - Hydro</v>
          </cell>
          <cell r="F293" t="str">
            <v>OR</v>
          </cell>
          <cell r="G293" t="str">
            <v>No</v>
          </cell>
        </row>
        <row r="294">
          <cell r="B294" t="str">
            <v>HY_Merwin</v>
          </cell>
          <cell r="C294" t="str">
            <v>West</v>
          </cell>
          <cell r="D294" t="str">
            <v>Existing - Hydro</v>
          </cell>
          <cell r="E294" t="str">
            <v>Existing - Hydro</v>
          </cell>
          <cell r="F294" t="str">
            <v>WA</v>
          </cell>
          <cell r="G294" t="str">
            <v>No</v>
          </cell>
        </row>
        <row r="295">
          <cell r="B295" t="str">
            <v>HY_SmallEast</v>
          </cell>
          <cell r="C295" t="str">
            <v>East</v>
          </cell>
          <cell r="D295" t="str">
            <v>Existing - Hydro</v>
          </cell>
          <cell r="E295" t="str">
            <v>Existing - Hydro</v>
          </cell>
          <cell r="F295" t="str">
            <v>UT</v>
          </cell>
          <cell r="G295" t="str">
            <v>No</v>
          </cell>
        </row>
        <row r="296">
          <cell r="B296" t="str">
            <v>HY_SodaSprings</v>
          </cell>
          <cell r="C296" t="str">
            <v>West</v>
          </cell>
          <cell r="D296" t="str">
            <v>Existing - Hydro</v>
          </cell>
          <cell r="E296" t="str">
            <v>Existing - Hydro</v>
          </cell>
          <cell r="F296" t="str">
            <v>OR</v>
          </cell>
          <cell r="G296" t="str">
            <v>No</v>
          </cell>
        </row>
        <row r="297">
          <cell r="B297" t="str">
            <v>HY_Swift1</v>
          </cell>
          <cell r="C297" t="str">
            <v>West</v>
          </cell>
          <cell r="D297" t="str">
            <v>Existing - Hydro</v>
          </cell>
          <cell r="E297" t="str">
            <v>Existing - Hydro</v>
          </cell>
          <cell r="F297" t="str">
            <v>WA</v>
          </cell>
          <cell r="G297" t="str">
            <v>No</v>
          </cell>
        </row>
        <row r="298">
          <cell r="B298" t="str">
            <v>HY_Swift2</v>
          </cell>
          <cell r="C298" t="str">
            <v>West</v>
          </cell>
          <cell r="D298" t="str">
            <v>Existing - Hydro</v>
          </cell>
          <cell r="E298" t="str">
            <v>Existing - Hydro</v>
          </cell>
          <cell r="F298" t="str">
            <v>WA</v>
          </cell>
          <cell r="G298" t="str">
            <v>No</v>
          </cell>
        </row>
        <row r="299">
          <cell r="B299" t="str">
            <v>PSCO_4C_OUT_S</v>
          </cell>
          <cell r="C299" t="str">
            <v>East</v>
          </cell>
          <cell r="D299" t="str">
            <v>Existing - Sale</v>
          </cell>
          <cell r="E299" t="str">
            <v>Existing - Sale</v>
          </cell>
          <cell r="F299">
            <v>0</v>
          </cell>
          <cell r="G299" t="str">
            <v>No</v>
          </cell>
        </row>
        <row r="300">
          <cell r="B300" t="str">
            <v>BlackHills_WNE_S</v>
          </cell>
          <cell r="C300" t="str">
            <v>East</v>
          </cell>
          <cell r="D300" t="str">
            <v>Existing - Sale</v>
          </cell>
          <cell r="E300" t="str">
            <v>Existing - Sale</v>
          </cell>
          <cell r="F300">
            <v>0</v>
          </cell>
          <cell r="G300" t="str">
            <v>No</v>
          </cell>
        </row>
        <row r="301">
          <cell r="B301" t="str">
            <v>BlackHills_JB_S</v>
          </cell>
          <cell r="C301" t="str">
            <v>West</v>
          </cell>
          <cell r="D301" t="str">
            <v>Existing - Sale</v>
          </cell>
          <cell r="E301" t="str">
            <v>Existing - Sale</v>
          </cell>
          <cell r="F301">
            <v>0</v>
          </cell>
          <cell r="G301" t="str">
            <v>No</v>
          </cell>
        </row>
        <row r="302">
          <cell r="B302" t="str">
            <v>NonOR_GO_offset</v>
          </cell>
          <cell r="C302" t="str">
            <v>East</v>
          </cell>
          <cell r="D302" t="str">
            <v>Existing - Non-owned reserves</v>
          </cell>
          <cell r="E302" t="str">
            <v>Existing - Non-owned reserves Long</v>
          </cell>
          <cell r="F302">
            <v>0</v>
          </cell>
          <cell r="G302" t="str">
            <v>No</v>
          </cell>
        </row>
        <row r="303">
          <cell r="B303" t="str">
            <v>NonOR_US_offset</v>
          </cell>
          <cell r="C303" t="str">
            <v>East</v>
          </cell>
          <cell r="D303" t="str">
            <v>Existing - Non-owned reserves</v>
          </cell>
          <cell r="E303" t="str">
            <v>Existing - Non-owned reserves Long</v>
          </cell>
          <cell r="F303">
            <v>0</v>
          </cell>
          <cell r="G303" t="str">
            <v>No</v>
          </cell>
        </row>
        <row r="304">
          <cell r="B304" t="str">
            <v>NonOR_WW_offset</v>
          </cell>
          <cell r="C304" t="str">
            <v>West</v>
          </cell>
          <cell r="D304" t="str">
            <v>Existing - Non-owned reserves</v>
          </cell>
          <cell r="E304" t="str">
            <v>Existing - Non-owned reserves Long</v>
          </cell>
          <cell r="F304">
            <v>0</v>
          </cell>
          <cell r="G304" t="str">
            <v>No</v>
          </cell>
        </row>
        <row r="305">
          <cell r="B305" t="str">
            <v>NonOR_SO_offset</v>
          </cell>
          <cell r="C305" t="str">
            <v>West</v>
          </cell>
          <cell r="D305" t="str">
            <v>Existing - Non-owned reserves</v>
          </cell>
          <cell r="E305" t="str">
            <v>Existing - Non-owned reserves Long</v>
          </cell>
          <cell r="F305">
            <v>0</v>
          </cell>
          <cell r="G305" t="str">
            <v>No</v>
          </cell>
        </row>
        <row r="306">
          <cell r="B306" t="str">
            <v>QF_SR_Beryl</v>
          </cell>
          <cell r="C306" t="str">
            <v>East</v>
          </cell>
          <cell r="D306" t="str">
            <v>Existing - QF</v>
          </cell>
          <cell r="E306" t="str">
            <v>Existing - QF</v>
          </cell>
          <cell r="F306" t="str">
            <v>UT</v>
          </cell>
          <cell r="G306" t="str">
            <v>No</v>
          </cell>
        </row>
        <row r="307">
          <cell r="B307" t="str">
            <v>SR_BevansPoint_P</v>
          </cell>
          <cell r="C307" t="str">
            <v>West</v>
          </cell>
          <cell r="D307" t="str">
            <v>Existing - Purchase</v>
          </cell>
          <cell r="E307" t="str">
            <v>Existing - Purchase</v>
          </cell>
          <cell r="F307" t="str">
            <v>OR</v>
          </cell>
          <cell r="G307" t="str">
            <v>Yes</v>
          </cell>
        </row>
        <row r="308">
          <cell r="B308" t="str">
            <v>QF_WD_BlueMtn</v>
          </cell>
          <cell r="C308" t="str">
            <v>East</v>
          </cell>
          <cell r="D308" t="str">
            <v>Existing - QF</v>
          </cell>
          <cell r="E308" t="str">
            <v>Existing - QF</v>
          </cell>
          <cell r="F308" t="str">
            <v>UT</v>
          </cell>
          <cell r="G308" t="str">
            <v>Yes</v>
          </cell>
        </row>
        <row r="309">
          <cell r="B309" t="str">
            <v>QF_SR_Buckhorn</v>
          </cell>
          <cell r="C309" t="str">
            <v>East</v>
          </cell>
          <cell r="D309" t="str">
            <v>Existing - QF</v>
          </cell>
          <cell r="E309" t="str">
            <v>Existing - QF</v>
          </cell>
          <cell r="F309" t="str">
            <v>UT</v>
          </cell>
          <cell r="G309" t="str">
            <v>No</v>
          </cell>
        </row>
        <row r="310">
          <cell r="B310" t="str">
            <v>QF_SR_CedrValley</v>
          </cell>
          <cell r="C310" t="str">
            <v>East</v>
          </cell>
          <cell r="D310" t="str">
            <v>Existing - QF</v>
          </cell>
          <cell r="E310" t="str">
            <v>Existing - QF</v>
          </cell>
          <cell r="F310" t="str">
            <v>UT</v>
          </cell>
          <cell r="G310" t="str">
            <v>No</v>
          </cell>
        </row>
        <row r="311">
          <cell r="B311" t="str">
            <v>QF_SR_Greenvile</v>
          </cell>
          <cell r="C311" t="str">
            <v>East</v>
          </cell>
          <cell r="D311" t="str">
            <v>Existing - QF</v>
          </cell>
          <cell r="E311" t="str">
            <v>Existing - QF</v>
          </cell>
          <cell r="F311" t="str">
            <v>UT</v>
          </cell>
          <cell r="G311" t="str">
            <v>No</v>
          </cell>
        </row>
        <row r="312">
          <cell r="B312" t="str">
            <v>QF_WD_LongRidge1</v>
          </cell>
          <cell r="C312" t="str">
            <v>East</v>
          </cell>
          <cell r="D312" t="str">
            <v>Existing - QF</v>
          </cell>
          <cell r="E312" t="str">
            <v>Existing - QF</v>
          </cell>
          <cell r="F312" t="str">
            <v>UT</v>
          </cell>
          <cell r="G312" t="str">
            <v>No</v>
          </cell>
        </row>
        <row r="313">
          <cell r="B313" t="str">
            <v>QF_WD_LongRidge2</v>
          </cell>
          <cell r="C313" t="str">
            <v>East</v>
          </cell>
          <cell r="D313" t="str">
            <v>Existing - QF</v>
          </cell>
          <cell r="E313" t="str">
            <v>Existing - QF</v>
          </cell>
          <cell r="F313" t="str">
            <v>UT</v>
          </cell>
          <cell r="G313" t="str">
            <v>No</v>
          </cell>
        </row>
        <row r="314">
          <cell r="B314" t="str">
            <v>QF_SR_MilfrdFlat</v>
          </cell>
          <cell r="C314" t="str">
            <v>East</v>
          </cell>
          <cell r="D314" t="str">
            <v>Existing - QF</v>
          </cell>
          <cell r="E314" t="str">
            <v>Existing - QF</v>
          </cell>
          <cell r="F314" t="str">
            <v>UT</v>
          </cell>
          <cell r="G314" t="str">
            <v>No</v>
          </cell>
        </row>
        <row r="315">
          <cell r="B315" t="str">
            <v>SR_OSIP_Prj_P</v>
          </cell>
          <cell r="C315" t="str">
            <v>West</v>
          </cell>
          <cell r="D315" t="str">
            <v>Existing - Purchase</v>
          </cell>
          <cell r="E315" t="str">
            <v>Existing - Purchase</v>
          </cell>
          <cell r="F315" t="str">
            <v>OR</v>
          </cell>
          <cell r="G315" t="str">
            <v>Yes</v>
          </cell>
        </row>
        <row r="316">
          <cell r="B316" t="str">
            <v>QF_SR_FidCany1-3</v>
          </cell>
          <cell r="C316" t="str">
            <v>East</v>
          </cell>
          <cell r="D316" t="str">
            <v>Existing - QF</v>
          </cell>
          <cell r="E316" t="str">
            <v>Existing - QF</v>
          </cell>
          <cell r="F316" t="str">
            <v>UT</v>
          </cell>
          <cell r="G316" t="str">
            <v>No</v>
          </cell>
        </row>
        <row r="317">
          <cell r="B317" t="str">
            <v>QF_SR_GranitPeak</v>
          </cell>
          <cell r="C317" t="str">
            <v>East</v>
          </cell>
          <cell r="D317" t="str">
            <v>Existing - QF</v>
          </cell>
          <cell r="E317" t="str">
            <v>Existing - QF</v>
          </cell>
          <cell r="F317" t="str">
            <v>UT</v>
          </cell>
          <cell r="G317" t="str">
            <v>No</v>
          </cell>
        </row>
        <row r="318">
          <cell r="B318" t="str">
            <v>QF_SR_Laho</v>
          </cell>
          <cell r="C318" t="str">
            <v>East</v>
          </cell>
          <cell r="D318" t="str">
            <v>Existing - QF</v>
          </cell>
          <cell r="E318" t="str">
            <v>Existing - QF</v>
          </cell>
          <cell r="F318" t="str">
            <v>UT</v>
          </cell>
          <cell r="G318" t="str">
            <v>No</v>
          </cell>
        </row>
        <row r="319">
          <cell r="B319" t="str">
            <v>QF_WD_Latigo</v>
          </cell>
          <cell r="C319" t="str">
            <v>East</v>
          </cell>
          <cell r="D319" t="str">
            <v>Existing - QF</v>
          </cell>
          <cell r="E319" t="str">
            <v>Existing - QF</v>
          </cell>
          <cell r="F319" t="str">
            <v>UT</v>
          </cell>
          <cell r="G319" t="str">
            <v>Yes</v>
          </cell>
        </row>
        <row r="320">
          <cell r="B320" t="str">
            <v>QF_SR_Mandrfield</v>
          </cell>
          <cell r="C320" t="str">
            <v>East</v>
          </cell>
          <cell r="D320" t="str">
            <v>Existing - QF</v>
          </cell>
          <cell r="E320" t="str">
            <v>Existing - QF</v>
          </cell>
          <cell r="F320" t="str">
            <v>UT</v>
          </cell>
          <cell r="G320" t="str">
            <v>No</v>
          </cell>
        </row>
        <row r="321">
          <cell r="B321" t="str">
            <v>QF_SR_Quichap1-3</v>
          </cell>
          <cell r="C321" t="str">
            <v>East</v>
          </cell>
          <cell r="D321" t="str">
            <v>Existing - QF</v>
          </cell>
          <cell r="E321" t="str">
            <v>Existing - QF</v>
          </cell>
          <cell r="F321" t="str">
            <v>UT</v>
          </cell>
          <cell r="G321" t="str">
            <v>No</v>
          </cell>
        </row>
        <row r="322">
          <cell r="B322" t="str">
            <v>QF_SR_SothMilfrd</v>
          </cell>
          <cell r="C322" t="str">
            <v>East</v>
          </cell>
          <cell r="D322" t="str">
            <v>Existing - QF</v>
          </cell>
          <cell r="E322" t="str">
            <v>Existing - QF</v>
          </cell>
          <cell r="F322" t="str">
            <v>UT</v>
          </cell>
          <cell r="G322" t="str">
            <v>No</v>
          </cell>
        </row>
        <row r="323">
          <cell r="B323" t="str">
            <v>QF_SR_UTN</v>
          </cell>
          <cell r="C323" t="str">
            <v>East</v>
          </cell>
          <cell r="D323" t="str">
            <v>Existing - QF</v>
          </cell>
          <cell r="E323" t="str">
            <v>Existing - QF</v>
          </cell>
          <cell r="F323" t="str">
            <v>UT</v>
          </cell>
          <cell r="G323" t="str">
            <v>No</v>
          </cell>
        </row>
        <row r="324">
          <cell r="B324" t="str">
            <v>Tri-State_P</v>
          </cell>
          <cell r="C324" t="str">
            <v>East</v>
          </cell>
          <cell r="D324" t="str">
            <v>Existing - Purchase</v>
          </cell>
          <cell r="E324" t="str">
            <v>Existing - Purchase</v>
          </cell>
          <cell r="F324">
            <v>0</v>
          </cell>
          <cell r="G324" t="str">
            <v>No</v>
          </cell>
        </row>
        <row r="325">
          <cell r="B325" t="str">
            <v>QF_THERM_Kenn</v>
          </cell>
          <cell r="C325" t="str">
            <v>East</v>
          </cell>
          <cell r="D325" t="str">
            <v>Existing - QF</v>
          </cell>
          <cell r="E325" t="str">
            <v>Existing - QF</v>
          </cell>
          <cell r="F325">
            <v>0</v>
          </cell>
          <cell r="G325" t="str">
            <v>No</v>
          </cell>
        </row>
        <row r="326">
          <cell r="B326" t="str">
            <v>QF_WD_Pioneer1</v>
          </cell>
          <cell r="C326" t="str">
            <v>East</v>
          </cell>
          <cell r="D326" t="str">
            <v>Existing - QF</v>
          </cell>
          <cell r="E326" t="str">
            <v>Existing - Wind</v>
          </cell>
          <cell r="F326" t="str">
            <v>WY</v>
          </cell>
          <cell r="G326" t="str">
            <v>Yes</v>
          </cell>
        </row>
        <row r="327">
          <cell r="B327" t="str">
            <v>SR_OldMill_P</v>
          </cell>
          <cell r="C327" t="str">
            <v>West</v>
          </cell>
          <cell r="D327" t="str">
            <v>Existing - Purchase</v>
          </cell>
          <cell r="E327" t="str">
            <v>Existing - Purchase</v>
          </cell>
          <cell r="F327" t="str">
            <v>OR</v>
          </cell>
          <cell r="G327" t="str">
            <v>Yes</v>
          </cell>
        </row>
        <row r="328">
          <cell r="B328" t="str">
            <v>SR_BluSkySolar</v>
          </cell>
          <cell r="C328" t="str">
            <v>East</v>
          </cell>
          <cell r="D328" t="str">
            <v>Existing - Purchase</v>
          </cell>
          <cell r="E328" t="str">
            <v>Existing - Purchase</v>
          </cell>
          <cell r="F328" t="str">
            <v>UT</v>
          </cell>
          <cell r="G328" t="str">
            <v>No</v>
          </cell>
        </row>
        <row r="329">
          <cell r="B329" t="str">
            <v>I_SO_PV50_ST</v>
          </cell>
          <cell r="C329" t="str">
            <v>West</v>
          </cell>
          <cell r="D329" t="str">
            <v>Utility Solar - PV - West</v>
          </cell>
          <cell r="E329" t="str">
            <v>Solar</v>
          </cell>
          <cell r="F329" t="str">
            <v>OR</v>
          </cell>
          <cell r="G329" t="str">
            <v>Yes</v>
          </cell>
        </row>
        <row r="330">
          <cell r="B330" t="str">
            <v>I_FOT_COBQ3</v>
          </cell>
          <cell r="C330" t="str">
            <v>West</v>
          </cell>
          <cell r="D330" t="str">
            <v>FOT COB Q3</v>
          </cell>
          <cell r="E330" t="str">
            <v>FOT</v>
          </cell>
          <cell r="F330">
            <v>0</v>
          </cell>
          <cell r="G330" t="str">
            <v>No</v>
          </cell>
        </row>
        <row r="331">
          <cell r="B331" t="str">
            <v>I_FOT_MDCQ3</v>
          </cell>
          <cell r="C331" t="str">
            <v>West</v>
          </cell>
          <cell r="D331" t="str">
            <v>FOT MidColumbia Q3</v>
          </cell>
          <cell r="E331" t="str">
            <v>FOT</v>
          </cell>
          <cell r="F331">
            <v>0</v>
          </cell>
          <cell r="G331" t="str">
            <v>No</v>
          </cell>
        </row>
        <row r="332">
          <cell r="B332" t="str">
            <v>I_FOT_MDCQ3b</v>
          </cell>
          <cell r="C332" t="str">
            <v>West</v>
          </cell>
          <cell r="D332" t="str">
            <v>FOT MidColumbia Q3 - 2</v>
          </cell>
          <cell r="E332" t="str">
            <v>FOT</v>
          </cell>
          <cell r="F332">
            <v>0</v>
          </cell>
          <cell r="G332" t="str">
            <v>No</v>
          </cell>
        </row>
        <row r="333">
          <cell r="B333" t="str">
            <v>I_FOT_MONAQ3b</v>
          </cell>
          <cell r="C333" t="str">
            <v>East</v>
          </cell>
          <cell r="D333" t="str">
            <v>FOT Mona Q3</v>
          </cell>
          <cell r="E333" t="str">
            <v>FOT</v>
          </cell>
          <cell r="F333">
            <v>0</v>
          </cell>
          <cell r="G333" t="str">
            <v>No</v>
          </cell>
        </row>
        <row r="334">
          <cell r="B334" t="str">
            <v>I_FOT_MONAQ3c</v>
          </cell>
          <cell r="C334" t="str">
            <v>East</v>
          </cell>
          <cell r="D334" t="str">
            <v>FOT Mona Q3</v>
          </cell>
          <cell r="E334" t="str">
            <v>FOT</v>
          </cell>
          <cell r="F334">
            <v>0</v>
          </cell>
          <cell r="G334" t="str">
            <v>No</v>
          </cell>
        </row>
        <row r="335">
          <cell r="B335" t="str">
            <v>I_FOT_NOBQ3</v>
          </cell>
          <cell r="C335" t="str">
            <v>West</v>
          </cell>
          <cell r="D335" t="str">
            <v>FOT NOB Q3</v>
          </cell>
          <cell r="E335" t="str">
            <v>FOT</v>
          </cell>
          <cell r="F335">
            <v>0</v>
          </cell>
          <cell r="G335" t="str">
            <v>No</v>
          </cell>
        </row>
        <row r="336">
          <cell r="B336" t="str">
            <v>APS_4C_OUT_S</v>
          </cell>
          <cell r="C336" t="str">
            <v>East</v>
          </cell>
          <cell r="D336" t="str">
            <v>Existing - Sale</v>
          </cell>
          <cell r="E336" t="str">
            <v>Existing - Sale</v>
          </cell>
          <cell r="F336" t="str">
            <v>AZ</v>
          </cell>
          <cell r="G336" t="str">
            <v>No</v>
          </cell>
        </row>
        <row r="337">
          <cell r="B337" t="str">
            <v>QF_HY_UTN</v>
          </cell>
          <cell r="C337" t="str">
            <v>East</v>
          </cell>
          <cell r="D337" t="str">
            <v>Existing - QF</v>
          </cell>
          <cell r="E337" t="str">
            <v>Existing - QF</v>
          </cell>
          <cell r="F337" t="str">
            <v>WY</v>
          </cell>
          <cell r="G337" t="str">
            <v>No</v>
          </cell>
        </row>
        <row r="338">
          <cell r="B338" t="str">
            <v>QF_SR_Adams</v>
          </cell>
          <cell r="C338" t="str">
            <v>West</v>
          </cell>
          <cell r="D338" t="str">
            <v>Existing - QF</v>
          </cell>
          <cell r="E338" t="str">
            <v>Existing - QF</v>
          </cell>
          <cell r="F338" t="str">
            <v>OR</v>
          </cell>
          <cell r="G338" t="str">
            <v>No</v>
          </cell>
        </row>
        <row r="339">
          <cell r="B339" t="str">
            <v>QF_SR_Beatty</v>
          </cell>
          <cell r="C339" t="str">
            <v>West</v>
          </cell>
          <cell r="D339" t="str">
            <v>Existing - QF</v>
          </cell>
          <cell r="E339" t="str">
            <v>Existing - QF</v>
          </cell>
          <cell r="F339" t="str">
            <v>OR</v>
          </cell>
          <cell r="G339" t="str">
            <v>No</v>
          </cell>
        </row>
        <row r="340">
          <cell r="B340" t="str">
            <v>QF_SR_BlackCap2</v>
          </cell>
          <cell r="C340" t="str">
            <v>West</v>
          </cell>
          <cell r="D340" t="str">
            <v>Existing - QF</v>
          </cell>
          <cell r="E340" t="str">
            <v>Existing - QF</v>
          </cell>
          <cell r="F340" t="str">
            <v>OR</v>
          </cell>
          <cell r="G340" t="str">
            <v>No</v>
          </cell>
        </row>
        <row r="341">
          <cell r="B341" t="str">
            <v>QF_SR_BlySolar</v>
          </cell>
          <cell r="C341" t="str">
            <v>West</v>
          </cell>
          <cell r="D341" t="str">
            <v>Existing - QF</v>
          </cell>
          <cell r="E341" t="str">
            <v>Existing - QF</v>
          </cell>
          <cell r="F341" t="str">
            <v>OR</v>
          </cell>
          <cell r="G341" t="str">
            <v>No</v>
          </cell>
        </row>
        <row r="342">
          <cell r="B342" t="str">
            <v>QF_SR_BrCrk</v>
          </cell>
          <cell r="C342" t="str">
            <v>West</v>
          </cell>
          <cell r="D342" t="str">
            <v>Existing - QF</v>
          </cell>
          <cell r="E342" t="str">
            <v>Existing - QF</v>
          </cell>
          <cell r="F342" t="str">
            <v>OR</v>
          </cell>
          <cell r="G342" t="str">
            <v>No</v>
          </cell>
        </row>
        <row r="343">
          <cell r="B343" t="str">
            <v>QF_SR_Elbe</v>
          </cell>
          <cell r="C343" t="str">
            <v>West</v>
          </cell>
          <cell r="D343" t="str">
            <v>Existing - QF</v>
          </cell>
          <cell r="E343" t="str">
            <v>Existing - QF</v>
          </cell>
          <cell r="F343" t="str">
            <v>OR</v>
          </cell>
          <cell r="G343" t="str">
            <v>No</v>
          </cell>
        </row>
        <row r="344">
          <cell r="B344" t="str">
            <v>QF_SR_Enterpr</v>
          </cell>
          <cell r="C344" t="str">
            <v>East</v>
          </cell>
          <cell r="D344" t="str">
            <v>Existing - QF</v>
          </cell>
          <cell r="E344" t="str">
            <v>Existing - QF</v>
          </cell>
          <cell r="F344" t="str">
            <v>UT</v>
          </cell>
          <cell r="G344" t="str">
            <v>No</v>
          </cell>
        </row>
        <row r="345">
          <cell r="B345" t="str">
            <v>QF_SR_Escalt1</v>
          </cell>
          <cell r="C345" t="str">
            <v>East</v>
          </cell>
          <cell r="D345" t="str">
            <v>Existing - QF</v>
          </cell>
          <cell r="E345" t="str">
            <v>Existing - QF</v>
          </cell>
          <cell r="F345" t="str">
            <v>UT</v>
          </cell>
          <cell r="G345" t="str">
            <v>No</v>
          </cell>
        </row>
        <row r="346">
          <cell r="B346" t="str">
            <v>QF_SR_Escalt2</v>
          </cell>
          <cell r="C346" t="str">
            <v>East</v>
          </cell>
          <cell r="D346" t="str">
            <v>Existing - QF</v>
          </cell>
          <cell r="E346" t="str">
            <v>Existing - QF</v>
          </cell>
          <cell r="F346" t="str">
            <v>UT</v>
          </cell>
          <cell r="G346" t="str">
            <v>No</v>
          </cell>
        </row>
        <row r="347">
          <cell r="B347" t="str">
            <v>QF_SR_Escalt3</v>
          </cell>
          <cell r="C347" t="str">
            <v>East</v>
          </cell>
          <cell r="D347" t="str">
            <v>Existing - QF</v>
          </cell>
          <cell r="E347" t="str">
            <v>Existing - QF</v>
          </cell>
          <cell r="F347" t="str">
            <v>UT</v>
          </cell>
          <cell r="G347" t="str">
            <v>No</v>
          </cell>
        </row>
        <row r="348">
          <cell r="B348" t="str">
            <v>QF_SR_IvoryP</v>
          </cell>
          <cell r="C348" t="str">
            <v>West</v>
          </cell>
          <cell r="D348" t="str">
            <v>Existing - QF</v>
          </cell>
          <cell r="E348" t="str">
            <v>Existing - QF</v>
          </cell>
          <cell r="F348" t="str">
            <v>OR</v>
          </cell>
          <cell r="G348" t="str">
            <v>No</v>
          </cell>
        </row>
        <row r="349">
          <cell r="B349" t="str">
            <v>QF_SR_Meridn</v>
          </cell>
          <cell r="C349" t="str">
            <v>West</v>
          </cell>
          <cell r="D349" t="str">
            <v>Existing - QF</v>
          </cell>
          <cell r="E349" t="str">
            <v>Existing - QF</v>
          </cell>
          <cell r="F349" t="str">
            <v>OR</v>
          </cell>
          <cell r="G349" t="str">
            <v>No</v>
          </cell>
        </row>
        <row r="350">
          <cell r="B350" t="str">
            <v>QF_SR_Pavant</v>
          </cell>
          <cell r="C350" t="str">
            <v>East</v>
          </cell>
          <cell r="D350" t="str">
            <v>Existing - QF</v>
          </cell>
          <cell r="E350" t="str">
            <v>Existing - QF</v>
          </cell>
          <cell r="F350" t="str">
            <v>UT</v>
          </cell>
          <cell r="G350" t="str">
            <v>No</v>
          </cell>
        </row>
        <row r="351">
          <cell r="B351" t="str">
            <v>QF_SR_RedHill</v>
          </cell>
          <cell r="C351" t="str">
            <v>East</v>
          </cell>
          <cell r="D351" t="str">
            <v>Existing - QF</v>
          </cell>
          <cell r="E351" t="str">
            <v>Existing - QF</v>
          </cell>
          <cell r="F351" t="str">
            <v>UT</v>
          </cell>
          <cell r="G351" t="str">
            <v>No</v>
          </cell>
        </row>
        <row r="352">
          <cell r="B352" t="str">
            <v>QF_SR_SpragR</v>
          </cell>
          <cell r="C352" t="str">
            <v>West</v>
          </cell>
          <cell r="D352" t="str">
            <v>Existing - QF</v>
          </cell>
          <cell r="E352" t="str">
            <v>Existing - QF</v>
          </cell>
          <cell r="F352" t="str">
            <v>OR</v>
          </cell>
          <cell r="G352" t="str">
            <v>No</v>
          </cell>
        </row>
        <row r="353">
          <cell r="B353" t="str">
            <v>QF_SR_SunEdison</v>
          </cell>
          <cell r="C353" t="str">
            <v>East</v>
          </cell>
          <cell r="D353" t="str">
            <v>Existing - QF</v>
          </cell>
          <cell r="E353" t="str">
            <v>Existing - QF</v>
          </cell>
          <cell r="F353" t="str">
            <v>UT</v>
          </cell>
          <cell r="G353" t="str">
            <v>No</v>
          </cell>
        </row>
        <row r="354">
          <cell r="B354" t="str">
            <v>QF_WD_Chopin</v>
          </cell>
          <cell r="C354" t="str">
            <v>West</v>
          </cell>
          <cell r="D354" t="str">
            <v>Existing - QF</v>
          </cell>
          <cell r="E354" t="str">
            <v>Existing - QF</v>
          </cell>
          <cell r="F354" t="str">
            <v>OR</v>
          </cell>
          <cell r="G354" t="str">
            <v>No</v>
          </cell>
        </row>
        <row r="355">
          <cell r="B355" t="str">
            <v>QF_WD_FC2_BPA</v>
          </cell>
          <cell r="C355" t="str">
            <v>East</v>
          </cell>
          <cell r="D355" t="str">
            <v>Existing - QF</v>
          </cell>
          <cell r="E355" t="str">
            <v>Existing - QF</v>
          </cell>
          <cell r="F355" t="str">
            <v>WY</v>
          </cell>
          <cell r="G355" t="str">
            <v>Yes</v>
          </cell>
        </row>
        <row r="356">
          <cell r="B356" t="str">
            <v>QF_WD_FC3_PSCO</v>
          </cell>
          <cell r="C356" t="str">
            <v>East</v>
          </cell>
          <cell r="D356" t="str">
            <v>Existing - QF</v>
          </cell>
          <cell r="E356" t="str">
            <v>Existing - QF</v>
          </cell>
          <cell r="F356" t="str">
            <v>WY</v>
          </cell>
          <cell r="G356" t="str">
            <v>Yes</v>
          </cell>
        </row>
        <row r="357">
          <cell r="B357" t="str">
            <v>QF_WD_Mariah</v>
          </cell>
          <cell r="C357" t="str">
            <v>West</v>
          </cell>
          <cell r="D357" t="str">
            <v>Existing - QF</v>
          </cell>
          <cell r="E357" t="str">
            <v>Existing - QF</v>
          </cell>
          <cell r="F357" t="str">
            <v>OR</v>
          </cell>
          <cell r="G357" t="str">
            <v>No</v>
          </cell>
        </row>
        <row r="358">
          <cell r="B358" t="str">
            <v>QF_WD_OremFm</v>
          </cell>
          <cell r="C358" t="str">
            <v>West</v>
          </cell>
          <cell r="D358" t="str">
            <v>Existing - QF</v>
          </cell>
          <cell r="E358" t="str">
            <v>Existing - QF</v>
          </cell>
          <cell r="F358" t="str">
            <v>OR</v>
          </cell>
          <cell r="G358" t="str">
            <v>No</v>
          </cell>
        </row>
        <row r="359">
          <cell r="B359" t="str">
            <v>REDD_IN_P</v>
          </cell>
          <cell r="C359" t="str">
            <v>East</v>
          </cell>
          <cell r="D359" t="str">
            <v>Existing - Purchase</v>
          </cell>
          <cell r="E359" t="str">
            <v>Existing - Purchase</v>
          </cell>
          <cell r="F359" t="str">
            <v>?</v>
          </cell>
          <cell r="G359" t="str">
            <v>No</v>
          </cell>
        </row>
        <row r="360">
          <cell r="B360" t="str">
            <v>QF_BIO_WEYE</v>
          </cell>
          <cell r="C360" t="str">
            <v>West</v>
          </cell>
          <cell r="D360" t="str">
            <v>Existing - QF</v>
          </cell>
          <cell r="E360" t="str">
            <v>Existing - QF</v>
          </cell>
          <cell r="F360" t="str">
            <v>CA</v>
          </cell>
          <cell r="G360" t="str">
            <v>No</v>
          </cell>
        </row>
        <row r="361">
          <cell r="B361" t="str">
            <v>ED1_C_Keeper</v>
          </cell>
          <cell r="C361" t="str">
            <v>East</v>
          </cell>
          <cell r="D361" t="str">
            <v>Existing - DSM_Class1</v>
          </cell>
          <cell r="E361" t="str">
            <v>DSM, Class 1</v>
          </cell>
          <cell r="F361" t="str">
            <v>UT</v>
          </cell>
          <cell r="G361" t="str">
            <v>??</v>
          </cell>
        </row>
        <row r="362">
          <cell r="B362" t="str">
            <v>ED1_ID_IRR</v>
          </cell>
          <cell r="C362" t="str">
            <v>East</v>
          </cell>
          <cell r="D362" t="str">
            <v>Existing - DSM_Class1</v>
          </cell>
          <cell r="E362" t="str">
            <v>DSM, Class 1</v>
          </cell>
          <cell r="F362" t="str">
            <v>ID</v>
          </cell>
          <cell r="G362" t="str">
            <v>??</v>
          </cell>
        </row>
        <row r="363">
          <cell r="B363" t="str">
            <v>ED1_UT_IRR</v>
          </cell>
          <cell r="C363" t="str">
            <v>East</v>
          </cell>
          <cell r="D363" t="str">
            <v>Existing - DSM_Class1</v>
          </cell>
          <cell r="E363" t="str">
            <v>DSM, Class 1</v>
          </cell>
          <cell r="F363" t="str">
            <v>UT</v>
          </cell>
          <cell r="G363" t="str">
            <v>??</v>
          </cell>
        </row>
        <row r="364">
          <cell r="B364" t="str">
            <v>ZIA_GS_Naughton3_GCF</v>
          </cell>
          <cell r="C364" t="str">
            <v>East</v>
          </cell>
          <cell r="D364" t="str">
            <v>Naughton3 - Gas Conversion</v>
          </cell>
          <cell r="E364" t="str">
            <v>Gas_Conversion from Coal</v>
          </cell>
          <cell r="F364" t="str">
            <v>WY</v>
          </cell>
          <cell r="G364" t="str">
            <v>Yes</v>
          </cell>
        </row>
        <row r="365">
          <cell r="B365" t="str">
            <v>D2_CA_a_00</v>
          </cell>
          <cell r="C365" t="str">
            <v>West</v>
          </cell>
          <cell r="D365" t="str">
            <v>DSM, Class 2, CA</v>
          </cell>
          <cell r="E365" t="str">
            <v>DSM, Class 2</v>
          </cell>
          <cell r="F365" t="str">
            <v>CA</v>
          </cell>
          <cell r="G365" t="str">
            <v>Yes</v>
          </cell>
        </row>
        <row r="366">
          <cell r="B366" t="str">
            <v>D2_CA_b_10</v>
          </cell>
          <cell r="C366" t="str">
            <v>West</v>
          </cell>
          <cell r="D366" t="str">
            <v>DSM, Class 2, CA</v>
          </cell>
          <cell r="E366" t="str">
            <v>DSM, Class 2</v>
          </cell>
          <cell r="F366" t="str">
            <v>CA</v>
          </cell>
          <cell r="G366" t="str">
            <v>Yes</v>
          </cell>
        </row>
        <row r="367">
          <cell r="B367" t="str">
            <v>D2_CA_c_20</v>
          </cell>
          <cell r="C367" t="str">
            <v>West</v>
          </cell>
          <cell r="D367" t="str">
            <v>DSM, Class 2, CA</v>
          </cell>
          <cell r="E367" t="str">
            <v>DSM, Class 2</v>
          </cell>
          <cell r="F367" t="str">
            <v>CA</v>
          </cell>
          <cell r="G367" t="str">
            <v>Yes</v>
          </cell>
        </row>
        <row r="368">
          <cell r="B368" t="str">
            <v>D2_CA_d_30</v>
          </cell>
          <cell r="C368" t="str">
            <v>West</v>
          </cell>
          <cell r="D368" t="str">
            <v>DSM, Class 2, CA</v>
          </cell>
          <cell r="E368" t="str">
            <v>DSM, Class 2</v>
          </cell>
          <cell r="F368" t="str">
            <v>CA</v>
          </cell>
          <cell r="G368" t="str">
            <v>Yes</v>
          </cell>
        </row>
        <row r="369">
          <cell r="B369" t="str">
            <v>D2_CA_e_40</v>
          </cell>
          <cell r="C369" t="str">
            <v>West</v>
          </cell>
          <cell r="D369" t="str">
            <v>DSM, Class 2, CA</v>
          </cell>
          <cell r="E369" t="str">
            <v>DSM, Class 2</v>
          </cell>
          <cell r="F369" t="str">
            <v>CA</v>
          </cell>
          <cell r="G369" t="str">
            <v>Yes</v>
          </cell>
        </row>
        <row r="370">
          <cell r="B370" t="str">
            <v>D2_CA_f_50</v>
          </cell>
          <cell r="C370" t="str">
            <v>West</v>
          </cell>
          <cell r="D370" t="str">
            <v>DSM, Class 2, CA</v>
          </cell>
          <cell r="E370" t="str">
            <v>DSM, Class 2</v>
          </cell>
          <cell r="F370" t="str">
            <v>CA</v>
          </cell>
          <cell r="G370" t="str">
            <v>Yes</v>
          </cell>
        </row>
        <row r="371">
          <cell r="B371" t="str">
            <v>D2_CA_g_60</v>
          </cell>
          <cell r="C371" t="str">
            <v>West</v>
          </cell>
          <cell r="D371" t="str">
            <v>DSM, Class 2, CA</v>
          </cell>
          <cell r="E371" t="str">
            <v>DSM, Class 2</v>
          </cell>
          <cell r="F371" t="str">
            <v>CA</v>
          </cell>
          <cell r="G371" t="str">
            <v>Yes</v>
          </cell>
        </row>
        <row r="372">
          <cell r="B372" t="str">
            <v>D2_CA_h_70</v>
          </cell>
          <cell r="C372" t="str">
            <v>West</v>
          </cell>
          <cell r="D372" t="str">
            <v>DSM, Class 2, CA</v>
          </cell>
          <cell r="E372" t="str">
            <v>DSM, Class 2</v>
          </cell>
          <cell r="F372" t="str">
            <v>CA</v>
          </cell>
          <cell r="G372" t="str">
            <v>Yes</v>
          </cell>
        </row>
        <row r="373">
          <cell r="B373" t="str">
            <v>D2_CA_i_80</v>
          </cell>
          <cell r="C373" t="str">
            <v>West</v>
          </cell>
          <cell r="D373" t="str">
            <v>DSM, Class 2, CA</v>
          </cell>
          <cell r="E373" t="str">
            <v>DSM, Class 2</v>
          </cell>
          <cell r="F373" t="str">
            <v>CA</v>
          </cell>
          <cell r="G373" t="str">
            <v>Yes</v>
          </cell>
        </row>
        <row r="374">
          <cell r="B374" t="str">
            <v>D2_CA_j_90</v>
          </cell>
          <cell r="C374" t="str">
            <v>West</v>
          </cell>
          <cell r="D374" t="str">
            <v>DSM, Class 2, CA</v>
          </cell>
          <cell r="E374" t="str">
            <v>DSM, Class 2</v>
          </cell>
          <cell r="F374" t="str">
            <v>CA</v>
          </cell>
          <cell r="G374" t="str">
            <v>Yes</v>
          </cell>
        </row>
        <row r="375">
          <cell r="B375" t="str">
            <v>D2_CA_k_100</v>
          </cell>
          <cell r="C375" t="str">
            <v>West</v>
          </cell>
          <cell r="D375" t="str">
            <v>DSM, Class 2, CA</v>
          </cell>
          <cell r="E375" t="str">
            <v>DSM, Class 2</v>
          </cell>
          <cell r="F375" t="str">
            <v>CA</v>
          </cell>
          <cell r="G375" t="str">
            <v>Yes</v>
          </cell>
        </row>
        <row r="376">
          <cell r="B376" t="str">
            <v>D2_CA_l_110</v>
          </cell>
          <cell r="C376" t="str">
            <v>West</v>
          </cell>
          <cell r="D376" t="str">
            <v>DSM, Class 2, CA</v>
          </cell>
          <cell r="E376" t="str">
            <v>DSM, Class 2</v>
          </cell>
          <cell r="F376" t="str">
            <v>CA</v>
          </cell>
          <cell r="G376" t="str">
            <v>Yes</v>
          </cell>
        </row>
        <row r="377">
          <cell r="B377" t="str">
            <v>D2_CA_m_120</v>
          </cell>
          <cell r="C377" t="str">
            <v>West</v>
          </cell>
          <cell r="D377" t="str">
            <v>DSM, Class 2, CA</v>
          </cell>
          <cell r="E377" t="str">
            <v>DSM, Class 2</v>
          </cell>
          <cell r="F377" t="str">
            <v>CA</v>
          </cell>
          <cell r="G377" t="str">
            <v>Yes</v>
          </cell>
        </row>
        <row r="378">
          <cell r="B378" t="str">
            <v>D2_CA_n_130</v>
          </cell>
          <cell r="C378" t="str">
            <v>West</v>
          </cell>
          <cell r="D378" t="str">
            <v>DSM, Class 2, CA</v>
          </cell>
          <cell r="E378" t="str">
            <v>DSM, Class 2</v>
          </cell>
          <cell r="F378" t="str">
            <v>CA</v>
          </cell>
          <cell r="G378" t="str">
            <v>Yes</v>
          </cell>
        </row>
        <row r="379">
          <cell r="B379" t="str">
            <v>D2_CA_o_140</v>
          </cell>
          <cell r="C379" t="str">
            <v>West</v>
          </cell>
          <cell r="D379" t="str">
            <v>DSM, Class 2, CA</v>
          </cell>
          <cell r="E379" t="str">
            <v>DSM, Class 2</v>
          </cell>
          <cell r="F379" t="str">
            <v>CA</v>
          </cell>
          <cell r="G379" t="str">
            <v>Yes</v>
          </cell>
        </row>
        <row r="380">
          <cell r="B380" t="str">
            <v>D2_CA_p_150</v>
          </cell>
          <cell r="C380" t="str">
            <v>West</v>
          </cell>
          <cell r="D380" t="str">
            <v>DSM, Class 2, CA</v>
          </cell>
          <cell r="E380" t="str">
            <v>DSM, Class 2</v>
          </cell>
          <cell r="F380" t="str">
            <v>CA</v>
          </cell>
          <cell r="G380" t="str">
            <v>Yes</v>
          </cell>
        </row>
        <row r="381">
          <cell r="B381" t="str">
            <v>D2_CA_q_160</v>
          </cell>
          <cell r="C381" t="str">
            <v>West</v>
          </cell>
          <cell r="D381" t="str">
            <v>DSM, Class 2, CA</v>
          </cell>
          <cell r="E381" t="str">
            <v>DSM, Class 2</v>
          </cell>
          <cell r="F381" t="str">
            <v>CA</v>
          </cell>
          <cell r="G381" t="str">
            <v>Yes</v>
          </cell>
        </row>
        <row r="382">
          <cell r="B382" t="str">
            <v>D2_CA_r_170</v>
          </cell>
          <cell r="C382" t="str">
            <v>West</v>
          </cell>
          <cell r="D382" t="str">
            <v>DSM, Class 2, CA</v>
          </cell>
          <cell r="E382" t="str">
            <v>DSM, Class 2</v>
          </cell>
          <cell r="F382" t="str">
            <v>CA</v>
          </cell>
          <cell r="G382" t="str">
            <v>Yes</v>
          </cell>
        </row>
        <row r="383">
          <cell r="B383" t="str">
            <v>D2_CA_s_180</v>
          </cell>
          <cell r="C383" t="str">
            <v>West</v>
          </cell>
          <cell r="D383" t="str">
            <v>DSM, Class 2, CA</v>
          </cell>
          <cell r="E383" t="str">
            <v>DSM, Class 2</v>
          </cell>
          <cell r="F383" t="str">
            <v>CA</v>
          </cell>
          <cell r="G383" t="str">
            <v>Yes</v>
          </cell>
        </row>
        <row r="384">
          <cell r="B384" t="str">
            <v>D2_CA_t_190</v>
          </cell>
          <cell r="C384" t="str">
            <v>West</v>
          </cell>
          <cell r="D384" t="str">
            <v>DSM, Class 2, CA</v>
          </cell>
          <cell r="E384" t="str">
            <v>DSM, Class 2</v>
          </cell>
          <cell r="F384" t="str">
            <v>CA</v>
          </cell>
          <cell r="G384" t="str">
            <v>Yes</v>
          </cell>
        </row>
        <row r="385">
          <cell r="B385" t="str">
            <v>D2_CA_u_200</v>
          </cell>
          <cell r="C385" t="str">
            <v>West</v>
          </cell>
          <cell r="D385" t="str">
            <v>DSM, Class 2, CA</v>
          </cell>
          <cell r="E385" t="str">
            <v>DSM, Class 2</v>
          </cell>
          <cell r="F385" t="str">
            <v>CA</v>
          </cell>
          <cell r="G385" t="str">
            <v>Yes</v>
          </cell>
        </row>
        <row r="386">
          <cell r="B386" t="str">
            <v>D2_CA_v_250</v>
          </cell>
          <cell r="C386" t="str">
            <v>West</v>
          </cell>
          <cell r="D386" t="str">
            <v>DSM, Class 2, CA</v>
          </cell>
          <cell r="E386" t="str">
            <v>DSM, Class 2</v>
          </cell>
          <cell r="F386" t="str">
            <v>CA</v>
          </cell>
          <cell r="G386" t="str">
            <v>Yes</v>
          </cell>
        </row>
        <row r="387">
          <cell r="B387" t="str">
            <v>D2_CA_w_300</v>
          </cell>
          <cell r="C387" t="str">
            <v>West</v>
          </cell>
          <cell r="D387" t="str">
            <v>DSM, Class 2, CA</v>
          </cell>
          <cell r="E387" t="str">
            <v>DSM, Class 2</v>
          </cell>
          <cell r="F387" t="str">
            <v>CA</v>
          </cell>
          <cell r="G387" t="str">
            <v>Yes</v>
          </cell>
        </row>
        <row r="388">
          <cell r="B388" t="str">
            <v>D2_CA_x_400</v>
          </cell>
          <cell r="C388" t="str">
            <v>West</v>
          </cell>
          <cell r="D388" t="str">
            <v>DSM, Class 2, CA</v>
          </cell>
          <cell r="E388" t="str">
            <v>DSM, Class 2</v>
          </cell>
          <cell r="F388" t="str">
            <v>CA</v>
          </cell>
          <cell r="G388" t="str">
            <v>Yes</v>
          </cell>
        </row>
        <row r="389">
          <cell r="B389" t="str">
            <v>D2_CA_y_500</v>
          </cell>
          <cell r="C389" t="str">
            <v>West</v>
          </cell>
          <cell r="D389" t="str">
            <v>DSM, Class 2, CA</v>
          </cell>
          <cell r="E389" t="str">
            <v>DSM, Class 2</v>
          </cell>
          <cell r="F389" t="str">
            <v>CA</v>
          </cell>
          <cell r="G389" t="str">
            <v>Yes</v>
          </cell>
        </row>
        <row r="390">
          <cell r="B390" t="str">
            <v>D2_CA_z_750</v>
          </cell>
          <cell r="C390" t="str">
            <v>West</v>
          </cell>
          <cell r="D390" t="str">
            <v>DSM, Class 2, CA</v>
          </cell>
          <cell r="E390" t="str">
            <v>DSM, Class 2</v>
          </cell>
          <cell r="F390" t="str">
            <v>CA</v>
          </cell>
          <cell r="G390" t="str">
            <v>Yes</v>
          </cell>
        </row>
        <row r="391">
          <cell r="B391" t="str">
            <v>D2_CA_z_9999</v>
          </cell>
          <cell r="C391" t="str">
            <v>West</v>
          </cell>
          <cell r="D391" t="str">
            <v>DSM, Class 2, CA</v>
          </cell>
          <cell r="E391" t="str">
            <v>DSM, Class 2</v>
          </cell>
          <cell r="F391" t="str">
            <v>CA</v>
          </cell>
          <cell r="G391" t="str">
            <v>Yes</v>
          </cell>
        </row>
        <row r="392">
          <cell r="B392" t="str">
            <v>D2_ID_a_00</v>
          </cell>
          <cell r="C392" t="str">
            <v>East</v>
          </cell>
          <cell r="D392" t="str">
            <v>DSM, Class 2, ID</v>
          </cell>
          <cell r="E392" t="str">
            <v>DSM, Class 2</v>
          </cell>
          <cell r="F392" t="str">
            <v>ID</v>
          </cell>
          <cell r="G392" t="str">
            <v>Yes</v>
          </cell>
        </row>
        <row r="393">
          <cell r="B393" t="str">
            <v>D2_ID_b_10</v>
          </cell>
          <cell r="C393" t="str">
            <v>East</v>
          </cell>
          <cell r="D393" t="str">
            <v>DSM, Class 2, ID</v>
          </cell>
          <cell r="E393" t="str">
            <v>DSM, Class 2</v>
          </cell>
          <cell r="F393" t="str">
            <v>ID</v>
          </cell>
          <cell r="G393" t="str">
            <v>Yes</v>
          </cell>
        </row>
        <row r="394">
          <cell r="B394" t="str">
            <v>D2_ID_c_20</v>
          </cell>
          <cell r="C394" t="str">
            <v>East</v>
          </cell>
          <cell r="D394" t="str">
            <v>DSM, Class 2, ID</v>
          </cell>
          <cell r="E394" t="str">
            <v>DSM, Class 2</v>
          </cell>
          <cell r="F394" t="str">
            <v>ID</v>
          </cell>
          <cell r="G394" t="str">
            <v>Yes</v>
          </cell>
        </row>
        <row r="395">
          <cell r="B395" t="str">
            <v>D2_ID_d_30</v>
          </cell>
          <cell r="C395" t="str">
            <v>East</v>
          </cell>
          <cell r="D395" t="str">
            <v>DSM, Class 2, ID</v>
          </cell>
          <cell r="E395" t="str">
            <v>DSM, Class 2</v>
          </cell>
          <cell r="F395" t="str">
            <v>ID</v>
          </cell>
          <cell r="G395" t="str">
            <v>Yes</v>
          </cell>
        </row>
        <row r="396">
          <cell r="B396" t="str">
            <v>D2_ID_e_40</v>
          </cell>
          <cell r="C396" t="str">
            <v>East</v>
          </cell>
          <cell r="D396" t="str">
            <v>DSM, Class 2, ID</v>
          </cell>
          <cell r="E396" t="str">
            <v>DSM, Class 2</v>
          </cell>
          <cell r="F396" t="str">
            <v>ID</v>
          </cell>
          <cell r="G396" t="str">
            <v>Yes</v>
          </cell>
        </row>
        <row r="397">
          <cell r="B397" t="str">
            <v>D2_ID_f_50</v>
          </cell>
          <cell r="C397" t="str">
            <v>East</v>
          </cell>
          <cell r="D397" t="str">
            <v>DSM, Class 2, ID</v>
          </cell>
          <cell r="E397" t="str">
            <v>DSM, Class 2</v>
          </cell>
          <cell r="F397" t="str">
            <v>ID</v>
          </cell>
          <cell r="G397" t="str">
            <v>Yes</v>
          </cell>
        </row>
        <row r="398">
          <cell r="B398" t="str">
            <v>D2_ID_g_60</v>
          </cell>
          <cell r="C398" t="str">
            <v>East</v>
          </cell>
          <cell r="D398" t="str">
            <v>DSM, Class 2, ID</v>
          </cell>
          <cell r="E398" t="str">
            <v>DSM, Class 2</v>
          </cell>
          <cell r="F398" t="str">
            <v>ID</v>
          </cell>
          <cell r="G398" t="str">
            <v>Yes</v>
          </cell>
        </row>
        <row r="399">
          <cell r="B399" t="str">
            <v>D2_ID_h_70</v>
          </cell>
          <cell r="C399" t="str">
            <v>East</v>
          </cell>
          <cell r="D399" t="str">
            <v>DSM, Class 2, ID</v>
          </cell>
          <cell r="E399" t="str">
            <v>DSM, Class 2</v>
          </cell>
          <cell r="F399" t="str">
            <v>ID</v>
          </cell>
          <cell r="G399" t="str">
            <v>Yes</v>
          </cell>
        </row>
        <row r="400">
          <cell r="B400" t="str">
            <v>D2_ID_i_80</v>
          </cell>
          <cell r="C400" t="str">
            <v>East</v>
          </cell>
          <cell r="D400" t="str">
            <v>DSM, Class 2, ID</v>
          </cell>
          <cell r="E400" t="str">
            <v>DSM, Class 2</v>
          </cell>
          <cell r="F400" t="str">
            <v>ID</v>
          </cell>
          <cell r="G400" t="str">
            <v>Yes</v>
          </cell>
        </row>
        <row r="401">
          <cell r="B401" t="str">
            <v>D2_ID_j_90</v>
          </cell>
          <cell r="C401" t="str">
            <v>East</v>
          </cell>
          <cell r="D401" t="str">
            <v>DSM, Class 2, ID</v>
          </cell>
          <cell r="E401" t="str">
            <v>DSM, Class 2</v>
          </cell>
          <cell r="F401" t="str">
            <v>ID</v>
          </cell>
          <cell r="G401" t="str">
            <v>Yes</v>
          </cell>
        </row>
        <row r="402">
          <cell r="B402" t="str">
            <v>D2_ID_k_100</v>
          </cell>
          <cell r="C402" t="str">
            <v>East</v>
          </cell>
          <cell r="D402" t="str">
            <v>DSM, Class 2, ID</v>
          </cell>
          <cell r="E402" t="str">
            <v>DSM, Class 2</v>
          </cell>
          <cell r="F402" t="str">
            <v>ID</v>
          </cell>
          <cell r="G402" t="str">
            <v>Yes</v>
          </cell>
        </row>
        <row r="403">
          <cell r="B403" t="str">
            <v>D2_ID_l_110</v>
          </cell>
          <cell r="C403" t="str">
            <v>East</v>
          </cell>
          <cell r="D403" t="str">
            <v>DSM, Class 2, ID</v>
          </cell>
          <cell r="E403" t="str">
            <v>DSM, Class 2</v>
          </cell>
          <cell r="F403" t="str">
            <v>ID</v>
          </cell>
          <cell r="G403" t="str">
            <v>Yes</v>
          </cell>
        </row>
        <row r="404">
          <cell r="B404" t="str">
            <v>D2_ID_m_120</v>
          </cell>
          <cell r="C404" t="str">
            <v>East</v>
          </cell>
          <cell r="D404" t="str">
            <v>DSM, Class 2, ID</v>
          </cell>
          <cell r="E404" t="str">
            <v>DSM, Class 2</v>
          </cell>
          <cell r="F404" t="str">
            <v>ID</v>
          </cell>
          <cell r="G404" t="str">
            <v>Yes</v>
          </cell>
        </row>
        <row r="405">
          <cell r="B405" t="str">
            <v>D2_ID_n_130</v>
          </cell>
          <cell r="C405" t="str">
            <v>East</v>
          </cell>
          <cell r="D405" t="str">
            <v>DSM, Class 2, ID</v>
          </cell>
          <cell r="E405" t="str">
            <v>DSM, Class 2</v>
          </cell>
          <cell r="F405" t="str">
            <v>ID</v>
          </cell>
          <cell r="G405" t="str">
            <v>Yes</v>
          </cell>
        </row>
        <row r="406">
          <cell r="B406" t="str">
            <v>D2_ID_o_140</v>
          </cell>
          <cell r="C406" t="str">
            <v>East</v>
          </cell>
          <cell r="D406" t="str">
            <v>DSM, Class 2, ID</v>
          </cell>
          <cell r="E406" t="str">
            <v>DSM, Class 2</v>
          </cell>
          <cell r="F406" t="str">
            <v>ID</v>
          </cell>
          <cell r="G406" t="str">
            <v>Yes</v>
          </cell>
        </row>
        <row r="407">
          <cell r="B407" t="str">
            <v>D2_ID_p_150</v>
          </cell>
          <cell r="C407" t="str">
            <v>East</v>
          </cell>
          <cell r="D407" t="str">
            <v>DSM, Class 2, ID</v>
          </cell>
          <cell r="E407" t="str">
            <v>DSM, Class 2</v>
          </cell>
          <cell r="F407" t="str">
            <v>ID</v>
          </cell>
          <cell r="G407" t="str">
            <v>Yes</v>
          </cell>
        </row>
        <row r="408">
          <cell r="B408" t="str">
            <v>D2_ID_q_160</v>
          </cell>
          <cell r="C408" t="str">
            <v>East</v>
          </cell>
          <cell r="D408" t="str">
            <v>DSM, Class 2, ID</v>
          </cell>
          <cell r="E408" t="str">
            <v>DSM, Class 2</v>
          </cell>
          <cell r="F408" t="str">
            <v>ID</v>
          </cell>
          <cell r="G408" t="str">
            <v>Yes</v>
          </cell>
        </row>
        <row r="409">
          <cell r="B409" t="str">
            <v>D2_ID_r_170</v>
          </cell>
          <cell r="C409" t="str">
            <v>East</v>
          </cell>
          <cell r="D409" t="str">
            <v>DSM, Class 2, ID</v>
          </cell>
          <cell r="E409" t="str">
            <v>DSM, Class 2</v>
          </cell>
          <cell r="F409" t="str">
            <v>ID</v>
          </cell>
          <cell r="G409" t="str">
            <v>Yes</v>
          </cell>
        </row>
        <row r="410">
          <cell r="B410" t="str">
            <v>D2_ID_s_180</v>
          </cell>
          <cell r="C410" t="str">
            <v>East</v>
          </cell>
          <cell r="D410" t="str">
            <v>DSM, Class 2, ID</v>
          </cell>
          <cell r="E410" t="str">
            <v>DSM, Class 2</v>
          </cell>
          <cell r="F410" t="str">
            <v>ID</v>
          </cell>
          <cell r="G410" t="str">
            <v>Yes</v>
          </cell>
        </row>
        <row r="411">
          <cell r="B411" t="str">
            <v>D2_ID_t_190</v>
          </cell>
          <cell r="C411" t="str">
            <v>East</v>
          </cell>
          <cell r="D411" t="str">
            <v>DSM, Class 2, ID</v>
          </cell>
          <cell r="E411" t="str">
            <v>DSM, Class 2</v>
          </cell>
          <cell r="F411" t="str">
            <v>ID</v>
          </cell>
          <cell r="G411" t="str">
            <v>Yes</v>
          </cell>
        </row>
        <row r="412">
          <cell r="B412" t="str">
            <v>D2_ID_u_200</v>
          </cell>
          <cell r="C412" t="str">
            <v>East</v>
          </cell>
          <cell r="D412" t="str">
            <v>DSM, Class 2, ID</v>
          </cell>
          <cell r="E412" t="str">
            <v>DSM, Class 2</v>
          </cell>
          <cell r="F412" t="str">
            <v>ID</v>
          </cell>
          <cell r="G412" t="str">
            <v>Yes</v>
          </cell>
        </row>
        <row r="413">
          <cell r="B413" t="str">
            <v>D2_ID_v_250</v>
          </cell>
          <cell r="C413" t="str">
            <v>East</v>
          </cell>
          <cell r="D413" t="str">
            <v>DSM, Class 2, ID</v>
          </cell>
          <cell r="E413" t="str">
            <v>DSM, Class 2</v>
          </cell>
          <cell r="F413" t="str">
            <v>ID</v>
          </cell>
          <cell r="G413" t="str">
            <v>Yes</v>
          </cell>
        </row>
        <row r="414">
          <cell r="B414" t="str">
            <v>D2_ID_w_300</v>
          </cell>
          <cell r="C414" t="str">
            <v>East</v>
          </cell>
          <cell r="D414" t="str">
            <v>DSM, Class 2, ID</v>
          </cell>
          <cell r="E414" t="str">
            <v>DSM, Class 2</v>
          </cell>
          <cell r="F414" t="str">
            <v>ID</v>
          </cell>
          <cell r="G414" t="str">
            <v>Yes</v>
          </cell>
        </row>
        <row r="415">
          <cell r="B415" t="str">
            <v>D2_ID_x_400</v>
          </cell>
          <cell r="C415" t="str">
            <v>East</v>
          </cell>
          <cell r="D415" t="str">
            <v>DSM, Class 2, ID</v>
          </cell>
          <cell r="E415" t="str">
            <v>DSM, Class 2</v>
          </cell>
          <cell r="F415" t="str">
            <v>ID</v>
          </cell>
          <cell r="G415" t="str">
            <v>Yes</v>
          </cell>
        </row>
        <row r="416">
          <cell r="B416" t="str">
            <v>D2_ID_y_500</v>
          </cell>
          <cell r="C416" t="str">
            <v>East</v>
          </cell>
          <cell r="D416" t="str">
            <v>DSM, Class 2, ID</v>
          </cell>
          <cell r="E416" t="str">
            <v>DSM, Class 2</v>
          </cell>
          <cell r="F416" t="str">
            <v>ID</v>
          </cell>
          <cell r="G416" t="str">
            <v>Yes</v>
          </cell>
        </row>
        <row r="417">
          <cell r="B417" t="str">
            <v>D2_ID_z_750</v>
          </cell>
          <cell r="C417" t="str">
            <v>East</v>
          </cell>
          <cell r="D417" t="str">
            <v>DSM, Class 2, ID</v>
          </cell>
          <cell r="E417" t="str">
            <v>DSM, Class 2</v>
          </cell>
          <cell r="F417" t="str">
            <v>ID</v>
          </cell>
          <cell r="G417" t="str">
            <v>Yes</v>
          </cell>
        </row>
        <row r="418">
          <cell r="B418" t="str">
            <v>D2_ID_z_9999</v>
          </cell>
          <cell r="C418" t="str">
            <v>East</v>
          </cell>
          <cell r="D418" t="str">
            <v>DSM, Class 2, ID</v>
          </cell>
          <cell r="E418" t="str">
            <v>DSM, Class 2</v>
          </cell>
          <cell r="F418" t="str">
            <v>ID</v>
          </cell>
          <cell r="G418" t="str">
            <v>Yes</v>
          </cell>
        </row>
        <row r="419">
          <cell r="B419" t="str">
            <v>D2_OR_a_00</v>
          </cell>
          <cell r="C419" t="str">
            <v>West</v>
          </cell>
          <cell r="D419" t="str">
            <v>DSM, Class 2, OR</v>
          </cell>
          <cell r="E419" t="str">
            <v>DSM, Class 2</v>
          </cell>
          <cell r="F419" t="str">
            <v>OR</v>
          </cell>
          <cell r="G419" t="str">
            <v>Yes</v>
          </cell>
        </row>
        <row r="420">
          <cell r="B420" t="str">
            <v>D2_OR_b_10</v>
          </cell>
          <cell r="C420" t="str">
            <v>West</v>
          </cell>
          <cell r="D420" t="str">
            <v>DSM, Class 2, OR</v>
          </cell>
          <cell r="E420" t="str">
            <v>DSM, Class 2</v>
          </cell>
          <cell r="F420" t="str">
            <v>OR</v>
          </cell>
          <cell r="G420" t="str">
            <v>Yes</v>
          </cell>
        </row>
        <row r="421">
          <cell r="B421" t="str">
            <v>D2_OR_c_20</v>
          </cell>
          <cell r="C421" t="str">
            <v>West</v>
          </cell>
          <cell r="D421" t="str">
            <v>DSM, Class 2, OR</v>
          </cell>
          <cell r="E421" t="str">
            <v>DSM, Class 2</v>
          </cell>
          <cell r="F421" t="str">
            <v>OR</v>
          </cell>
          <cell r="G421" t="str">
            <v>Yes</v>
          </cell>
        </row>
        <row r="422">
          <cell r="B422" t="str">
            <v>D2_OR_d_30</v>
          </cell>
          <cell r="C422" t="str">
            <v>West</v>
          </cell>
          <cell r="D422" t="str">
            <v>DSM, Class 2, OR</v>
          </cell>
          <cell r="E422" t="str">
            <v>DSM, Class 2</v>
          </cell>
          <cell r="F422" t="str">
            <v>OR</v>
          </cell>
          <cell r="G422" t="str">
            <v>Yes</v>
          </cell>
        </row>
        <row r="423">
          <cell r="B423" t="str">
            <v>D2_OR_e_40</v>
          </cell>
          <cell r="C423" t="str">
            <v>West</v>
          </cell>
          <cell r="D423" t="str">
            <v>DSM, Class 2, OR</v>
          </cell>
          <cell r="E423" t="str">
            <v>DSM, Class 2</v>
          </cell>
          <cell r="F423" t="str">
            <v>OR</v>
          </cell>
          <cell r="G423" t="str">
            <v>Yes</v>
          </cell>
        </row>
        <row r="424">
          <cell r="B424" t="str">
            <v>D2_OR_f_50</v>
          </cell>
          <cell r="C424" t="str">
            <v>West</v>
          </cell>
          <cell r="D424" t="str">
            <v>DSM, Class 2, OR</v>
          </cell>
          <cell r="E424" t="str">
            <v>DSM, Class 2</v>
          </cell>
          <cell r="F424" t="str">
            <v>OR</v>
          </cell>
          <cell r="G424" t="str">
            <v>Yes</v>
          </cell>
        </row>
        <row r="425">
          <cell r="B425" t="str">
            <v>D2_OR_g_60</v>
          </cell>
          <cell r="C425" t="str">
            <v>West</v>
          </cell>
          <cell r="D425" t="str">
            <v>DSM, Class 2, OR</v>
          </cell>
          <cell r="E425" t="str">
            <v>DSM, Class 2</v>
          </cell>
          <cell r="F425" t="str">
            <v>OR</v>
          </cell>
          <cell r="G425" t="str">
            <v>Yes</v>
          </cell>
        </row>
        <row r="426">
          <cell r="B426" t="str">
            <v>D2_OR_h_70</v>
          </cell>
          <cell r="C426" t="str">
            <v>West</v>
          </cell>
          <cell r="D426" t="str">
            <v>DSM, Class 2, OR</v>
          </cell>
          <cell r="E426" t="str">
            <v>DSM, Class 2</v>
          </cell>
          <cell r="F426" t="str">
            <v>OR</v>
          </cell>
          <cell r="G426" t="str">
            <v>Yes</v>
          </cell>
        </row>
        <row r="427">
          <cell r="B427" t="str">
            <v>D2_OR_i_80</v>
          </cell>
          <cell r="C427" t="str">
            <v>West</v>
          </cell>
          <cell r="D427" t="str">
            <v>DSM, Class 2, OR</v>
          </cell>
          <cell r="E427" t="str">
            <v>DSM, Class 2</v>
          </cell>
          <cell r="F427" t="str">
            <v>OR</v>
          </cell>
          <cell r="G427" t="str">
            <v>Yes</v>
          </cell>
        </row>
        <row r="428">
          <cell r="B428" t="str">
            <v>D2_OR_j_90</v>
          </cell>
          <cell r="C428" t="str">
            <v>West</v>
          </cell>
          <cell r="D428" t="str">
            <v>DSM, Class 2, OR</v>
          </cell>
          <cell r="E428" t="str">
            <v>DSM, Class 2</v>
          </cell>
          <cell r="F428" t="str">
            <v>OR</v>
          </cell>
          <cell r="G428" t="str">
            <v>Yes</v>
          </cell>
        </row>
        <row r="429">
          <cell r="B429" t="str">
            <v>D2_OR_k_100</v>
          </cell>
          <cell r="C429" t="str">
            <v>West</v>
          </cell>
          <cell r="D429" t="str">
            <v>DSM, Class 2, OR</v>
          </cell>
          <cell r="E429" t="str">
            <v>DSM, Class 2</v>
          </cell>
          <cell r="F429" t="str">
            <v>OR</v>
          </cell>
          <cell r="G429" t="str">
            <v>Yes</v>
          </cell>
        </row>
        <row r="430">
          <cell r="B430" t="str">
            <v>D2_OR_l_110</v>
          </cell>
          <cell r="C430" t="str">
            <v>West</v>
          </cell>
          <cell r="D430" t="str">
            <v>DSM, Class 2, OR</v>
          </cell>
          <cell r="E430" t="str">
            <v>DSM, Class 2</v>
          </cell>
          <cell r="F430" t="str">
            <v>OR</v>
          </cell>
          <cell r="G430" t="str">
            <v>Yes</v>
          </cell>
        </row>
        <row r="431">
          <cell r="B431" t="str">
            <v>D2_OR_m_120</v>
          </cell>
          <cell r="C431" t="str">
            <v>West</v>
          </cell>
          <cell r="D431" t="str">
            <v>DSM, Class 2, OR</v>
          </cell>
          <cell r="E431" t="str">
            <v>DSM, Class 2</v>
          </cell>
          <cell r="F431" t="str">
            <v>OR</v>
          </cell>
          <cell r="G431" t="str">
            <v>Yes</v>
          </cell>
        </row>
        <row r="432">
          <cell r="B432" t="str">
            <v>D2_OR_n_130</v>
          </cell>
          <cell r="C432" t="str">
            <v>West</v>
          </cell>
          <cell r="D432" t="str">
            <v>DSM, Class 2, OR</v>
          </cell>
          <cell r="E432" t="str">
            <v>DSM, Class 2</v>
          </cell>
          <cell r="F432" t="str">
            <v>OR</v>
          </cell>
          <cell r="G432" t="str">
            <v>Yes</v>
          </cell>
        </row>
        <row r="433">
          <cell r="B433" t="str">
            <v>D2_OR_o_140</v>
          </cell>
          <cell r="C433" t="str">
            <v>West</v>
          </cell>
          <cell r="D433" t="str">
            <v>DSM, Class 2, OR</v>
          </cell>
          <cell r="E433" t="str">
            <v>DSM, Class 2</v>
          </cell>
          <cell r="F433" t="str">
            <v>OR</v>
          </cell>
          <cell r="G433" t="str">
            <v>Yes</v>
          </cell>
        </row>
        <row r="434">
          <cell r="B434" t="str">
            <v>D2_OR_p_150</v>
          </cell>
          <cell r="C434" t="str">
            <v>West</v>
          </cell>
          <cell r="D434" t="str">
            <v>DSM, Class 2, OR</v>
          </cell>
          <cell r="E434" t="str">
            <v>DSM, Class 2</v>
          </cell>
          <cell r="F434" t="str">
            <v>OR</v>
          </cell>
          <cell r="G434" t="str">
            <v>Yes</v>
          </cell>
        </row>
        <row r="435">
          <cell r="B435" t="str">
            <v>D2_OR_q_160</v>
          </cell>
          <cell r="C435" t="str">
            <v>West</v>
          </cell>
          <cell r="D435" t="str">
            <v>DSM, Class 2, OR</v>
          </cell>
          <cell r="E435" t="str">
            <v>DSM, Class 2</v>
          </cell>
          <cell r="F435" t="str">
            <v>OR</v>
          </cell>
          <cell r="G435" t="str">
            <v>Yes</v>
          </cell>
        </row>
        <row r="436">
          <cell r="B436" t="str">
            <v>D2_OR_r_170</v>
          </cell>
          <cell r="C436" t="str">
            <v>West</v>
          </cell>
          <cell r="D436" t="str">
            <v>DSM, Class 2, OR</v>
          </cell>
          <cell r="E436" t="str">
            <v>DSM, Class 2</v>
          </cell>
          <cell r="F436" t="str">
            <v>OR</v>
          </cell>
          <cell r="G436" t="str">
            <v>Yes</v>
          </cell>
        </row>
        <row r="437">
          <cell r="B437" t="str">
            <v>D2_OR_s_180</v>
          </cell>
          <cell r="C437" t="str">
            <v>West</v>
          </cell>
          <cell r="D437" t="str">
            <v>DSM, Class 2, OR</v>
          </cell>
          <cell r="E437" t="str">
            <v>DSM, Class 2</v>
          </cell>
          <cell r="F437" t="str">
            <v>OR</v>
          </cell>
          <cell r="G437" t="str">
            <v>Yes</v>
          </cell>
        </row>
        <row r="438">
          <cell r="B438" t="str">
            <v>D2_OR_t_190</v>
          </cell>
          <cell r="C438" t="str">
            <v>West</v>
          </cell>
          <cell r="D438" t="str">
            <v>DSM, Class 2, OR</v>
          </cell>
          <cell r="E438" t="str">
            <v>DSM, Class 2</v>
          </cell>
          <cell r="F438" t="str">
            <v>OR</v>
          </cell>
          <cell r="G438" t="str">
            <v>Yes</v>
          </cell>
        </row>
        <row r="439">
          <cell r="B439" t="str">
            <v>D2_OR_u_200</v>
          </cell>
          <cell r="C439" t="str">
            <v>West</v>
          </cell>
          <cell r="D439" t="str">
            <v>DSM, Class 2, OR</v>
          </cell>
          <cell r="E439" t="str">
            <v>DSM, Class 2</v>
          </cell>
          <cell r="F439" t="str">
            <v>OR</v>
          </cell>
          <cell r="G439" t="str">
            <v>Yes</v>
          </cell>
        </row>
        <row r="440">
          <cell r="B440" t="str">
            <v>D2_OR_v_250</v>
          </cell>
          <cell r="C440" t="str">
            <v>West</v>
          </cell>
          <cell r="D440" t="str">
            <v>DSM, Class 2, OR</v>
          </cell>
          <cell r="E440" t="str">
            <v>DSM, Class 2</v>
          </cell>
          <cell r="F440" t="str">
            <v>OR</v>
          </cell>
          <cell r="G440" t="str">
            <v>Yes</v>
          </cell>
        </row>
        <row r="441">
          <cell r="B441" t="str">
            <v>D2_OR_w_300</v>
          </cell>
          <cell r="C441" t="str">
            <v>West</v>
          </cell>
          <cell r="D441" t="str">
            <v>DSM, Class 2, OR</v>
          </cell>
          <cell r="E441" t="str">
            <v>DSM, Class 2</v>
          </cell>
          <cell r="F441" t="str">
            <v>OR</v>
          </cell>
          <cell r="G441" t="str">
            <v>Yes</v>
          </cell>
        </row>
        <row r="442">
          <cell r="B442" t="str">
            <v>D2_OR_x_400</v>
          </cell>
          <cell r="C442" t="str">
            <v>West</v>
          </cell>
          <cell r="D442" t="str">
            <v>DSM, Class 2, OR</v>
          </cell>
          <cell r="E442" t="str">
            <v>DSM, Class 2</v>
          </cell>
          <cell r="F442" t="str">
            <v>OR</v>
          </cell>
          <cell r="G442" t="str">
            <v>Yes</v>
          </cell>
        </row>
        <row r="443">
          <cell r="B443" t="str">
            <v>D2_OR_y_500</v>
          </cell>
          <cell r="C443" t="str">
            <v>West</v>
          </cell>
          <cell r="D443" t="str">
            <v>DSM, Class 2, OR</v>
          </cell>
          <cell r="E443" t="str">
            <v>DSM, Class 2</v>
          </cell>
          <cell r="F443" t="str">
            <v>OR</v>
          </cell>
          <cell r="G443" t="str">
            <v>Yes</v>
          </cell>
        </row>
        <row r="444">
          <cell r="B444" t="str">
            <v>D2_OR_z_750</v>
          </cell>
          <cell r="C444" t="str">
            <v>West</v>
          </cell>
          <cell r="D444" t="str">
            <v>DSM, Class 2, OR</v>
          </cell>
          <cell r="E444" t="str">
            <v>DSM, Class 2</v>
          </cell>
          <cell r="F444" t="str">
            <v>OR</v>
          </cell>
          <cell r="G444" t="str">
            <v>Yes</v>
          </cell>
        </row>
        <row r="445">
          <cell r="B445" t="str">
            <v>D2_OR_z_9999</v>
          </cell>
          <cell r="C445" t="str">
            <v>West</v>
          </cell>
          <cell r="D445" t="str">
            <v>DSM, Class 2, OR</v>
          </cell>
          <cell r="E445" t="str">
            <v>DSM, Class 2</v>
          </cell>
          <cell r="F445" t="str">
            <v>OR</v>
          </cell>
          <cell r="G445" t="str">
            <v>Yes</v>
          </cell>
        </row>
        <row r="446">
          <cell r="B446" t="str">
            <v>D2_UT_a_00</v>
          </cell>
          <cell r="C446" t="str">
            <v>East</v>
          </cell>
          <cell r="D446" t="str">
            <v>DSM, Class 2, UT</v>
          </cell>
          <cell r="E446" t="str">
            <v>DSM, Class 2</v>
          </cell>
          <cell r="F446" t="str">
            <v>UT</v>
          </cell>
          <cell r="G446" t="str">
            <v>Yes</v>
          </cell>
        </row>
        <row r="447">
          <cell r="B447" t="str">
            <v>D2_UT_b_10</v>
          </cell>
          <cell r="C447" t="str">
            <v>East</v>
          </cell>
          <cell r="D447" t="str">
            <v>DSM, Class 2, UT</v>
          </cell>
          <cell r="E447" t="str">
            <v>DSM, Class 2</v>
          </cell>
          <cell r="F447" t="str">
            <v>UT</v>
          </cell>
          <cell r="G447" t="str">
            <v>Yes</v>
          </cell>
        </row>
        <row r="448">
          <cell r="B448" t="str">
            <v>D2_UT_c_20</v>
          </cell>
          <cell r="C448" t="str">
            <v>East</v>
          </cell>
          <cell r="D448" t="str">
            <v>DSM, Class 2, UT</v>
          </cell>
          <cell r="E448" t="str">
            <v>DSM, Class 2</v>
          </cell>
          <cell r="F448" t="str">
            <v>UT</v>
          </cell>
          <cell r="G448" t="str">
            <v>Yes</v>
          </cell>
        </row>
        <row r="449">
          <cell r="B449" t="str">
            <v>D2_UT_d_30</v>
          </cell>
          <cell r="C449" t="str">
            <v>East</v>
          </cell>
          <cell r="D449" t="str">
            <v>DSM, Class 2, UT</v>
          </cell>
          <cell r="E449" t="str">
            <v>DSM, Class 2</v>
          </cell>
          <cell r="F449" t="str">
            <v>UT</v>
          </cell>
          <cell r="G449" t="str">
            <v>Yes</v>
          </cell>
        </row>
        <row r="450">
          <cell r="B450" t="str">
            <v>D2_UT_e_40</v>
          </cell>
          <cell r="C450" t="str">
            <v>East</v>
          </cell>
          <cell r="D450" t="str">
            <v>DSM, Class 2, UT</v>
          </cell>
          <cell r="E450" t="str">
            <v>DSM, Class 2</v>
          </cell>
          <cell r="F450" t="str">
            <v>UT</v>
          </cell>
          <cell r="G450" t="str">
            <v>Yes</v>
          </cell>
        </row>
        <row r="451">
          <cell r="B451" t="str">
            <v>D2_UT_f_50</v>
          </cell>
          <cell r="C451" t="str">
            <v>East</v>
          </cell>
          <cell r="D451" t="str">
            <v>DSM, Class 2, UT</v>
          </cell>
          <cell r="E451" t="str">
            <v>DSM, Class 2</v>
          </cell>
          <cell r="F451" t="str">
            <v>UT</v>
          </cell>
          <cell r="G451" t="str">
            <v>Yes</v>
          </cell>
        </row>
        <row r="452">
          <cell r="B452" t="str">
            <v>D2_UT_g_60</v>
          </cell>
          <cell r="C452" t="str">
            <v>East</v>
          </cell>
          <cell r="D452" t="str">
            <v>DSM, Class 2, UT</v>
          </cell>
          <cell r="E452" t="str">
            <v>DSM, Class 2</v>
          </cell>
          <cell r="F452" t="str">
            <v>UT</v>
          </cell>
          <cell r="G452" t="str">
            <v>Yes</v>
          </cell>
        </row>
        <row r="453">
          <cell r="B453" t="str">
            <v>D2_UT_h_70</v>
          </cell>
          <cell r="C453" t="str">
            <v>East</v>
          </cell>
          <cell r="D453" t="str">
            <v>DSM, Class 2, UT</v>
          </cell>
          <cell r="E453" t="str">
            <v>DSM, Class 2</v>
          </cell>
          <cell r="F453" t="str">
            <v>UT</v>
          </cell>
          <cell r="G453" t="str">
            <v>Yes</v>
          </cell>
        </row>
        <row r="454">
          <cell r="B454" t="str">
            <v>D2_UT_i_80</v>
          </cell>
          <cell r="C454" t="str">
            <v>East</v>
          </cell>
          <cell r="D454" t="str">
            <v>DSM, Class 2, UT</v>
          </cell>
          <cell r="E454" t="str">
            <v>DSM, Class 2</v>
          </cell>
          <cell r="F454" t="str">
            <v>UT</v>
          </cell>
          <cell r="G454" t="str">
            <v>Yes</v>
          </cell>
        </row>
        <row r="455">
          <cell r="B455" t="str">
            <v>D2_UT_j_90</v>
          </cell>
          <cell r="C455" t="str">
            <v>East</v>
          </cell>
          <cell r="D455" t="str">
            <v>DSM, Class 2, UT</v>
          </cell>
          <cell r="E455" t="str">
            <v>DSM, Class 2</v>
          </cell>
          <cell r="F455" t="str">
            <v>UT</v>
          </cell>
          <cell r="G455" t="str">
            <v>Yes</v>
          </cell>
        </row>
        <row r="456">
          <cell r="B456" t="str">
            <v>D2_UT_k_100</v>
          </cell>
          <cell r="C456" t="str">
            <v>East</v>
          </cell>
          <cell r="D456" t="str">
            <v>DSM, Class 2, UT</v>
          </cell>
          <cell r="E456" t="str">
            <v>DSM, Class 2</v>
          </cell>
          <cell r="F456" t="str">
            <v>UT</v>
          </cell>
          <cell r="G456" t="str">
            <v>Yes</v>
          </cell>
        </row>
        <row r="457">
          <cell r="B457" t="str">
            <v>D2_UT_l_110</v>
          </cell>
          <cell r="C457" t="str">
            <v>East</v>
          </cell>
          <cell r="D457" t="str">
            <v>DSM, Class 2, UT</v>
          </cell>
          <cell r="E457" t="str">
            <v>DSM, Class 2</v>
          </cell>
          <cell r="F457" t="str">
            <v>UT</v>
          </cell>
          <cell r="G457" t="str">
            <v>Yes</v>
          </cell>
        </row>
        <row r="458">
          <cell r="B458" t="str">
            <v>D2_UT_m_120</v>
          </cell>
          <cell r="C458" t="str">
            <v>East</v>
          </cell>
          <cell r="D458" t="str">
            <v>DSM, Class 2, UT</v>
          </cell>
          <cell r="E458" t="str">
            <v>DSM, Class 2</v>
          </cell>
          <cell r="F458" t="str">
            <v>UT</v>
          </cell>
          <cell r="G458" t="str">
            <v>Yes</v>
          </cell>
        </row>
        <row r="459">
          <cell r="B459" t="str">
            <v>D2_UT_n_130</v>
          </cell>
          <cell r="C459" t="str">
            <v>East</v>
          </cell>
          <cell r="D459" t="str">
            <v>DSM, Class 2, UT</v>
          </cell>
          <cell r="E459" t="str">
            <v>DSM, Class 2</v>
          </cell>
          <cell r="F459" t="str">
            <v>UT</v>
          </cell>
          <cell r="G459" t="str">
            <v>Yes</v>
          </cell>
        </row>
        <row r="460">
          <cell r="B460" t="str">
            <v>D2_UT_o_140</v>
          </cell>
          <cell r="C460" t="str">
            <v>East</v>
          </cell>
          <cell r="D460" t="str">
            <v>DSM, Class 2, UT</v>
          </cell>
          <cell r="E460" t="str">
            <v>DSM, Class 2</v>
          </cell>
          <cell r="F460" t="str">
            <v>UT</v>
          </cell>
          <cell r="G460" t="str">
            <v>Yes</v>
          </cell>
        </row>
        <row r="461">
          <cell r="B461" t="str">
            <v>D2_UT_p_150</v>
          </cell>
          <cell r="C461" t="str">
            <v>East</v>
          </cell>
          <cell r="D461" t="str">
            <v>DSM, Class 2, UT</v>
          </cell>
          <cell r="E461" t="str">
            <v>DSM, Class 2</v>
          </cell>
          <cell r="F461" t="str">
            <v>UT</v>
          </cell>
          <cell r="G461" t="str">
            <v>Yes</v>
          </cell>
        </row>
        <row r="462">
          <cell r="B462" t="str">
            <v>D2_UT_q_160</v>
          </cell>
          <cell r="C462" t="str">
            <v>East</v>
          </cell>
          <cell r="D462" t="str">
            <v>DSM, Class 2, UT</v>
          </cell>
          <cell r="E462" t="str">
            <v>DSM, Class 2</v>
          </cell>
          <cell r="F462" t="str">
            <v>UT</v>
          </cell>
          <cell r="G462" t="str">
            <v>Yes</v>
          </cell>
        </row>
        <row r="463">
          <cell r="B463" t="str">
            <v>D2_UT_r_170</v>
          </cell>
          <cell r="C463" t="str">
            <v>East</v>
          </cell>
          <cell r="D463" t="str">
            <v>DSM, Class 2, UT</v>
          </cell>
          <cell r="E463" t="str">
            <v>DSM, Class 2</v>
          </cell>
          <cell r="F463" t="str">
            <v>UT</v>
          </cell>
          <cell r="G463" t="str">
            <v>Yes</v>
          </cell>
        </row>
        <row r="464">
          <cell r="B464" t="str">
            <v>D2_UT_s_180</v>
          </cell>
          <cell r="C464" t="str">
            <v>East</v>
          </cell>
          <cell r="D464" t="str">
            <v>DSM, Class 2, UT</v>
          </cell>
          <cell r="E464" t="str">
            <v>DSM, Class 2</v>
          </cell>
          <cell r="F464" t="str">
            <v>UT</v>
          </cell>
          <cell r="G464" t="str">
            <v>Yes</v>
          </cell>
        </row>
        <row r="465">
          <cell r="B465" t="str">
            <v>D2_UT_t_190</v>
          </cell>
          <cell r="C465" t="str">
            <v>East</v>
          </cell>
          <cell r="D465" t="str">
            <v>DSM, Class 2, UT</v>
          </cell>
          <cell r="E465" t="str">
            <v>DSM, Class 2</v>
          </cell>
          <cell r="F465" t="str">
            <v>UT</v>
          </cell>
          <cell r="G465" t="str">
            <v>Yes</v>
          </cell>
        </row>
        <row r="466">
          <cell r="B466" t="str">
            <v>D2_UT_u_200</v>
          </cell>
          <cell r="C466" t="str">
            <v>East</v>
          </cell>
          <cell r="D466" t="str">
            <v>DSM, Class 2, UT</v>
          </cell>
          <cell r="E466" t="str">
            <v>DSM, Class 2</v>
          </cell>
          <cell r="F466" t="str">
            <v>UT</v>
          </cell>
          <cell r="G466" t="str">
            <v>Yes</v>
          </cell>
        </row>
        <row r="467">
          <cell r="B467" t="str">
            <v>D2_UT_v_250</v>
          </cell>
          <cell r="C467" t="str">
            <v>East</v>
          </cell>
          <cell r="D467" t="str">
            <v>DSM, Class 2, UT</v>
          </cell>
          <cell r="E467" t="str">
            <v>DSM, Class 2</v>
          </cell>
          <cell r="F467" t="str">
            <v>UT</v>
          </cell>
          <cell r="G467" t="str">
            <v>Yes</v>
          </cell>
        </row>
        <row r="468">
          <cell r="B468" t="str">
            <v>D2_UT_w_300</v>
          </cell>
          <cell r="C468" t="str">
            <v>East</v>
          </cell>
          <cell r="D468" t="str">
            <v>DSM, Class 2, UT</v>
          </cell>
          <cell r="E468" t="str">
            <v>DSM, Class 2</v>
          </cell>
          <cell r="F468" t="str">
            <v>UT</v>
          </cell>
          <cell r="G468" t="str">
            <v>Yes</v>
          </cell>
        </row>
        <row r="469">
          <cell r="B469" t="str">
            <v>D2_UT_x_400</v>
          </cell>
          <cell r="C469" t="str">
            <v>East</v>
          </cell>
          <cell r="D469" t="str">
            <v>DSM, Class 2, UT</v>
          </cell>
          <cell r="E469" t="str">
            <v>DSM, Class 2</v>
          </cell>
          <cell r="F469" t="str">
            <v>UT</v>
          </cell>
          <cell r="G469" t="str">
            <v>Yes</v>
          </cell>
        </row>
        <row r="470">
          <cell r="B470" t="str">
            <v>D2_UT_y_500</v>
          </cell>
          <cell r="C470" t="str">
            <v>East</v>
          </cell>
          <cell r="D470" t="str">
            <v>DSM, Class 2, UT</v>
          </cell>
          <cell r="E470" t="str">
            <v>DSM, Class 2</v>
          </cell>
          <cell r="F470" t="str">
            <v>UT</v>
          </cell>
          <cell r="G470" t="str">
            <v>Yes</v>
          </cell>
        </row>
        <row r="471">
          <cell r="B471" t="str">
            <v>D2_UT_z_750</v>
          </cell>
          <cell r="C471" t="str">
            <v>East</v>
          </cell>
          <cell r="D471" t="str">
            <v>DSM, Class 2, UT</v>
          </cell>
          <cell r="E471" t="str">
            <v>DSM, Class 2</v>
          </cell>
          <cell r="F471" t="str">
            <v>UT</v>
          </cell>
          <cell r="G471" t="str">
            <v>Yes</v>
          </cell>
        </row>
        <row r="472">
          <cell r="B472" t="str">
            <v>D2_UT_z_9999</v>
          </cell>
          <cell r="C472" t="str">
            <v>East</v>
          </cell>
          <cell r="D472" t="str">
            <v>DSM, Class 2, UT</v>
          </cell>
          <cell r="E472" t="str">
            <v>DSM, Class 2</v>
          </cell>
          <cell r="F472" t="str">
            <v>UT</v>
          </cell>
          <cell r="G472" t="str">
            <v>Yes</v>
          </cell>
        </row>
        <row r="473">
          <cell r="B473" t="str">
            <v>D2_WW_a_00</v>
          </cell>
          <cell r="C473" t="str">
            <v>West</v>
          </cell>
          <cell r="D473" t="str">
            <v>DSM, Class 2, WA</v>
          </cell>
          <cell r="E473" t="str">
            <v>DSM, Class 2</v>
          </cell>
          <cell r="F473" t="str">
            <v>WA</v>
          </cell>
          <cell r="G473" t="str">
            <v>Yes</v>
          </cell>
        </row>
        <row r="474">
          <cell r="B474" t="str">
            <v>D2_WW_b_10</v>
          </cell>
          <cell r="C474" t="str">
            <v>West</v>
          </cell>
          <cell r="D474" t="str">
            <v>DSM, Class 2, WA</v>
          </cell>
          <cell r="E474" t="str">
            <v>DSM, Class 2</v>
          </cell>
          <cell r="F474" t="str">
            <v>WA</v>
          </cell>
          <cell r="G474" t="str">
            <v>Yes</v>
          </cell>
        </row>
        <row r="475">
          <cell r="B475" t="str">
            <v>D2_WW_c_20</v>
          </cell>
          <cell r="C475" t="str">
            <v>West</v>
          </cell>
          <cell r="D475" t="str">
            <v>DSM, Class 2, WA</v>
          </cell>
          <cell r="E475" t="str">
            <v>DSM, Class 2</v>
          </cell>
          <cell r="F475" t="str">
            <v>WA</v>
          </cell>
          <cell r="G475" t="str">
            <v>Yes</v>
          </cell>
        </row>
        <row r="476">
          <cell r="B476" t="str">
            <v>D2_WW_d_30</v>
          </cell>
          <cell r="C476" t="str">
            <v>West</v>
          </cell>
          <cell r="D476" t="str">
            <v>DSM, Class 2, WA</v>
          </cell>
          <cell r="E476" t="str">
            <v>DSM, Class 2</v>
          </cell>
          <cell r="F476" t="str">
            <v>WA</v>
          </cell>
          <cell r="G476" t="str">
            <v>Yes</v>
          </cell>
        </row>
        <row r="477">
          <cell r="B477" t="str">
            <v>D2_WW_e_40</v>
          </cell>
          <cell r="C477" t="str">
            <v>West</v>
          </cell>
          <cell r="D477" t="str">
            <v>DSM, Class 2, WA</v>
          </cell>
          <cell r="E477" t="str">
            <v>DSM, Class 2</v>
          </cell>
          <cell r="F477" t="str">
            <v>WA</v>
          </cell>
          <cell r="G477" t="str">
            <v>Yes</v>
          </cell>
        </row>
        <row r="478">
          <cell r="B478" t="str">
            <v>D2_WW_f_50</v>
          </cell>
          <cell r="C478" t="str">
            <v>West</v>
          </cell>
          <cell r="D478" t="str">
            <v>DSM, Class 2, WA</v>
          </cell>
          <cell r="E478" t="str">
            <v>DSM, Class 2</v>
          </cell>
          <cell r="F478" t="str">
            <v>WA</v>
          </cell>
          <cell r="G478" t="str">
            <v>Yes</v>
          </cell>
        </row>
        <row r="479">
          <cell r="B479" t="str">
            <v>D2_WW_g_60</v>
          </cell>
          <cell r="C479" t="str">
            <v>West</v>
          </cell>
          <cell r="D479" t="str">
            <v>DSM, Class 2, WA</v>
          </cell>
          <cell r="E479" t="str">
            <v>DSM, Class 2</v>
          </cell>
          <cell r="F479" t="str">
            <v>WA</v>
          </cell>
          <cell r="G479" t="str">
            <v>Yes</v>
          </cell>
        </row>
        <row r="480">
          <cell r="B480" t="str">
            <v>D2_WW_h_70</v>
          </cell>
          <cell r="C480" t="str">
            <v>West</v>
          </cell>
          <cell r="D480" t="str">
            <v>DSM, Class 2, WA</v>
          </cell>
          <cell r="E480" t="str">
            <v>DSM, Class 2</v>
          </cell>
          <cell r="F480" t="str">
            <v>WA</v>
          </cell>
          <cell r="G480" t="str">
            <v>Yes</v>
          </cell>
        </row>
        <row r="481">
          <cell r="B481" t="str">
            <v>D2_WW_i_80</v>
          </cell>
          <cell r="C481" t="str">
            <v>West</v>
          </cell>
          <cell r="D481" t="str">
            <v>DSM, Class 2, WA</v>
          </cell>
          <cell r="E481" t="str">
            <v>DSM, Class 2</v>
          </cell>
          <cell r="F481" t="str">
            <v>WA</v>
          </cell>
          <cell r="G481" t="str">
            <v>Yes</v>
          </cell>
        </row>
        <row r="482">
          <cell r="B482" t="str">
            <v>D2_WW_j_90</v>
          </cell>
          <cell r="C482" t="str">
            <v>West</v>
          </cell>
          <cell r="D482" t="str">
            <v>DSM, Class 2, WA</v>
          </cell>
          <cell r="E482" t="str">
            <v>DSM, Class 2</v>
          </cell>
          <cell r="F482" t="str">
            <v>WA</v>
          </cell>
          <cell r="G482" t="str">
            <v>Yes</v>
          </cell>
        </row>
        <row r="483">
          <cell r="B483" t="str">
            <v>D2_WW_k_100</v>
          </cell>
          <cell r="C483" t="str">
            <v>West</v>
          </cell>
          <cell r="D483" t="str">
            <v>DSM, Class 2, WA</v>
          </cell>
          <cell r="E483" t="str">
            <v>DSM, Class 2</v>
          </cell>
          <cell r="F483" t="str">
            <v>WA</v>
          </cell>
          <cell r="G483" t="str">
            <v>Yes</v>
          </cell>
        </row>
        <row r="484">
          <cell r="B484" t="str">
            <v>D2_WW_l_110</v>
          </cell>
          <cell r="C484" t="str">
            <v>West</v>
          </cell>
          <cell r="D484" t="str">
            <v>DSM, Class 2, WA</v>
          </cell>
          <cell r="E484" t="str">
            <v>DSM, Class 2</v>
          </cell>
          <cell r="F484" t="str">
            <v>WA</v>
          </cell>
          <cell r="G484" t="str">
            <v>Yes</v>
          </cell>
        </row>
        <row r="485">
          <cell r="B485" t="str">
            <v>D2_WW_m_120</v>
          </cell>
          <cell r="C485" t="str">
            <v>West</v>
          </cell>
          <cell r="D485" t="str">
            <v>DSM, Class 2, WA</v>
          </cell>
          <cell r="E485" t="str">
            <v>DSM, Class 2</v>
          </cell>
          <cell r="F485" t="str">
            <v>WA</v>
          </cell>
          <cell r="G485" t="str">
            <v>Yes</v>
          </cell>
        </row>
        <row r="486">
          <cell r="B486" t="str">
            <v>D2_WW_n_130</v>
          </cell>
          <cell r="C486" t="str">
            <v>West</v>
          </cell>
          <cell r="D486" t="str">
            <v>DSM, Class 2, WA</v>
          </cell>
          <cell r="E486" t="str">
            <v>DSM, Class 2</v>
          </cell>
          <cell r="F486" t="str">
            <v>WA</v>
          </cell>
          <cell r="G486" t="str">
            <v>Yes</v>
          </cell>
        </row>
        <row r="487">
          <cell r="B487" t="str">
            <v>D2_WW_o_140</v>
          </cell>
          <cell r="C487" t="str">
            <v>West</v>
          </cell>
          <cell r="D487" t="str">
            <v>DSM, Class 2, WA</v>
          </cell>
          <cell r="E487" t="str">
            <v>DSM, Class 2</v>
          </cell>
          <cell r="F487" t="str">
            <v>WA</v>
          </cell>
          <cell r="G487" t="str">
            <v>Yes</v>
          </cell>
        </row>
        <row r="488">
          <cell r="B488" t="str">
            <v>D2_WW_p_150</v>
          </cell>
          <cell r="C488" t="str">
            <v>West</v>
          </cell>
          <cell r="D488" t="str">
            <v>DSM, Class 2, WA</v>
          </cell>
          <cell r="E488" t="str">
            <v>DSM, Class 2</v>
          </cell>
          <cell r="F488" t="str">
            <v>WA</v>
          </cell>
          <cell r="G488" t="str">
            <v>Yes</v>
          </cell>
        </row>
        <row r="489">
          <cell r="B489" t="str">
            <v>D2_WW_q_160</v>
          </cell>
          <cell r="C489" t="str">
            <v>West</v>
          </cell>
          <cell r="D489" t="str">
            <v>DSM, Class 2, WA</v>
          </cell>
          <cell r="E489" t="str">
            <v>DSM, Class 2</v>
          </cell>
          <cell r="F489" t="str">
            <v>WA</v>
          </cell>
          <cell r="G489" t="str">
            <v>Yes</v>
          </cell>
        </row>
        <row r="490">
          <cell r="B490" t="str">
            <v>D2_WW_r_170</v>
          </cell>
          <cell r="C490" t="str">
            <v>West</v>
          </cell>
          <cell r="D490" t="str">
            <v>DSM, Class 2, WA</v>
          </cell>
          <cell r="E490" t="str">
            <v>DSM, Class 2</v>
          </cell>
          <cell r="F490" t="str">
            <v>WA</v>
          </cell>
          <cell r="G490" t="str">
            <v>Yes</v>
          </cell>
        </row>
        <row r="491">
          <cell r="B491" t="str">
            <v>D2_WW_s_180</v>
          </cell>
          <cell r="C491" t="str">
            <v>West</v>
          </cell>
          <cell r="D491" t="str">
            <v>DSM, Class 2, WA</v>
          </cell>
          <cell r="E491" t="str">
            <v>DSM, Class 2</v>
          </cell>
          <cell r="F491" t="str">
            <v>WA</v>
          </cell>
          <cell r="G491" t="str">
            <v>Yes</v>
          </cell>
        </row>
        <row r="492">
          <cell r="B492" t="str">
            <v>D2_WW_t_190</v>
          </cell>
          <cell r="C492" t="str">
            <v>West</v>
          </cell>
          <cell r="D492" t="str">
            <v>DSM, Class 2, WA</v>
          </cell>
          <cell r="E492" t="str">
            <v>DSM, Class 2</v>
          </cell>
          <cell r="F492" t="str">
            <v>WA</v>
          </cell>
          <cell r="G492" t="str">
            <v>Yes</v>
          </cell>
        </row>
        <row r="493">
          <cell r="B493" t="str">
            <v>D2_WW_u_200</v>
          </cell>
          <cell r="C493" t="str">
            <v>West</v>
          </cell>
          <cell r="D493" t="str">
            <v>DSM, Class 2, WA</v>
          </cell>
          <cell r="E493" t="str">
            <v>DSM, Class 2</v>
          </cell>
          <cell r="F493" t="str">
            <v>WA</v>
          </cell>
          <cell r="G493" t="str">
            <v>Yes</v>
          </cell>
        </row>
        <row r="494">
          <cell r="B494" t="str">
            <v>D2_WW_v_250</v>
          </cell>
          <cell r="C494" t="str">
            <v>West</v>
          </cell>
          <cell r="D494" t="str">
            <v>DSM, Class 2, WA</v>
          </cell>
          <cell r="E494" t="str">
            <v>DSM, Class 2</v>
          </cell>
          <cell r="F494" t="str">
            <v>WA</v>
          </cell>
          <cell r="G494" t="str">
            <v>Yes</v>
          </cell>
        </row>
        <row r="495">
          <cell r="B495" t="str">
            <v>D2_WW_w_300</v>
          </cell>
          <cell r="C495" t="str">
            <v>West</v>
          </cell>
          <cell r="D495" t="str">
            <v>DSM, Class 2, WA</v>
          </cell>
          <cell r="E495" t="str">
            <v>DSM, Class 2</v>
          </cell>
          <cell r="F495" t="str">
            <v>WA</v>
          </cell>
          <cell r="G495" t="str">
            <v>Yes</v>
          </cell>
        </row>
        <row r="496">
          <cell r="B496" t="str">
            <v>D2_WW_x_400</v>
          </cell>
          <cell r="C496" t="str">
            <v>West</v>
          </cell>
          <cell r="D496" t="str">
            <v>DSM, Class 2, WA</v>
          </cell>
          <cell r="E496" t="str">
            <v>DSM, Class 2</v>
          </cell>
          <cell r="F496" t="str">
            <v>WA</v>
          </cell>
          <cell r="G496" t="str">
            <v>Yes</v>
          </cell>
        </row>
        <row r="497">
          <cell r="B497" t="str">
            <v>D2_WW_y_500</v>
          </cell>
          <cell r="C497" t="str">
            <v>West</v>
          </cell>
          <cell r="D497" t="str">
            <v>DSM, Class 2, WA</v>
          </cell>
          <cell r="E497" t="str">
            <v>DSM, Class 2</v>
          </cell>
          <cell r="F497" t="str">
            <v>WA</v>
          </cell>
          <cell r="G497" t="str">
            <v>Yes</v>
          </cell>
        </row>
        <row r="498">
          <cell r="B498" t="str">
            <v>D2_WW_z_750</v>
          </cell>
          <cell r="C498" t="str">
            <v>West</v>
          </cell>
          <cell r="D498" t="str">
            <v>DSM, Class 2, WA</v>
          </cell>
          <cell r="E498" t="str">
            <v>DSM, Class 2</v>
          </cell>
          <cell r="F498" t="str">
            <v>WA</v>
          </cell>
          <cell r="G498" t="str">
            <v>Yes</v>
          </cell>
        </row>
        <row r="499">
          <cell r="B499" t="str">
            <v>D2_WW_z_9999</v>
          </cell>
          <cell r="C499" t="str">
            <v>West</v>
          </cell>
          <cell r="D499" t="str">
            <v>DSM, Class 2, WA</v>
          </cell>
          <cell r="E499" t="str">
            <v>DSM, Class 2</v>
          </cell>
          <cell r="F499" t="str">
            <v>WA</v>
          </cell>
          <cell r="G499" t="str">
            <v>Yes</v>
          </cell>
        </row>
        <row r="500">
          <cell r="B500" t="str">
            <v>D2_WY_a_00</v>
          </cell>
          <cell r="C500" t="str">
            <v>East</v>
          </cell>
          <cell r="D500" t="str">
            <v>DSM, Class 2, WY</v>
          </cell>
          <cell r="E500" t="str">
            <v>DSM, Class 2</v>
          </cell>
          <cell r="F500" t="str">
            <v>WY</v>
          </cell>
          <cell r="G500" t="str">
            <v>Yes</v>
          </cell>
        </row>
        <row r="501">
          <cell r="B501" t="str">
            <v>D2_WY_b_10</v>
          </cell>
          <cell r="C501" t="str">
            <v>East</v>
          </cell>
          <cell r="D501" t="str">
            <v>DSM, Class 2, WY</v>
          </cell>
          <cell r="E501" t="str">
            <v>DSM, Class 2</v>
          </cell>
          <cell r="F501" t="str">
            <v>WY</v>
          </cell>
          <cell r="G501" t="str">
            <v>Yes</v>
          </cell>
        </row>
        <row r="502">
          <cell r="B502" t="str">
            <v>D2_WY_c_20</v>
          </cell>
          <cell r="C502" t="str">
            <v>East</v>
          </cell>
          <cell r="D502" t="str">
            <v>DSM, Class 2, WY</v>
          </cell>
          <cell r="E502" t="str">
            <v>DSM, Class 2</v>
          </cell>
          <cell r="F502" t="str">
            <v>WY</v>
          </cell>
          <cell r="G502" t="str">
            <v>Yes</v>
          </cell>
        </row>
        <row r="503">
          <cell r="B503" t="str">
            <v>D2_WY_d_30</v>
          </cell>
          <cell r="C503" t="str">
            <v>East</v>
          </cell>
          <cell r="D503" t="str">
            <v>DSM, Class 2, WY</v>
          </cell>
          <cell r="E503" t="str">
            <v>DSM, Class 2</v>
          </cell>
          <cell r="F503" t="str">
            <v>WY</v>
          </cell>
          <cell r="G503" t="str">
            <v>Yes</v>
          </cell>
        </row>
        <row r="504">
          <cell r="B504" t="str">
            <v>D2_WY_e_40</v>
          </cell>
          <cell r="C504" t="str">
            <v>East</v>
          </cell>
          <cell r="D504" t="str">
            <v>DSM, Class 2, WY</v>
          </cell>
          <cell r="E504" t="str">
            <v>DSM, Class 2</v>
          </cell>
          <cell r="F504" t="str">
            <v>WY</v>
          </cell>
          <cell r="G504" t="str">
            <v>Yes</v>
          </cell>
        </row>
        <row r="505">
          <cell r="B505" t="str">
            <v>D2_WY_f_50</v>
          </cell>
          <cell r="C505" t="str">
            <v>East</v>
          </cell>
          <cell r="D505" t="str">
            <v>DSM, Class 2, WY</v>
          </cell>
          <cell r="E505" t="str">
            <v>DSM, Class 2</v>
          </cell>
          <cell r="F505" t="str">
            <v>WY</v>
          </cell>
          <cell r="G505" t="str">
            <v>Yes</v>
          </cell>
        </row>
        <row r="506">
          <cell r="B506" t="str">
            <v>D2_WY_g_60</v>
          </cell>
          <cell r="C506" t="str">
            <v>East</v>
          </cell>
          <cell r="D506" t="str">
            <v>DSM, Class 2, WY</v>
          </cell>
          <cell r="E506" t="str">
            <v>DSM, Class 2</v>
          </cell>
          <cell r="F506" t="str">
            <v>WY</v>
          </cell>
          <cell r="G506" t="str">
            <v>Yes</v>
          </cell>
        </row>
        <row r="507">
          <cell r="B507" t="str">
            <v>D2_WY_h_70</v>
          </cell>
          <cell r="C507" t="str">
            <v>East</v>
          </cell>
          <cell r="D507" t="str">
            <v>DSM, Class 2, WY</v>
          </cell>
          <cell r="E507" t="str">
            <v>DSM, Class 2</v>
          </cell>
          <cell r="F507" t="str">
            <v>WY</v>
          </cell>
          <cell r="G507" t="str">
            <v>Yes</v>
          </cell>
        </row>
        <row r="508">
          <cell r="B508" t="str">
            <v>D2_WY_i_80</v>
          </cell>
          <cell r="C508" t="str">
            <v>East</v>
          </cell>
          <cell r="D508" t="str">
            <v>DSM, Class 2, WY</v>
          </cell>
          <cell r="E508" t="str">
            <v>DSM, Class 2</v>
          </cell>
          <cell r="F508" t="str">
            <v>WY</v>
          </cell>
          <cell r="G508" t="str">
            <v>Yes</v>
          </cell>
        </row>
        <row r="509">
          <cell r="B509" t="str">
            <v>D2_WY_j_90</v>
          </cell>
          <cell r="C509" t="str">
            <v>East</v>
          </cell>
          <cell r="D509" t="str">
            <v>DSM, Class 2, WY</v>
          </cell>
          <cell r="E509" t="str">
            <v>DSM, Class 2</v>
          </cell>
          <cell r="F509" t="str">
            <v>WY</v>
          </cell>
          <cell r="G509" t="str">
            <v>Yes</v>
          </cell>
        </row>
        <row r="510">
          <cell r="B510" t="str">
            <v>D2_WY_k_100</v>
          </cell>
          <cell r="C510" t="str">
            <v>East</v>
          </cell>
          <cell r="D510" t="str">
            <v>DSM, Class 2, WY</v>
          </cell>
          <cell r="E510" t="str">
            <v>DSM, Class 2</v>
          </cell>
          <cell r="F510" t="str">
            <v>WY</v>
          </cell>
          <cell r="G510" t="str">
            <v>Yes</v>
          </cell>
        </row>
        <row r="511">
          <cell r="B511" t="str">
            <v>D2_WY_l_110</v>
          </cell>
          <cell r="C511" t="str">
            <v>East</v>
          </cell>
          <cell r="D511" t="str">
            <v>DSM, Class 2, WY</v>
          </cell>
          <cell r="E511" t="str">
            <v>DSM, Class 2</v>
          </cell>
          <cell r="F511" t="str">
            <v>WY</v>
          </cell>
          <cell r="G511" t="str">
            <v>Yes</v>
          </cell>
        </row>
        <row r="512">
          <cell r="B512" t="str">
            <v>D2_WY_m_120</v>
          </cell>
          <cell r="C512" t="str">
            <v>East</v>
          </cell>
          <cell r="D512" t="str">
            <v>DSM, Class 2, WY</v>
          </cell>
          <cell r="E512" t="str">
            <v>DSM, Class 2</v>
          </cell>
          <cell r="F512" t="str">
            <v>WY</v>
          </cell>
          <cell r="G512" t="str">
            <v>Yes</v>
          </cell>
        </row>
        <row r="513">
          <cell r="B513" t="str">
            <v>D2_WY_n_130</v>
          </cell>
          <cell r="C513" t="str">
            <v>East</v>
          </cell>
          <cell r="D513" t="str">
            <v>DSM, Class 2, WY</v>
          </cell>
          <cell r="E513" t="str">
            <v>DSM, Class 2</v>
          </cell>
          <cell r="F513" t="str">
            <v>WY</v>
          </cell>
          <cell r="G513" t="str">
            <v>Yes</v>
          </cell>
        </row>
        <row r="514">
          <cell r="B514" t="str">
            <v>D2_WY_o_140</v>
          </cell>
          <cell r="C514" t="str">
            <v>East</v>
          </cell>
          <cell r="D514" t="str">
            <v>DSM, Class 2, WY</v>
          </cell>
          <cell r="E514" t="str">
            <v>DSM, Class 2</v>
          </cell>
          <cell r="F514" t="str">
            <v>WY</v>
          </cell>
          <cell r="G514" t="str">
            <v>Yes</v>
          </cell>
        </row>
        <row r="515">
          <cell r="B515" t="str">
            <v>D2_WY_p_150</v>
          </cell>
          <cell r="C515" t="str">
            <v>East</v>
          </cell>
          <cell r="D515" t="str">
            <v>DSM, Class 2, WY</v>
          </cell>
          <cell r="E515" t="str">
            <v>DSM, Class 2</v>
          </cell>
          <cell r="F515" t="str">
            <v>WY</v>
          </cell>
          <cell r="G515" t="str">
            <v>Yes</v>
          </cell>
        </row>
        <row r="516">
          <cell r="B516" t="str">
            <v>D2_WY_q_160</v>
          </cell>
          <cell r="C516" t="str">
            <v>East</v>
          </cell>
          <cell r="D516" t="str">
            <v>DSM, Class 2, WY</v>
          </cell>
          <cell r="E516" t="str">
            <v>DSM, Class 2</v>
          </cell>
          <cell r="F516" t="str">
            <v>WY</v>
          </cell>
          <cell r="G516" t="str">
            <v>Yes</v>
          </cell>
        </row>
        <row r="517">
          <cell r="B517" t="str">
            <v>D2_WY_r_170</v>
          </cell>
          <cell r="C517" t="str">
            <v>East</v>
          </cell>
          <cell r="D517" t="str">
            <v>DSM, Class 2, WY</v>
          </cell>
          <cell r="E517" t="str">
            <v>DSM, Class 2</v>
          </cell>
          <cell r="F517" t="str">
            <v>WY</v>
          </cell>
          <cell r="G517" t="str">
            <v>Yes</v>
          </cell>
        </row>
        <row r="518">
          <cell r="B518" t="str">
            <v>D2_WY_s_180</v>
          </cell>
          <cell r="C518" t="str">
            <v>East</v>
          </cell>
          <cell r="D518" t="str">
            <v>DSM, Class 2, WY</v>
          </cell>
          <cell r="E518" t="str">
            <v>DSM, Class 2</v>
          </cell>
          <cell r="F518" t="str">
            <v>WY</v>
          </cell>
          <cell r="G518" t="str">
            <v>Yes</v>
          </cell>
        </row>
        <row r="519">
          <cell r="B519" t="str">
            <v>D2_WY_t_190</v>
          </cell>
          <cell r="C519" t="str">
            <v>East</v>
          </cell>
          <cell r="D519" t="str">
            <v>DSM, Class 2, WY</v>
          </cell>
          <cell r="E519" t="str">
            <v>DSM, Class 2</v>
          </cell>
          <cell r="F519" t="str">
            <v>WY</v>
          </cell>
          <cell r="G519" t="str">
            <v>Yes</v>
          </cell>
        </row>
        <row r="520">
          <cell r="B520" t="str">
            <v>D2_WY_u_200</v>
          </cell>
          <cell r="C520" t="str">
            <v>East</v>
          </cell>
          <cell r="D520" t="str">
            <v>DSM, Class 2, WY</v>
          </cell>
          <cell r="E520" t="str">
            <v>DSM, Class 2</v>
          </cell>
          <cell r="F520" t="str">
            <v>WY</v>
          </cell>
          <cell r="G520" t="str">
            <v>Yes</v>
          </cell>
        </row>
        <row r="521">
          <cell r="B521" t="str">
            <v>D2_WY_v_250</v>
          </cell>
          <cell r="C521" t="str">
            <v>East</v>
          </cell>
          <cell r="D521" t="str">
            <v>DSM, Class 2, WY</v>
          </cell>
          <cell r="E521" t="str">
            <v>DSM, Class 2</v>
          </cell>
          <cell r="F521" t="str">
            <v>WY</v>
          </cell>
          <cell r="G521" t="str">
            <v>Yes</v>
          </cell>
        </row>
        <row r="522">
          <cell r="B522" t="str">
            <v>D2_WY_w_300</v>
          </cell>
          <cell r="C522" t="str">
            <v>East</v>
          </cell>
          <cell r="D522" t="str">
            <v>DSM, Class 2, WY</v>
          </cell>
          <cell r="E522" t="str">
            <v>DSM, Class 2</v>
          </cell>
          <cell r="F522" t="str">
            <v>WY</v>
          </cell>
          <cell r="G522" t="str">
            <v>Yes</v>
          </cell>
        </row>
        <row r="523">
          <cell r="B523" t="str">
            <v>D2_WY_x_400</v>
          </cell>
          <cell r="C523" t="str">
            <v>East</v>
          </cell>
          <cell r="D523" t="str">
            <v>DSM, Class 2, WY</v>
          </cell>
          <cell r="E523" t="str">
            <v>DSM, Class 2</v>
          </cell>
          <cell r="F523" t="str">
            <v>WY</v>
          </cell>
          <cell r="G523" t="str">
            <v>Yes</v>
          </cell>
        </row>
        <row r="524">
          <cell r="B524" t="str">
            <v>D2_WY_y_500</v>
          </cell>
          <cell r="C524" t="str">
            <v>East</v>
          </cell>
          <cell r="D524" t="str">
            <v>DSM, Class 2, WY</v>
          </cell>
          <cell r="E524" t="str">
            <v>DSM, Class 2</v>
          </cell>
          <cell r="F524" t="str">
            <v>WY</v>
          </cell>
          <cell r="G524" t="str">
            <v>Yes</v>
          </cell>
        </row>
        <row r="525">
          <cell r="B525" t="str">
            <v>D2_WY_z_750</v>
          </cell>
          <cell r="C525" t="str">
            <v>East</v>
          </cell>
          <cell r="D525" t="str">
            <v>DSM, Class 2, WY</v>
          </cell>
          <cell r="E525" t="str">
            <v>DSM, Class 2</v>
          </cell>
          <cell r="F525" t="str">
            <v>WY</v>
          </cell>
          <cell r="G525" t="str">
            <v>Yes</v>
          </cell>
        </row>
        <row r="526">
          <cell r="B526" t="str">
            <v>D2_WY_z_9999</v>
          </cell>
          <cell r="C526" t="str">
            <v>East</v>
          </cell>
          <cell r="D526" t="str">
            <v>DSM, Class 2, WY</v>
          </cell>
          <cell r="E526" t="str">
            <v>DSM, Class 2</v>
          </cell>
          <cell r="F526" t="str">
            <v>WY</v>
          </cell>
          <cell r="G526" t="str">
            <v>Yes</v>
          </cell>
        </row>
        <row r="527">
          <cell r="B527" t="str">
            <v>D2_YK_a_00</v>
          </cell>
          <cell r="C527" t="str">
            <v>West</v>
          </cell>
          <cell r="D527" t="str">
            <v>DSM, Class 2, WA</v>
          </cell>
          <cell r="E527" t="str">
            <v>DSM, Class 2</v>
          </cell>
          <cell r="F527" t="str">
            <v>WA</v>
          </cell>
          <cell r="G527" t="str">
            <v>Yes</v>
          </cell>
        </row>
        <row r="528">
          <cell r="B528" t="str">
            <v>D2_YK_b_10</v>
          </cell>
          <cell r="C528" t="str">
            <v>West</v>
          </cell>
          <cell r="D528" t="str">
            <v>DSM, Class 2, WA</v>
          </cell>
          <cell r="E528" t="str">
            <v>DSM, Class 2</v>
          </cell>
          <cell r="F528" t="str">
            <v>WA</v>
          </cell>
          <cell r="G528" t="str">
            <v>Yes</v>
          </cell>
        </row>
        <row r="529">
          <cell r="B529" t="str">
            <v>D2_YK_c_20</v>
          </cell>
          <cell r="C529" t="str">
            <v>West</v>
          </cell>
          <cell r="D529" t="str">
            <v>DSM, Class 2, WA</v>
          </cell>
          <cell r="E529" t="str">
            <v>DSM, Class 2</v>
          </cell>
          <cell r="F529" t="str">
            <v>WA</v>
          </cell>
          <cell r="G529" t="str">
            <v>Yes</v>
          </cell>
        </row>
        <row r="530">
          <cell r="B530" t="str">
            <v>D2_YK_d_30</v>
          </cell>
          <cell r="C530" t="str">
            <v>West</v>
          </cell>
          <cell r="D530" t="str">
            <v>DSM, Class 2, WA</v>
          </cell>
          <cell r="E530" t="str">
            <v>DSM, Class 2</v>
          </cell>
          <cell r="F530" t="str">
            <v>WA</v>
          </cell>
          <cell r="G530" t="str">
            <v>Yes</v>
          </cell>
        </row>
        <row r="531">
          <cell r="B531" t="str">
            <v>D2_YK_e_40</v>
          </cell>
          <cell r="C531" t="str">
            <v>West</v>
          </cell>
          <cell r="D531" t="str">
            <v>DSM, Class 2, WA</v>
          </cell>
          <cell r="E531" t="str">
            <v>DSM, Class 2</v>
          </cell>
          <cell r="F531" t="str">
            <v>WA</v>
          </cell>
          <cell r="G531" t="str">
            <v>Yes</v>
          </cell>
        </row>
        <row r="532">
          <cell r="B532" t="str">
            <v>D2_YK_f_50</v>
          </cell>
          <cell r="C532" t="str">
            <v>West</v>
          </cell>
          <cell r="D532" t="str">
            <v>DSM, Class 2, WA</v>
          </cell>
          <cell r="E532" t="str">
            <v>DSM, Class 2</v>
          </cell>
          <cell r="F532" t="str">
            <v>WA</v>
          </cell>
          <cell r="G532" t="str">
            <v>Yes</v>
          </cell>
        </row>
        <row r="533">
          <cell r="B533" t="str">
            <v>D2_YK_g_60</v>
          </cell>
          <cell r="C533" t="str">
            <v>West</v>
          </cell>
          <cell r="D533" t="str">
            <v>DSM, Class 2, WA</v>
          </cell>
          <cell r="E533" t="str">
            <v>DSM, Class 2</v>
          </cell>
          <cell r="F533" t="str">
            <v>WA</v>
          </cell>
          <cell r="G533" t="str">
            <v>Yes</v>
          </cell>
        </row>
        <row r="534">
          <cell r="B534" t="str">
            <v>D2_YK_h_70</v>
          </cell>
          <cell r="C534" t="str">
            <v>West</v>
          </cell>
          <cell r="D534" t="str">
            <v>DSM, Class 2, WA</v>
          </cell>
          <cell r="E534" t="str">
            <v>DSM, Class 2</v>
          </cell>
          <cell r="F534" t="str">
            <v>WA</v>
          </cell>
          <cell r="G534" t="str">
            <v>Yes</v>
          </cell>
        </row>
        <row r="535">
          <cell r="B535" t="str">
            <v>D2_YK_i_80</v>
          </cell>
          <cell r="C535" t="str">
            <v>West</v>
          </cell>
          <cell r="D535" t="str">
            <v>DSM, Class 2, WA</v>
          </cell>
          <cell r="E535" t="str">
            <v>DSM, Class 2</v>
          </cell>
          <cell r="F535" t="str">
            <v>WA</v>
          </cell>
          <cell r="G535" t="str">
            <v>Yes</v>
          </cell>
        </row>
        <row r="536">
          <cell r="B536" t="str">
            <v>D2_YK_j_90</v>
          </cell>
          <cell r="C536" t="str">
            <v>West</v>
          </cell>
          <cell r="D536" t="str">
            <v>DSM, Class 2, WA</v>
          </cell>
          <cell r="E536" t="str">
            <v>DSM, Class 2</v>
          </cell>
          <cell r="F536" t="str">
            <v>WA</v>
          </cell>
          <cell r="G536" t="str">
            <v>Yes</v>
          </cell>
        </row>
        <row r="537">
          <cell r="B537" t="str">
            <v>D2_YK_k_100</v>
          </cell>
          <cell r="C537" t="str">
            <v>West</v>
          </cell>
          <cell r="D537" t="str">
            <v>DSM, Class 2, WA</v>
          </cell>
          <cell r="E537" t="str">
            <v>DSM, Class 2</v>
          </cell>
          <cell r="F537" t="str">
            <v>WA</v>
          </cell>
          <cell r="G537" t="str">
            <v>Yes</v>
          </cell>
        </row>
        <row r="538">
          <cell r="B538" t="str">
            <v>D2_YK_l_110</v>
          </cell>
          <cell r="C538" t="str">
            <v>West</v>
          </cell>
          <cell r="D538" t="str">
            <v>DSM, Class 2, WA</v>
          </cell>
          <cell r="E538" t="str">
            <v>DSM, Class 2</v>
          </cell>
          <cell r="F538" t="str">
            <v>WA</v>
          </cell>
          <cell r="G538" t="str">
            <v>Yes</v>
          </cell>
        </row>
        <row r="539">
          <cell r="B539" t="str">
            <v>D2_YK_m_120</v>
          </cell>
          <cell r="C539" t="str">
            <v>West</v>
          </cell>
          <cell r="D539" t="str">
            <v>DSM, Class 2, WA</v>
          </cell>
          <cell r="E539" t="str">
            <v>DSM, Class 2</v>
          </cell>
          <cell r="F539" t="str">
            <v>WA</v>
          </cell>
          <cell r="G539" t="str">
            <v>Yes</v>
          </cell>
        </row>
        <row r="540">
          <cell r="B540" t="str">
            <v>D2_YK_n_130</v>
          </cell>
          <cell r="C540" t="str">
            <v>West</v>
          </cell>
          <cell r="D540" t="str">
            <v>DSM, Class 2, WA</v>
          </cell>
          <cell r="E540" t="str">
            <v>DSM, Class 2</v>
          </cell>
          <cell r="F540" t="str">
            <v>WA</v>
          </cell>
          <cell r="G540" t="str">
            <v>Yes</v>
          </cell>
        </row>
        <row r="541">
          <cell r="B541" t="str">
            <v>D2_YK_o_140</v>
          </cell>
          <cell r="C541" t="str">
            <v>West</v>
          </cell>
          <cell r="D541" t="str">
            <v>DSM, Class 2, WA</v>
          </cell>
          <cell r="E541" t="str">
            <v>DSM, Class 2</v>
          </cell>
          <cell r="F541" t="str">
            <v>WA</v>
          </cell>
          <cell r="G541" t="str">
            <v>Yes</v>
          </cell>
        </row>
        <row r="542">
          <cell r="B542" t="str">
            <v>D2_YK_p_150</v>
          </cell>
          <cell r="C542" t="str">
            <v>West</v>
          </cell>
          <cell r="D542" t="str">
            <v>DSM, Class 2, WA</v>
          </cell>
          <cell r="E542" t="str">
            <v>DSM, Class 2</v>
          </cell>
          <cell r="F542" t="str">
            <v>WA</v>
          </cell>
          <cell r="G542" t="str">
            <v>Yes</v>
          </cell>
        </row>
        <row r="543">
          <cell r="B543" t="str">
            <v>D2_YK_q_160</v>
          </cell>
          <cell r="C543" t="str">
            <v>West</v>
          </cell>
          <cell r="D543" t="str">
            <v>DSM, Class 2, WA</v>
          </cell>
          <cell r="E543" t="str">
            <v>DSM, Class 2</v>
          </cell>
          <cell r="F543" t="str">
            <v>WA</v>
          </cell>
          <cell r="G543" t="str">
            <v>Yes</v>
          </cell>
        </row>
        <row r="544">
          <cell r="B544" t="str">
            <v>D2_YK_r_170</v>
          </cell>
          <cell r="C544" t="str">
            <v>West</v>
          </cell>
          <cell r="D544" t="str">
            <v>DSM, Class 2, WA</v>
          </cell>
          <cell r="E544" t="str">
            <v>DSM, Class 2</v>
          </cell>
          <cell r="F544" t="str">
            <v>WA</v>
          </cell>
          <cell r="G544" t="str">
            <v>Yes</v>
          </cell>
        </row>
        <row r="545">
          <cell r="B545" t="str">
            <v>D2_YK_s_180</v>
          </cell>
          <cell r="C545" t="str">
            <v>West</v>
          </cell>
          <cell r="D545" t="str">
            <v>DSM, Class 2, WA</v>
          </cell>
          <cell r="E545" t="str">
            <v>DSM, Class 2</v>
          </cell>
          <cell r="F545" t="str">
            <v>WA</v>
          </cell>
          <cell r="G545" t="str">
            <v>Yes</v>
          </cell>
        </row>
        <row r="546">
          <cell r="B546" t="str">
            <v>D2_YK_t_190</v>
          </cell>
          <cell r="C546" t="str">
            <v>West</v>
          </cell>
          <cell r="D546" t="str">
            <v>DSM, Class 2, WA</v>
          </cell>
          <cell r="E546" t="str">
            <v>DSM, Class 2</v>
          </cell>
          <cell r="F546" t="str">
            <v>WA</v>
          </cell>
          <cell r="G546" t="str">
            <v>Yes</v>
          </cell>
        </row>
        <row r="547">
          <cell r="B547" t="str">
            <v>D2_YK_u_200</v>
          </cell>
          <cell r="C547" t="str">
            <v>West</v>
          </cell>
          <cell r="D547" t="str">
            <v>DSM, Class 2, WA</v>
          </cell>
          <cell r="E547" t="str">
            <v>DSM, Class 2</v>
          </cell>
          <cell r="F547" t="str">
            <v>WA</v>
          </cell>
          <cell r="G547" t="str">
            <v>Yes</v>
          </cell>
        </row>
        <row r="548">
          <cell r="B548" t="str">
            <v>D2_YK_v_250</v>
          </cell>
          <cell r="C548" t="str">
            <v>West</v>
          </cell>
          <cell r="D548" t="str">
            <v>DSM, Class 2, WA</v>
          </cell>
          <cell r="E548" t="str">
            <v>DSM, Class 2</v>
          </cell>
          <cell r="F548" t="str">
            <v>WA</v>
          </cell>
          <cell r="G548" t="str">
            <v>Yes</v>
          </cell>
        </row>
        <row r="549">
          <cell r="B549" t="str">
            <v>D2_YK_w_300</v>
          </cell>
          <cell r="C549" t="str">
            <v>West</v>
          </cell>
          <cell r="D549" t="str">
            <v>DSM, Class 2, WA</v>
          </cell>
          <cell r="E549" t="str">
            <v>DSM, Class 2</v>
          </cell>
          <cell r="F549" t="str">
            <v>WA</v>
          </cell>
          <cell r="G549" t="str">
            <v>Yes</v>
          </cell>
        </row>
        <row r="550">
          <cell r="B550" t="str">
            <v>D2_YK_x_400</v>
          </cell>
          <cell r="C550" t="str">
            <v>West</v>
          </cell>
          <cell r="D550" t="str">
            <v>DSM, Class 2, WA</v>
          </cell>
          <cell r="E550" t="str">
            <v>DSM, Class 2</v>
          </cell>
          <cell r="F550" t="str">
            <v>WA</v>
          </cell>
          <cell r="G550" t="str">
            <v>Yes</v>
          </cell>
        </row>
        <row r="551">
          <cell r="B551" t="str">
            <v>D2_YK_y_500</v>
          </cell>
          <cell r="C551" t="str">
            <v>West</v>
          </cell>
          <cell r="D551" t="str">
            <v>DSM, Class 2, WA</v>
          </cell>
          <cell r="E551" t="str">
            <v>DSM, Class 2</v>
          </cell>
          <cell r="F551" t="str">
            <v>WA</v>
          </cell>
          <cell r="G551" t="str">
            <v>Yes</v>
          </cell>
        </row>
        <row r="552">
          <cell r="B552" t="str">
            <v>D2_YK_z_750</v>
          </cell>
          <cell r="C552" t="str">
            <v>West</v>
          </cell>
          <cell r="D552" t="str">
            <v>DSM, Class 2, WA</v>
          </cell>
          <cell r="E552" t="str">
            <v>DSM, Class 2</v>
          </cell>
          <cell r="F552" t="str">
            <v>WA</v>
          </cell>
          <cell r="G552" t="str">
            <v>Yes</v>
          </cell>
        </row>
        <row r="553">
          <cell r="B553" t="str">
            <v>D2_YK_z_9999</v>
          </cell>
          <cell r="C553" t="str">
            <v>West</v>
          </cell>
          <cell r="D553" t="str">
            <v>DSM, Class 2, WA</v>
          </cell>
          <cell r="E553" t="str">
            <v>DSM, Class 2</v>
          </cell>
          <cell r="F553" t="str">
            <v>WA</v>
          </cell>
          <cell r="G553" t="str">
            <v>Yes</v>
          </cell>
        </row>
        <row r="554">
          <cell r="B554" t="str">
            <v>D1CA_CUR_1</v>
          </cell>
          <cell r="C554" t="str">
            <v>West</v>
          </cell>
          <cell r="D554" t="str">
            <v>DSM, Class 1, CA-Curtail</v>
          </cell>
          <cell r="E554" t="str">
            <v>DSM, Class 1</v>
          </cell>
          <cell r="F554" t="str">
            <v>CA</v>
          </cell>
          <cell r="G554" t="e">
            <v>#N/A</v>
          </cell>
        </row>
        <row r="555">
          <cell r="B555" t="str">
            <v>D1CA_CUR_2</v>
          </cell>
          <cell r="C555" t="str">
            <v>West</v>
          </cell>
          <cell r="D555" t="str">
            <v>DSM, Class 1, CA-Curtail</v>
          </cell>
          <cell r="E555" t="str">
            <v>DSM, Class 1</v>
          </cell>
          <cell r="F555" t="str">
            <v>CA</v>
          </cell>
          <cell r="G555" t="e">
            <v>#N/A</v>
          </cell>
        </row>
        <row r="556">
          <cell r="B556" t="str">
            <v>D1CA_CUR_3</v>
          </cell>
          <cell r="C556" t="str">
            <v>West</v>
          </cell>
          <cell r="D556" t="str">
            <v>DSM, Class 1, CA-Curtail</v>
          </cell>
          <cell r="E556" t="str">
            <v>DSM, Class 1</v>
          </cell>
          <cell r="F556" t="str">
            <v>CA</v>
          </cell>
          <cell r="G556" t="e">
            <v>#N/A</v>
          </cell>
        </row>
        <row r="557">
          <cell r="B557" t="str">
            <v>D1CA_DLC_1</v>
          </cell>
          <cell r="C557" t="str">
            <v>West</v>
          </cell>
          <cell r="D557" t="str">
            <v>DSM, Class 1, CA-DLC-RES</v>
          </cell>
          <cell r="E557" t="str">
            <v>DSM, Class 1</v>
          </cell>
          <cell r="F557" t="str">
            <v>CA</v>
          </cell>
          <cell r="G557" t="e">
            <v>#N/A</v>
          </cell>
        </row>
        <row r="558">
          <cell r="B558" t="str">
            <v>D1CA_DLC_2</v>
          </cell>
          <cell r="C558" t="str">
            <v>West</v>
          </cell>
          <cell r="D558" t="str">
            <v>DSM, Class 1, CA-DLC-RES</v>
          </cell>
          <cell r="E558" t="str">
            <v>DSM, Class 1</v>
          </cell>
          <cell r="F558" t="str">
            <v>CA</v>
          </cell>
          <cell r="G558" t="e">
            <v>#N/A</v>
          </cell>
        </row>
        <row r="559">
          <cell r="B559" t="str">
            <v>D1CA_DLC_3</v>
          </cell>
          <cell r="C559" t="str">
            <v>West</v>
          </cell>
          <cell r="D559" t="str">
            <v>DSM, Class 1, CA-DLC-RES</v>
          </cell>
          <cell r="E559" t="str">
            <v>DSM, Class 1</v>
          </cell>
          <cell r="F559" t="str">
            <v>CA</v>
          </cell>
          <cell r="G559" t="e">
            <v>#N/A</v>
          </cell>
        </row>
        <row r="560">
          <cell r="B560" t="str">
            <v>D1CA_IRR_1</v>
          </cell>
          <cell r="C560" t="str">
            <v>West</v>
          </cell>
          <cell r="D560" t="str">
            <v>DSM, Class 1, CA-Irrigate</v>
          </cell>
          <cell r="E560" t="str">
            <v>DSM, Class 1</v>
          </cell>
          <cell r="F560" t="str">
            <v>CA</v>
          </cell>
          <cell r="G560" t="e">
            <v>#N/A</v>
          </cell>
        </row>
        <row r="561">
          <cell r="B561" t="str">
            <v>D1CA_IRR_2</v>
          </cell>
          <cell r="C561" t="str">
            <v>West</v>
          </cell>
          <cell r="D561" t="str">
            <v>DSM, Class 1, CA-Irrigate</v>
          </cell>
          <cell r="E561" t="str">
            <v>DSM, Class 1</v>
          </cell>
          <cell r="F561" t="str">
            <v>CA</v>
          </cell>
          <cell r="G561" t="e">
            <v>#N/A</v>
          </cell>
        </row>
        <row r="562">
          <cell r="B562" t="str">
            <v>D1ID_CUR_1</v>
          </cell>
          <cell r="C562" t="str">
            <v>East</v>
          </cell>
          <cell r="D562" t="str">
            <v>DSM, Class 1, ID-Curtail</v>
          </cell>
          <cell r="E562" t="str">
            <v>DSM, Class 1</v>
          </cell>
          <cell r="F562" t="str">
            <v>ID</v>
          </cell>
          <cell r="G562" t="e">
            <v>#N/A</v>
          </cell>
        </row>
        <row r="563">
          <cell r="B563" t="str">
            <v>D1ID_CUR_2</v>
          </cell>
          <cell r="C563" t="str">
            <v>East</v>
          </cell>
          <cell r="D563" t="str">
            <v>DSM, Class 1, ID-Curtail</v>
          </cell>
          <cell r="E563" t="str">
            <v>DSM, Class 1</v>
          </cell>
          <cell r="F563" t="str">
            <v>ID</v>
          </cell>
          <cell r="G563" t="e">
            <v>#N/A</v>
          </cell>
        </row>
        <row r="564">
          <cell r="B564" t="str">
            <v>D1ID_CUR_3</v>
          </cell>
          <cell r="C564" t="str">
            <v>East</v>
          </cell>
          <cell r="D564" t="str">
            <v>DSM, Class 1, ID-Curtail</v>
          </cell>
          <cell r="E564" t="str">
            <v>DSM, Class 1</v>
          </cell>
          <cell r="F564" t="str">
            <v>ID</v>
          </cell>
          <cell r="G564" t="e">
            <v>#N/A</v>
          </cell>
        </row>
        <row r="565">
          <cell r="B565" t="str">
            <v>D1ID_DLC_1</v>
          </cell>
          <cell r="C565" t="str">
            <v>East</v>
          </cell>
          <cell r="D565" t="str">
            <v>DSM, Class 1, ID-DLC-RES</v>
          </cell>
          <cell r="E565" t="str">
            <v>DSM, Class 1</v>
          </cell>
          <cell r="F565" t="str">
            <v>ID</v>
          </cell>
          <cell r="G565" t="e">
            <v>#N/A</v>
          </cell>
        </row>
        <row r="566">
          <cell r="B566" t="str">
            <v>D1ID_DLC_2</v>
          </cell>
          <cell r="C566" t="str">
            <v>East</v>
          </cell>
          <cell r="D566" t="str">
            <v>DSM, Class 1, ID-DLC-RES</v>
          </cell>
          <cell r="E566" t="str">
            <v>DSM, Class 1</v>
          </cell>
          <cell r="F566" t="str">
            <v>ID</v>
          </cell>
          <cell r="G566" t="e">
            <v>#N/A</v>
          </cell>
        </row>
        <row r="567">
          <cell r="B567" t="str">
            <v>D1ID_DLC_3</v>
          </cell>
          <cell r="C567" t="str">
            <v>East</v>
          </cell>
          <cell r="D567" t="str">
            <v>DSM, Class 1, ID-DLC-RES</v>
          </cell>
          <cell r="E567" t="str">
            <v>DSM, Class 1</v>
          </cell>
          <cell r="F567" t="str">
            <v>ID</v>
          </cell>
          <cell r="G567" t="e">
            <v>#N/A</v>
          </cell>
        </row>
        <row r="568">
          <cell r="B568" t="str">
            <v>D1ID_IRR_1</v>
          </cell>
          <cell r="C568" t="str">
            <v>East</v>
          </cell>
          <cell r="D568" t="str">
            <v>DSM, Class 1, ID-Irrigate</v>
          </cell>
          <cell r="E568" t="str">
            <v>DSM, Class 1</v>
          </cell>
          <cell r="F568" t="str">
            <v>ID</v>
          </cell>
          <cell r="G568" t="e">
            <v>#N/A</v>
          </cell>
        </row>
        <row r="569">
          <cell r="B569" t="str">
            <v>D1ID_IRR_2</v>
          </cell>
          <cell r="C569" t="str">
            <v>East</v>
          </cell>
          <cell r="D569" t="str">
            <v>DSM, Class 1, ID-Irrigate</v>
          </cell>
          <cell r="E569" t="str">
            <v>DSM, Class 1</v>
          </cell>
          <cell r="F569" t="str">
            <v>ID</v>
          </cell>
          <cell r="G569" t="e">
            <v>#N/A</v>
          </cell>
        </row>
        <row r="570">
          <cell r="B570" t="str">
            <v>D1ID_IRR_3</v>
          </cell>
          <cell r="C570" t="str">
            <v>East</v>
          </cell>
          <cell r="D570" t="str">
            <v>DSM, Class 1, ID-Irrigate</v>
          </cell>
          <cell r="E570" t="str">
            <v>DSM, Class 1</v>
          </cell>
          <cell r="F570" t="str">
            <v>ID</v>
          </cell>
          <cell r="G570" t="e">
            <v>#N/A</v>
          </cell>
        </row>
        <row r="571">
          <cell r="B571" t="str">
            <v>D1ID_IRR_4</v>
          </cell>
          <cell r="C571" t="str">
            <v>East</v>
          </cell>
          <cell r="D571" t="str">
            <v>DSM, Class 1, ID-Irrigate</v>
          </cell>
          <cell r="E571" t="str">
            <v>DSM, Class 1</v>
          </cell>
          <cell r="F571" t="str">
            <v>ID</v>
          </cell>
          <cell r="G571" t="e">
            <v>#N/A</v>
          </cell>
        </row>
        <row r="572">
          <cell r="B572" t="str">
            <v>D1ID_IRR_5</v>
          </cell>
          <cell r="C572" t="str">
            <v>East</v>
          </cell>
          <cell r="D572" t="str">
            <v>DSM, Class 1, ID-Irrigate</v>
          </cell>
          <cell r="E572" t="str">
            <v>DSM, Class 1</v>
          </cell>
          <cell r="F572" t="str">
            <v>ID</v>
          </cell>
          <cell r="G572" t="e">
            <v>#N/A</v>
          </cell>
        </row>
        <row r="573">
          <cell r="B573" t="str">
            <v>D1ID_IRR_6</v>
          </cell>
          <cell r="C573" t="str">
            <v>East</v>
          </cell>
          <cell r="D573" t="str">
            <v>DSM, Class 1, ID-Irrigate</v>
          </cell>
          <cell r="E573" t="str">
            <v>DSM, Class 1</v>
          </cell>
          <cell r="F573" t="str">
            <v>ID</v>
          </cell>
          <cell r="G573" t="e">
            <v>#N/A</v>
          </cell>
        </row>
        <row r="574">
          <cell r="B574" t="str">
            <v>D1ID_IRR_7</v>
          </cell>
          <cell r="C574" t="str">
            <v>East</v>
          </cell>
          <cell r="D574" t="str">
            <v>DSM, Class 1, ID-Irrigate</v>
          </cell>
          <cell r="E574" t="str">
            <v>DSM, Class 1</v>
          </cell>
          <cell r="F574" t="str">
            <v>ID</v>
          </cell>
          <cell r="G574" t="e">
            <v>#N/A</v>
          </cell>
        </row>
        <row r="575">
          <cell r="B575" t="str">
            <v>D1OR_CUR_1</v>
          </cell>
          <cell r="C575" t="str">
            <v>West</v>
          </cell>
          <cell r="D575" t="str">
            <v>DSM, Class 1, OR-Curtail</v>
          </cell>
          <cell r="E575" t="str">
            <v>DSM, Class 1</v>
          </cell>
          <cell r="F575" t="str">
            <v>OR</v>
          </cell>
          <cell r="G575" t="e">
            <v>#N/A</v>
          </cell>
        </row>
        <row r="576">
          <cell r="B576" t="str">
            <v>D1OR_CUR_2</v>
          </cell>
          <cell r="C576" t="str">
            <v>West</v>
          </cell>
          <cell r="D576" t="str">
            <v>DSM, Class 1, OR-Curtail</v>
          </cell>
          <cell r="E576" t="str">
            <v>DSM, Class 1</v>
          </cell>
          <cell r="F576" t="str">
            <v>OR</v>
          </cell>
          <cell r="G576" t="e">
            <v>#N/A</v>
          </cell>
        </row>
        <row r="577">
          <cell r="B577" t="str">
            <v>D1OR_CUR_3</v>
          </cell>
          <cell r="C577" t="str">
            <v>West</v>
          </cell>
          <cell r="D577" t="str">
            <v>DSM, Class 1, OR-Curtail</v>
          </cell>
          <cell r="E577" t="str">
            <v>DSM, Class 1</v>
          </cell>
          <cell r="F577" t="str">
            <v>OR</v>
          </cell>
          <cell r="G577" t="e">
            <v>#N/A</v>
          </cell>
        </row>
        <row r="578">
          <cell r="B578" t="str">
            <v>D1OR_CUR_4</v>
          </cell>
          <cell r="C578" t="str">
            <v>West</v>
          </cell>
          <cell r="D578" t="str">
            <v>DSM, Class 1, OR-Curtail</v>
          </cell>
          <cell r="E578" t="str">
            <v>DSM, Class 1</v>
          </cell>
          <cell r="F578" t="str">
            <v>OR</v>
          </cell>
          <cell r="G578" t="e">
            <v>#N/A</v>
          </cell>
        </row>
        <row r="579">
          <cell r="B579" t="str">
            <v>D1OR_DLC_1</v>
          </cell>
          <cell r="C579" t="str">
            <v>West</v>
          </cell>
          <cell r="D579" t="str">
            <v>DSM, Class 1, OR-DLC-RES</v>
          </cell>
          <cell r="E579" t="str">
            <v>DSM, Class 1</v>
          </cell>
          <cell r="F579" t="str">
            <v>OR</v>
          </cell>
          <cell r="G579" t="e">
            <v>#N/A</v>
          </cell>
        </row>
        <row r="580">
          <cell r="B580" t="str">
            <v>D1OR_DLC_2</v>
          </cell>
          <cell r="C580" t="str">
            <v>West</v>
          </cell>
          <cell r="D580" t="str">
            <v>DSM, Class 1, OR-DLC-RES</v>
          </cell>
          <cell r="E580" t="str">
            <v>DSM, Class 1</v>
          </cell>
          <cell r="F580" t="str">
            <v>OR</v>
          </cell>
          <cell r="G580" t="e">
            <v>#N/A</v>
          </cell>
        </row>
        <row r="581">
          <cell r="B581" t="str">
            <v>D1OR_DLC_3</v>
          </cell>
          <cell r="C581" t="str">
            <v>West</v>
          </cell>
          <cell r="D581" t="str">
            <v>DSM, Class 1, OR-DLC-RES</v>
          </cell>
          <cell r="E581" t="str">
            <v>DSM, Class 1</v>
          </cell>
          <cell r="F581" t="str">
            <v>OR</v>
          </cell>
          <cell r="G581" t="e">
            <v>#N/A</v>
          </cell>
        </row>
        <row r="582">
          <cell r="B582" t="str">
            <v>D1OR_DLC_4</v>
          </cell>
          <cell r="C582" t="str">
            <v>West</v>
          </cell>
          <cell r="D582" t="str">
            <v>DSM, Class 1, OR-DLC-RES</v>
          </cell>
          <cell r="E582" t="str">
            <v>DSM, Class 1</v>
          </cell>
          <cell r="F582" t="str">
            <v>OR</v>
          </cell>
          <cell r="G582" t="e">
            <v>#N/A</v>
          </cell>
        </row>
        <row r="583">
          <cell r="B583" t="str">
            <v>D1OR_DLC_5</v>
          </cell>
          <cell r="C583" t="str">
            <v>West</v>
          </cell>
          <cell r="D583" t="str">
            <v>DSM, Class 1, OR-DLC-RES</v>
          </cell>
          <cell r="E583" t="str">
            <v>DSM, Class 1</v>
          </cell>
          <cell r="F583" t="str">
            <v>OR</v>
          </cell>
          <cell r="G583" t="e">
            <v>#N/A</v>
          </cell>
        </row>
        <row r="584">
          <cell r="B584" t="str">
            <v>D1OR_DLC_6</v>
          </cell>
          <cell r="C584" t="str">
            <v>West</v>
          </cell>
          <cell r="D584" t="str">
            <v>DSM, Class 1, OR-DLC-RES</v>
          </cell>
          <cell r="E584" t="str">
            <v>DSM, Class 1</v>
          </cell>
          <cell r="F584" t="str">
            <v>OR</v>
          </cell>
          <cell r="G584" t="e">
            <v>#N/A</v>
          </cell>
        </row>
        <row r="585">
          <cell r="B585" t="str">
            <v>D1OR_IRR_1</v>
          </cell>
          <cell r="C585" t="str">
            <v>West</v>
          </cell>
          <cell r="D585" t="str">
            <v>DSM, Class 1, OR-Irrigate</v>
          </cell>
          <cell r="E585" t="str">
            <v>DSM, Class 1</v>
          </cell>
          <cell r="F585" t="str">
            <v>OR</v>
          </cell>
          <cell r="G585" t="e">
            <v>#N/A</v>
          </cell>
        </row>
        <row r="586">
          <cell r="B586" t="str">
            <v>D1OR_IRR_2</v>
          </cell>
          <cell r="C586" t="str">
            <v>West</v>
          </cell>
          <cell r="D586" t="str">
            <v>DSM, Class 1, OR-Irrigate</v>
          </cell>
          <cell r="E586" t="str">
            <v>DSM, Class 1</v>
          </cell>
          <cell r="F586" t="str">
            <v>OR</v>
          </cell>
          <cell r="G586" t="e">
            <v>#N/A</v>
          </cell>
        </row>
        <row r="587">
          <cell r="B587" t="str">
            <v>D1OR_IRR_3</v>
          </cell>
          <cell r="C587" t="str">
            <v>West</v>
          </cell>
          <cell r="D587" t="str">
            <v>DSM, Class 1, OR-Irrigate</v>
          </cell>
          <cell r="E587" t="str">
            <v>DSM, Class 1</v>
          </cell>
          <cell r="F587" t="str">
            <v>OR</v>
          </cell>
          <cell r="G587" t="e">
            <v>#N/A</v>
          </cell>
        </row>
        <row r="588">
          <cell r="B588" t="str">
            <v>D1UT_CUR_1</v>
          </cell>
          <cell r="C588" t="str">
            <v>East</v>
          </cell>
          <cell r="D588" t="str">
            <v>DSM, Class 1, UT-Curtail</v>
          </cell>
          <cell r="E588" t="str">
            <v>DSM, Class 1</v>
          </cell>
          <cell r="F588" t="str">
            <v>UT</v>
          </cell>
          <cell r="G588" t="e">
            <v>#N/A</v>
          </cell>
        </row>
        <row r="589">
          <cell r="B589" t="str">
            <v>D1UT_CUR_2</v>
          </cell>
          <cell r="C589" t="str">
            <v>East</v>
          </cell>
          <cell r="D589" t="str">
            <v>DSM, Class 1, UT-Curtail</v>
          </cell>
          <cell r="E589" t="str">
            <v>DSM, Class 1</v>
          </cell>
          <cell r="F589" t="str">
            <v>UT</v>
          </cell>
          <cell r="G589" t="e">
            <v>#N/A</v>
          </cell>
        </row>
        <row r="590">
          <cell r="B590" t="str">
            <v>D1UT_CUR_3</v>
          </cell>
          <cell r="C590" t="str">
            <v>East</v>
          </cell>
          <cell r="D590" t="str">
            <v>DSM, Class 1, UT-Curtail</v>
          </cell>
          <cell r="E590" t="str">
            <v>DSM, Class 1</v>
          </cell>
          <cell r="F590" t="str">
            <v>UT</v>
          </cell>
          <cell r="G590" t="e">
            <v>#N/A</v>
          </cell>
        </row>
        <row r="591">
          <cell r="B591" t="str">
            <v>D1UT_CUR_4</v>
          </cell>
          <cell r="C591" t="str">
            <v>East</v>
          </cell>
          <cell r="D591" t="str">
            <v>DSM, Class 1, UT-Curtail</v>
          </cell>
          <cell r="E591" t="str">
            <v>DSM, Class 1</v>
          </cell>
          <cell r="F591" t="str">
            <v>UT</v>
          </cell>
          <cell r="G591" t="e">
            <v>#N/A</v>
          </cell>
        </row>
        <row r="592">
          <cell r="B592" t="str">
            <v>D1UT_CUR_5</v>
          </cell>
          <cell r="C592" t="str">
            <v>East</v>
          </cell>
          <cell r="D592" t="str">
            <v>DSM, Class 1, UT-Curtail</v>
          </cell>
          <cell r="E592" t="str">
            <v>DSM, Class 1</v>
          </cell>
          <cell r="F592" t="str">
            <v>UT</v>
          </cell>
          <cell r="G592" t="e">
            <v>#N/A</v>
          </cell>
        </row>
        <row r="593">
          <cell r="B593" t="str">
            <v>D1UT_CUR_6</v>
          </cell>
          <cell r="C593" t="str">
            <v>East</v>
          </cell>
          <cell r="D593" t="str">
            <v>DSM, Class 1, UT-Curtail</v>
          </cell>
          <cell r="E593" t="str">
            <v>DSM, Class 1</v>
          </cell>
          <cell r="F593" t="str">
            <v>UT</v>
          </cell>
          <cell r="G593" t="e">
            <v>#N/A</v>
          </cell>
        </row>
        <row r="594">
          <cell r="B594" t="str">
            <v>D1UT_CUR_7</v>
          </cell>
          <cell r="C594" t="str">
            <v>East</v>
          </cell>
          <cell r="D594" t="str">
            <v>DSM, Class 1, UT-Curtail</v>
          </cell>
          <cell r="E594" t="str">
            <v>DSM, Class 1</v>
          </cell>
          <cell r="F594" t="str">
            <v>UT</v>
          </cell>
          <cell r="G594" t="e">
            <v>#N/A</v>
          </cell>
        </row>
        <row r="595">
          <cell r="B595" t="str">
            <v>D1UT_CUR_8</v>
          </cell>
          <cell r="C595" t="str">
            <v>East</v>
          </cell>
          <cell r="D595" t="str">
            <v>DSM, Class 1, UT-Curtail</v>
          </cell>
          <cell r="E595" t="str">
            <v>DSM, Class 1</v>
          </cell>
          <cell r="F595" t="str">
            <v>UT</v>
          </cell>
          <cell r="G595" t="e">
            <v>#N/A</v>
          </cell>
        </row>
        <row r="596">
          <cell r="B596" t="str">
            <v>D1UT_CUR_9</v>
          </cell>
          <cell r="C596" t="str">
            <v>East</v>
          </cell>
          <cell r="D596" t="str">
            <v>DSM, Class 1, UT-Curtail</v>
          </cell>
          <cell r="E596" t="str">
            <v>DSM, Class 1</v>
          </cell>
          <cell r="F596" t="str">
            <v>UT</v>
          </cell>
          <cell r="G596" t="e">
            <v>#N/A</v>
          </cell>
        </row>
        <row r="597">
          <cell r="B597" t="str">
            <v>D1UT_DLC_1</v>
          </cell>
          <cell r="C597" t="str">
            <v>East</v>
          </cell>
          <cell r="D597" t="str">
            <v>DSM, Class 1, UT-DLC-RES</v>
          </cell>
          <cell r="E597" t="str">
            <v>DSM, Class 1</v>
          </cell>
          <cell r="F597" t="str">
            <v>UT</v>
          </cell>
          <cell r="G597" t="e">
            <v>#N/A</v>
          </cell>
        </row>
        <row r="598">
          <cell r="B598" t="str">
            <v>D1UT_DLC_10</v>
          </cell>
          <cell r="C598" t="str">
            <v>East</v>
          </cell>
          <cell r="D598" t="str">
            <v>DSM, Class 1, UT-DLC-RES</v>
          </cell>
          <cell r="E598" t="str">
            <v>DSM, Class 1</v>
          </cell>
          <cell r="F598" t="str">
            <v>UT</v>
          </cell>
          <cell r="G598" t="e">
            <v>#N/A</v>
          </cell>
        </row>
        <row r="599">
          <cell r="B599" t="str">
            <v>D1UT_DLC_11</v>
          </cell>
          <cell r="C599" t="str">
            <v>East</v>
          </cell>
          <cell r="D599" t="str">
            <v>DSM, Class 1, UT-DLC-RES</v>
          </cell>
          <cell r="E599" t="str">
            <v>DSM, Class 1</v>
          </cell>
          <cell r="F599" t="str">
            <v>UT</v>
          </cell>
          <cell r="G599" t="e">
            <v>#N/A</v>
          </cell>
        </row>
        <row r="600">
          <cell r="B600" t="str">
            <v>D1UT_DLC_12</v>
          </cell>
          <cell r="C600" t="str">
            <v>East</v>
          </cell>
          <cell r="D600" t="str">
            <v>DSM, Class 1, UT-DLC-RES</v>
          </cell>
          <cell r="E600" t="str">
            <v>DSM, Class 1</v>
          </cell>
          <cell r="F600" t="str">
            <v>UT</v>
          </cell>
          <cell r="G600" t="e">
            <v>#N/A</v>
          </cell>
        </row>
        <row r="601">
          <cell r="B601" t="str">
            <v>D1UT_DLC_2</v>
          </cell>
          <cell r="C601" t="str">
            <v>East</v>
          </cell>
          <cell r="D601" t="str">
            <v>DSM, Class 1, UT-DLC-RES</v>
          </cell>
          <cell r="E601" t="str">
            <v>DSM, Class 1</v>
          </cell>
          <cell r="F601" t="str">
            <v>UT</v>
          </cell>
          <cell r="G601" t="e">
            <v>#N/A</v>
          </cell>
        </row>
        <row r="602">
          <cell r="B602" t="str">
            <v>D1UT_DLC_3</v>
          </cell>
          <cell r="C602" t="str">
            <v>East</v>
          </cell>
          <cell r="D602" t="str">
            <v>DSM, Class 1, UT-DLC-RES</v>
          </cell>
          <cell r="E602" t="str">
            <v>DSM, Class 1</v>
          </cell>
          <cell r="F602" t="str">
            <v>UT</v>
          </cell>
          <cell r="G602" t="e">
            <v>#N/A</v>
          </cell>
        </row>
        <row r="603">
          <cell r="B603" t="str">
            <v>D1UT_DLC_4</v>
          </cell>
          <cell r="C603" t="str">
            <v>East</v>
          </cell>
          <cell r="D603" t="str">
            <v>DSM, Class 1, UT-DLC-RES</v>
          </cell>
          <cell r="E603" t="str">
            <v>DSM, Class 1</v>
          </cell>
          <cell r="F603" t="str">
            <v>UT</v>
          </cell>
          <cell r="G603" t="e">
            <v>#N/A</v>
          </cell>
        </row>
        <row r="604">
          <cell r="B604" t="str">
            <v>D1UT_DLC_5</v>
          </cell>
          <cell r="C604" t="str">
            <v>East</v>
          </cell>
          <cell r="D604" t="str">
            <v>DSM, Class 1, UT-DLC-RES</v>
          </cell>
          <cell r="E604" t="str">
            <v>DSM, Class 1</v>
          </cell>
          <cell r="F604" t="str">
            <v>UT</v>
          </cell>
          <cell r="G604" t="e">
            <v>#N/A</v>
          </cell>
        </row>
        <row r="605">
          <cell r="B605" t="str">
            <v>D1UT_DLC_6</v>
          </cell>
          <cell r="C605" t="str">
            <v>East</v>
          </cell>
          <cell r="D605" t="str">
            <v>DSM, Class 1, UT-DLC-RES</v>
          </cell>
          <cell r="E605" t="str">
            <v>DSM, Class 1</v>
          </cell>
          <cell r="F605" t="str">
            <v>UT</v>
          </cell>
          <cell r="G605" t="e">
            <v>#N/A</v>
          </cell>
        </row>
        <row r="606">
          <cell r="B606" t="str">
            <v>D1UT_DLC_7</v>
          </cell>
          <cell r="C606" t="str">
            <v>East</v>
          </cell>
          <cell r="D606" t="str">
            <v>DSM, Class 1, UT-DLC-RES</v>
          </cell>
          <cell r="E606" t="str">
            <v>DSM, Class 1</v>
          </cell>
          <cell r="F606" t="str">
            <v>UT</v>
          </cell>
          <cell r="G606" t="e">
            <v>#N/A</v>
          </cell>
        </row>
        <row r="607">
          <cell r="B607" t="str">
            <v>D1UT_DLC_8</v>
          </cell>
          <cell r="C607" t="str">
            <v>East</v>
          </cell>
          <cell r="D607" t="str">
            <v>DSM, Class 1, UT-DLC-RES</v>
          </cell>
          <cell r="E607" t="str">
            <v>DSM, Class 1</v>
          </cell>
          <cell r="F607" t="str">
            <v>UT</v>
          </cell>
          <cell r="G607" t="e">
            <v>#N/A</v>
          </cell>
        </row>
        <row r="608">
          <cell r="B608" t="str">
            <v>D1UT_DLC_9</v>
          </cell>
          <cell r="C608" t="str">
            <v>East</v>
          </cell>
          <cell r="D608" t="str">
            <v>DSM, Class 1, UT-DLC-RES</v>
          </cell>
          <cell r="E608" t="str">
            <v>DSM, Class 1</v>
          </cell>
          <cell r="F608" t="str">
            <v>UT</v>
          </cell>
          <cell r="G608" t="e">
            <v>#N/A</v>
          </cell>
        </row>
        <row r="609">
          <cell r="B609" t="str">
            <v>D1UT_IRR_1</v>
          </cell>
          <cell r="C609" t="str">
            <v>East</v>
          </cell>
          <cell r="D609" t="str">
            <v>DSM, Class 1, UT-Irrigate</v>
          </cell>
          <cell r="E609" t="str">
            <v>DSM, Class 1</v>
          </cell>
          <cell r="F609" t="str">
            <v>UT</v>
          </cell>
          <cell r="G609" t="e">
            <v>#N/A</v>
          </cell>
        </row>
        <row r="610">
          <cell r="B610" t="str">
            <v>D1UT_IRR_2</v>
          </cell>
          <cell r="C610" t="str">
            <v>East</v>
          </cell>
          <cell r="D610" t="str">
            <v>DSM, Class 1, UT-Irrigate</v>
          </cell>
          <cell r="E610" t="str">
            <v>DSM, Class 1</v>
          </cell>
          <cell r="F610" t="str">
            <v>UT</v>
          </cell>
          <cell r="G610" t="e">
            <v>#N/A</v>
          </cell>
        </row>
        <row r="611">
          <cell r="B611" t="str">
            <v>D1UT_IRR_3</v>
          </cell>
          <cell r="C611" t="str">
            <v>East</v>
          </cell>
          <cell r="D611" t="str">
            <v>DSM, Class 1, UT-Irrigate</v>
          </cell>
          <cell r="E611" t="str">
            <v>DSM, Class 1</v>
          </cell>
          <cell r="F611" t="str">
            <v>UT</v>
          </cell>
          <cell r="G611" t="e">
            <v>#N/A</v>
          </cell>
        </row>
        <row r="612">
          <cell r="B612" t="str">
            <v>D1UT_IRR_4</v>
          </cell>
          <cell r="C612" t="str">
            <v>East</v>
          </cell>
          <cell r="D612" t="str">
            <v>DSM, Class 1, UT-Irrigate</v>
          </cell>
          <cell r="E612" t="str">
            <v>DSM, Class 1</v>
          </cell>
          <cell r="F612" t="str">
            <v>UT</v>
          </cell>
          <cell r="G612" t="e">
            <v>#N/A</v>
          </cell>
        </row>
        <row r="613">
          <cell r="B613" t="str">
            <v>D1UT_IRR_5</v>
          </cell>
          <cell r="C613" t="str">
            <v>East</v>
          </cell>
          <cell r="D613" t="str">
            <v>DSM, Class 1, UT-Irrigate</v>
          </cell>
          <cell r="E613" t="str">
            <v>DSM, Class 1</v>
          </cell>
          <cell r="F613" t="str">
            <v>UT</v>
          </cell>
          <cell r="G613" t="e">
            <v>#N/A</v>
          </cell>
        </row>
        <row r="614">
          <cell r="B614" t="str">
            <v>D1WA_CUR_1</v>
          </cell>
          <cell r="C614" t="str">
            <v>West</v>
          </cell>
          <cell r="D614" t="str">
            <v>DSM, Class 1, WA-Curtail</v>
          </cell>
          <cell r="E614" t="str">
            <v>DSM, Class 1</v>
          </cell>
          <cell r="F614" t="str">
            <v>WA</v>
          </cell>
          <cell r="G614" t="e">
            <v>#N/A</v>
          </cell>
        </row>
        <row r="615">
          <cell r="B615" t="str">
            <v>D1WA_CUR_2</v>
          </cell>
          <cell r="C615" t="str">
            <v>West</v>
          </cell>
          <cell r="D615" t="str">
            <v>DSM, Class 1, WA-Curtail</v>
          </cell>
          <cell r="E615" t="str">
            <v>DSM, Class 1</v>
          </cell>
          <cell r="F615" t="str">
            <v>WA</v>
          </cell>
          <cell r="G615" t="e">
            <v>#N/A</v>
          </cell>
        </row>
        <row r="616">
          <cell r="B616" t="str">
            <v>D1WA_CUR_3</v>
          </cell>
          <cell r="C616" t="str">
            <v>West</v>
          </cell>
          <cell r="D616" t="str">
            <v>DSM, Class 1, WA-Curtail</v>
          </cell>
          <cell r="E616" t="str">
            <v>DSM, Class 1</v>
          </cell>
          <cell r="F616" t="str">
            <v>WA</v>
          </cell>
          <cell r="G616" t="e">
            <v>#N/A</v>
          </cell>
        </row>
        <row r="617">
          <cell r="B617" t="str">
            <v>D1WA_CUR_4</v>
          </cell>
          <cell r="C617" t="str">
            <v>West</v>
          </cell>
          <cell r="D617" t="str">
            <v>DSM, Class 1, WA-Curtail</v>
          </cell>
          <cell r="E617" t="str">
            <v>DSM, Class 1</v>
          </cell>
          <cell r="F617" t="str">
            <v>WA</v>
          </cell>
          <cell r="G617" t="e">
            <v>#N/A</v>
          </cell>
        </row>
        <row r="618">
          <cell r="B618" t="str">
            <v>D1WA_DLC_1</v>
          </cell>
          <cell r="C618" t="str">
            <v>West</v>
          </cell>
          <cell r="D618" t="str">
            <v>DSM, Class 1, WA-DLC-RES</v>
          </cell>
          <cell r="E618" t="str">
            <v>DSM, Class 1</v>
          </cell>
          <cell r="F618" t="str">
            <v>WA</v>
          </cell>
          <cell r="G618" t="e">
            <v>#N/A</v>
          </cell>
        </row>
        <row r="619">
          <cell r="B619" t="str">
            <v>D1WA_DLC_2</v>
          </cell>
          <cell r="C619" t="str">
            <v>West</v>
          </cell>
          <cell r="D619" t="str">
            <v>DSM, Class 1, WA-DLC-RES</v>
          </cell>
          <cell r="E619" t="str">
            <v>DSM, Class 1</v>
          </cell>
          <cell r="F619" t="str">
            <v>WA</v>
          </cell>
          <cell r="G619" t="e">
            <v>#N/A</v>
          </cell>
        </row>
        <row r="620">
          <cell r="B620" t="str">
            <v>D1WA_DLC_3</v>
          </cell>
          <cell r="C620" t="str">
            <v>West</v>
          </cell>
          <cell r="D620" t="str">
            <v>DSM, Class 1, WA-DLC-RES</v>
          </cell>
          <cell r="E620" t="str">
            <v>DSM, Class 1</v>
          </cell>
          <cell r="F620" t="str">
            <v>WA</v>
          </cell>
          <cell r="G620" t="e">
            <v>#N/A</v>
          </cell>
        </row>
        <row r="621">
          <cell r="B621" t="str">
            <v>D1WA_DLC_4</v>
          </cell>
          <cell r="C621" t="str">
            <v>West</v>
          </cell>
          <cell r="D621" t="str">
            <v>DSM, Class 1, WA-DLC-RES</v>
          </cell>
          <cell r="E621" t="str">
            <v>DSM, Class 1</v>
          </cell>
          <cell r="F621" t="str">
            <v>WA</v>
          </cell>
          <cell r="G621" t="e">
            <v>#N/A</v>
          </cell>
        </row>
        <row r="622">
          <cell r="B622" t="str">
            <v>D1WA_IRR_1</v>
          </cell>
          <cell r="C622" t="str">
            <v>West</v>
          </cell>
          <cell r="D622" t="str">
            <v>DSM, Class 1, WA-Irrigate</v>
          </cell>
          <cell r="E622" t="str">
            <v>DSM, Class 1</v>
          </cell>
          <cell r="F622" t="str">
            <v>WA</v>
          </cell>
          <cell r="G622" t="e">
            <v>#N/A</v>
          </cell>
        </row>
        <row r="623">
          <cell r="B623" t="str">
            <v>D1WA_IRR_2</v>
          </cell>
          <cell r="C623" t="str">
            <v>West</v>
          </cell>
          <cell r="D623" t="str">
            <v>DSM, Class 1, WA-Irrigate</v>
          </cell>
          <cell r="E623" t="str">
            <v>DSM, Class 1</v>
          </cell>
          <cell r="F623" t="str">
            <v>WA</v>
          </cell>
          <cell r="G623" t="e">
            <v>#N/A</v>
          </cell>
        </row>
        <row r="624">
          <cell r="B624" t="str">
            <v>D1WY_CUR_1</v>
          </cell>
          <cell r="C624" t="str">
            <v>East</v>
          </cell>
          <cell r="D624" t="str">
            <v>DSM, Class 1, WY-Curtail</v>
          </cell>
          <cell r="E624" t="str">
            <v>DSM, Class 1</v>
          </cell>
          <cell r="F624" t="str">
            <v>WY</v>
          </cell>
          <cell r="G624" t="e">
            <v>#N/A</v>
          </cell>
        </row>
        <row r="625">
          <cell r="B625" t="str">
            <v>D1WY_CUR_2</v>
          </cell>
          <cell r="C625" t="str">
            <v>East</v>
          </cell>
          <cell r="D625" t="str">
            <v>DSM, Class 1, WY-Curtail</v>
          </cell>
          <cell r="E625" t="str">
            <v>DSM, Class 1</v>
          </cell>
          <cell r="F625" t="str">
            <v>WY</v>
          </cell>
          <cell r="G625" t="e">
            <v>#N/A</v>
          </cell>
        </row>
        <row r="626">
          <cell r="B626" t="str">
            <v>D1WY_CUR_3</v>
          </cell>
          <cell r="C626" t="str">
            <v>East</v>
          </cell>
          <cell r="D626" t="str">
            <v>DSM, Class 1, WY-Curtail</v>
          </cell>
          <cell r="E626" t="str">
            <v>DSM, Class 1</v>
          </cell>
          <cell r="F626" t="str">
            <v>WY</v>
          </cell>
          <cell r="G626" t="e">
            <v>#N/A</v>
          </cell>
        </row>
        <row r="627">
          <cell r="B627" t="str">
            <v>D1WY_CUR_4</v>
          </cell>
          <cell r="C627" t="str">
            <v>East</v>
          </cell>
          <cell r="D627" t="str">
            <v>DSM, Class 1, WY-Curtail</v>
          </cell>
          <cell r="E627" t="str">
            <v>DSM, Class 1</v>
          </cell>
          <cell r="F627" t="str">
            <v>WY</v>
          </cell>
          <cell r="G627" t="e">
            <v>#N/A</v>
          </cell>
        </row>
        <row r="628">
          <cell r="B628" t="str">
            <v>D1WY_CUR_5</v>
          </cell>
          <cell r="C628" t="str">
            <v>East</v>
          </cell>
          <cell r="D628" t="str">
            <v>DSM, Class 1, WY-Curtail</v>
          </cell>
          <cell r="E628" t="str">
            <v>DSM, Class 1</v>
          </cell>
          <cell r="F628" t="str">
            <v>WY</v>
          </cell>
          <cell r="G628" t="e">
            <v>#N/A</v>
          </cell>
        </row>
        <row r="629">
          <cell r="B629" t="str">
            <v>D1WY_CUR_6</v>
          </cell>
          <cell r="C629" t="str">
            <v>East</v>
          </cell>
          <cell r="D629" t="str">
            <v>DSM, Class 1, WY-Curtail</v>
          </cell>
          <cell r="E629" t="str">
            <v>DSM, Class 1</v>
          </cell>
          <cell r="F629" t="str">
            <v>WY</v>
          </cell>
          <cell r="G629" t="e">
            <v>#N/A</v>
          </cell>
        </row>
        <row r="630">
          <cell r="B630" t="str">
            <v>D1WY_DLC_1</v>
          </cell>
          <cell r="C630" t="str">
            <v>East</v>
          </cell>
          <cell r="D630" t="str">
            <v>DSM, Class 1, WY-DLC-RES</v>
          </cell>
          <cell r="E630" t="str">
            <v>DSM, Class 1</v>
          </cell>
          <cell r="F630" t="str">
            <v>WY</v>
          </cell>
          <cell r="G630" t="e">
            <v>#N/A</v>
          </cell>
        </row>
        <row r="631">
          <cell r="B631" t="str">
            <v>D1WY_DLC_2</v>
          </cell>
          <cell r="C631" t="str">
            <v>East</v>
          </cell>
          <cell r="D631" t="str">
            <v>DSM, Class 1, WY-DLC-RES</v>
          </cell>
          <cell r="E631" t="str">
            <v>DSM, Class 1</v>
          </cell>
          <cell r="F631" t="str">
            <v>WY</v>
          </cell>
          <cell r="G631" t="e">
            <v>#N/A</v>
          </cell>
        </row>
        <row r="632">
          <cell r="B632" t="str">
            <v>D1WY_DLC_3</v>
          </cell>
          <cell r="C632" t="str">
            <v>East</v>
          </cell>
          <cell r="D632" t="str">
            <v>DSM, Class 1, WY-DLC-RES</v>
          </cell>
          <cell r="E632" t="str">
            <v>DSM, Class 1</v>
          </cell>
          <cell r="F632" t="str">
            <v>WY</v>
          </cell>
          <cell r="G632" t="e">
            <v>#N/A</v>
          </cell>
        </row>
        <row r="633">
          <cell r="B633" t="str">
            <v>D1WY_IRR_1</v>
          </cell>
          <cell r="C633" t="str">
            <v>East</v>
          </cell>
          <cell r="D633" t="str">
            <v>DSM, Class 1, WY-Irrigate</v>
          </cell>
          <cell r="E633" t="str">
            <v>DSM, Class 1</v>
          </cell>
          <cell r="F633" t="str">
            <v>WY</v>
          </cell>
          <cell r="G633" t="e">
            <v>#N/A</v>
          </cell>
        </row>
        <row r="634">
          <cell r="B634" t="str">
            <v>I_DJ_WD_40</v>
          </cell>
          <cell r="C634" t="str">
            <v>East</v>
          </cell>
          <cell r="D634" t="str">
            <v>Wind, DJohnston, 43</v>
          </cell>
          <cell r="E634" t="str">
            <v>Wind</v>
          </cell>
          <cell r="F634" t="str">
            <v>WY</v>
          </cell>
          <cell r="G634" t="str">
            <v>Yes</v>
          </cell>
        </row>
        <row r="635">
          <cell r="B635" t="str">
            <v>I_GO_Fcell</v>
          </cell>
          <cell r="C635" t="str">
            <v>East</v>
          </cell>
          <cell r="D635" t="str">
            <v>Fuel Cell - East</v>
          </cell>
          <cell r="E635" t="str">
            <v>Other</v>
          </cell>
          <cell r="F635" t="str">
            <v>UT</v>
          </cell>
          <cell r="G635" t="str">
            <v>No</v>
          </cell>
        </row>
        <row r="636">
          <cell r="B636" t="str">
            <v>I_SO_PV50STI</v>
          </cell>
          <cell r="C636" t="str">
            <v>West</v>
          </cell>
          <cell r="D636" t="str">
            <v>Utility Solar - PV - West</v>
          </cell>
          <cell r="E636" t="str">
            <v>Solar</v>
          </cell>
          <cell r="F636" t="str">
            <v>OR</v>
          </cell>
          <cell r="G636" t="str">
            <v>Yes</v>
          </cell>
        </row>
        <row r="637">
          <cell r="B637" t="str">
            <v>I_UN_NUC_MD</v>
          </cell>
          <cell r="C637" t="str">
            <v>East</v>
          </cell>
          <cell r="D637" t="str">
            <v>Modular-Nuclear-East</v>
          </cell>
          <cell r="E637" t="str">
            <v>Nuclear</v>
          </cell>
          <cell r="F637" t="str">
            <v>UT</v>
          </cell>
          <cell r="G637" t="str">
            <v>Yes</v>
          </cell>
        </row>
        <row r="638">
          <cell r="B638" t="str">
            <v>I_US_PV5_FT</v>
          </cell>
          <cell r="C638" t="str">
            <v>East</v>
          </cell>
          <cell r="D638" t="str">
            <v>Utility Solar - PV - East</v>
          </cell>
          <cell r="E638" t="str">
            <v>Solar</v>
          </cell>
          <cell r="F638" t="str">
            <v>UT</v>
          </cell>
          <cell r="G638" t="str">
            <v>Yes</v>
          </cell>
        </row>
        <row r="639">
          <cell r="B639" t="str">
            <v>I_US_PV5_FTI</v>
          </cell>
          <cell r="C639" t="str">
            <v>East</v>
          </cell>
          <cell r="D639" t="str">
            <v>Utility Solar - PV - East</v>
          </cell>
          <cell r="E639" t="str">
            <v>Solar</v>
          </cell>
          <cell r="F639" t="str">
            <v>UT</v>
          </cell>
          <cell r="G639" t="str">
            <v>Yes</v>
          </cell>
        </row>
        <row r="640">
          <cell r="B640" t="str">
            <v>I_US_PV5_ST</v>
          </cell>
          <cell r="C640" t="str">
            <v>East</v>
          </cell>
          <cell r="D640" t="str">
            <v>Utility Solar - PV - East</v>
          </cell>
          <cell r="E640" t="str">
            <v>Solar</v>
          </cell>
          <cell r="F640" t="str">
            <v>UT</v>
          </cell>
          <cell r="G640" t="str">
            <v>Yes</v>
          </cell>
        </row>
        <row r="641">
          <cell r="B641" t="str">
            <v>I_US_PV5_STI</v>
          </cell>
          <cell r="C641" t="str">
            <v>East</v>
          </cell>
          <cell r="D641" t="str">
            <v>Utility Solar - PV - East</v>
          </cell>
          <cell r="E641" t="str">
            <v>Solar</v>
          </cell>
          <cell r="F641" t="str">
            <v>UT</v>
          </cell>
          <cell r="G641" t="str">
            <v>Yes</v>
          </cell>
        </row>
        <row r="642">
          <cell r="B642" t="str">
            <v>I_YK_NUC_MD</v>
          </cell>
          <cell r="C642" t="str">
            <v>West</v>
          </cell>
          <cell r="D642" t="str">
            <v>Modular-Nuclear-West</v>
          </cell>
          <cell r="E642" t="str">
            <v>Nuclear</v>
          </cell>
          <cell r="F642" t="str">
            <v>WA</v>
          </cell>
          <cell r="G642" t="str">
            <v>Yes</v>
          </cell>
        </row>
        <row r="643">
          <cell r="B643" t="str">
            <v>I_WV_SC_FRM</v>
          </cell>
          <cell r="C643" t="str">
            <v>West</v>
          </cell>
          <cell r="D643" t="str">
            <v>SCCT Frame WV</v>
          </cell>
          <cell r="E643" t="str">
            <v>IRP_SCCT</v>
          </cell>
          <cell r="F643" t="str">
            <v>OR</v>
          </cell>
          <cell r="G643" t="str">
            <v>NO</v>
          </cell>
        </row>
        <row r="644">
          <cell r="B644" t="str">
            <v>I_WV_CC_F2</v>
          </cell>
          <cell r="C644" t="str">
            <v>West</v>
          </cell>
          <cell r="D644" t="str">
            <v>CCCT - WillamValcc - F 2x1</v>
          </cell>
          <cell r="E644" t="str">
            <v>IRP_CCCT</v>
          </cell>
          <cell r="F644" t="str">
            <v>OR</v>
          </cell>
          <cell r="G644" t="str">
            <v>Yes</v>
          </cell>
        </row>
        <row r="645">
          <cell r="B645" t="str">
            <v>I_WV_CC_F2D</v>
          </cell>
          <cell r="C645" t="str">
            <v>West</v>
          </cell>
          <cell r="D645" t="str">
            <v>CCCT - WillamValcc - F 2x1</v>
          </cell>
          <cell r="E645" t="str">
            <v>IRP_CCCT</v>
          </cell>
          <cell r="F645" t="str">
            <v>OR</v>
          </cell>
          <cell r="G645" t="str">
            <v>Yes</v>
          </cell>
        </row>
        <row r="646">
          <cell r="B646" t="str">
            <v>I_WV_CC_G2</v>
          </cell>
          <cell r="C646" t="str">
            <v>West</v>
          </cell>
          <cell r="D646" t="str">
            <v>CCCT - WillamValcc - G 2x1</v>
          </cell>
          <cell r="E646" t="str">
            <v>IRP_CCCT</v>
          </cell>
          <cell r="F646" t="str">
            <v>OR</v>
          </cell>
          <cell r="G646" t="str">
            <v>Yes</v>
          </cell>
        </row>
        <row r="647">
          <cell r="B647" t="str">
            <v>I_WV_CC_G2D</v>
          </cell>
          <cell r="C647" t="str">
            <v>West</v>
          </cell>
          <cell r="D647" t="str">
            <v>CCCT - WillamValcc - G 2x1</v>
          </cell>
          <cell r="E647" t="str">
            <v>IRP_CCCT</v>
          </cell>
          <cell r="F647" t="str">
            <v>OR</v>
          </cell>
          <cell r="G647" t="str">
            <v>Yes</v>
          </cell>
        </row>
        <row r="648">
          <cell r="B648" t="str">
            <v>I_WV_CC_J1</v>
          </cell>
          <cell r="C648" t="str">
            <v>West</v>
          </cell>
          <cell r="D648" t="str">
            <v>CCCT - WillamValcc - J 1x1</v>
          </cell>
          <cell r="E648" t="str">
            <v>IRP_CCCT</v>
          </cell>
          <cell r="F648" t="str">
            <v>OR</v>
          </cell>
          <cell r="G648" t="str">
            <v>Yes</v>
          </cell>
        </row>
        <row r="649">
          <cell r="B649" t="str">
            <v>I_WV_CC_J1D</v>
          </cell>
          <cell r="C649" t="str">
            <v>West</v>
          </cell>
          <cell r="D649" t="str">
            <v>CCCT - WillamValcc - J 1x1</v>
          </cell>
          <cell r="E649" t="str">
            <v>IRP_CCCT</v>
          </cell>
          <cell r="F649" t="str">
            <v>OR</v>
          </cell>
          <cell r="G649" t="str">
            <v>Yes</v>
          </cell>
        </row>
        <row r="650">
          <cell r="B650" t="str">
            <v>I_WNE_CC_F2</v>
          </cell>
          <cell r="C650" t="str">
            <v>East</v>
          </cell>
          <cell r="D650" t="str">
            <v>CCCT - Wyoming-NE - F 2x1</v>
          </cell>
          <cell r="E650" t="str">
            <v>IRP_CCCT</v>
          </cell>
          <cell r="F650" t="str">
            <v>WY</v>
          </cell>
          <cell r="G650" t="str">
            <v>Yes</v>
          </cell>
        </row>
        <row r="651">
          <cell r="B651" t="str">
            <v>I_WNE_CC_F2D</v>
          </cell>
          <cell r="C651" t="str">
            <v>East</v>
          </cell>
          <cell r="D651" t="str">
            <v>CCCT - Wyoming-NE - F 2x1</v>
          </cell>
          <cell r="E651" t="str">
            <v>IRP_CCCT</v>
          </cell>
          <cell r="F651" t="str">
            <v>WY</v>
          </cell>
          <cell r="G651" t="str">
            <v>Yes</v>
          </cell>
        </row>
        <row r="652">
          <cell r="B652" t="str">
            <v>I_WSW_SC_AER</v>
          </cell>
          <cell r="C652" t="str">
            <v>East</v>
          </cell>
          <cell r="D652" t="str">
            <v>SCCT Aero WYSW</v>
          </cell>
          <cell r="E652" t="str">
            <v>IRP_SCCT</v>
          </cell>
          <cell r="F652" t="str">
            <v>WY</v>
          </cell>
          <cell r="G652" t="str">
            <v>No</v>
          </cell>
        </row>
        <row r="653">
          <cell r="B653" t="str">
            <v>I_DJ_SC_AER</v>
          </cell>
          <cell r="C653" t="str">
            <v>East</v>
          </cell>
          <cell r="D653" t="str">
            <v>SCCT Aero DJ</v>
          </cell>
          <cell r="E653" t="str">
            <v>IRP_SCCT</v>
          </cell>
          <cell r="F653" t="str">
            <v>WY</v>
          </cell>
          <cell r="G653" t="str">
            <v>No</v>
          </cell>
        </row>
        <row r="654">
          <cell r="B654" t="str">
            <v>I_DJ_SC_ICA</v>
          </cell>
          <cell r="C654" t="str">
            <v>East</v>
          </cell>
          <cell r="D654" t="str">
            <v>SCCT Aero DJ</v>
          </cell>
          <cell r="E654" t="str">
            <v>IRP_SCCT</v>
          </cell>
          <cell r="F654" t="str">
            <v>WY</v>
          </cell>
          <cell r="G654" t="str">
            <v>No</v>
          </cell>
        </row>
        <row r="655">
          <cell r="B655" t="str">
            <v>I_DJ_SC_FRM</v>
          </cell>
          <cell r="C655" t="str">
            <v>East</v>
          </cell>
          <cell r="D655" t="str">
            <v>SCCT Frame DJ</v>
          </cell>
          <cell r="E655" t="str">
            <v>IRP_SCCT</v>
          </cell>
          <cell r="F655" t="str">
            <v>WY</v>
          </cell>
          <cell r="G655" t="str">
            <v>No</v>
          </cell>
        </row>
        <row r="656">
          <cell r="B656" t="str">
            <v>I_DJ_SC_RE</v>
          </cell>
          <cell r="C656" t="str">
            <v>East</v>
          </cell>
          <cell r="D656" t="str">
            <v>Reciprocating Engine - East</v>
          </cell>
          <cell r="E656" t="str">
            <v>IRP_SCCT</v>
          </cell>
          <cell r="F656" t="str">
            <v>WY</v>
          </cell>
          <cell r="G656" t="str">
            <v>No</v>
          </cell>
        </row>
        <row r="657">
          <cell r="B657" t="str">
            <v>I_DJ_CC_F1</v>
          </cell>
          <cell r="C657" t="str">
            <v>East</v>
          </cell>
          <cell r="D657" t="str">
            <v>CCCT - DJohns - F 1x1</v>
          </cell>
          <cell r="E657" t="str">
            <v>IRP_CCCT</v>
          </cell>
          <cell r="F657" t="str">
            <v>WY</v>
          </cell>
          <cell r="G657" t="str">
            <v>Yes</v>
          </cell>
        </row>
        <row r="658">
          <cell r="B658" t="str">
            <v>I_DJ_CC_F1D</v>
          </cell>
          <cell r="C658" t="str">
            <v>East</v>
          </cell>
          <cell r="D658" t="str">
            <v>CCCT - DJohns - F 1x1</v>
          </cell>
          <cell r="E658" t="str">
            <v>IRP_CCCT</v>
          </cell>
          <cell r="F658" t="str">
            <v>WY</v>
          </cell>
          <cell r="G658" t="str">
            <v>Yes</v>
          </cell>
        </row>
        <row r="659">
          <cell r="B659" t="str">
            <v>I_DJ_CC_F2</v>
          </cell>
          <cell r="C659" t="str">
            <v>East</v>
          </cell>
          <cell r="D659" t="str">
            <v>CCCT - DJohns - F 2x1</v>
          </cell>
          <cell r="E659" t="str">
            <v>IRP_CCCT</v>
          </cell>
          <cell r="F659" t="str">
            <v>WY</v>
          </cell>
          <cell r="G659" t="str">
            <v>Yes</v>
          </cell>
        </row>
        <row r="660">
          <cell r="B660" t="str">
            <v>I_DJ_CC_F2D</v>
          </cell>
          <cell r="C660" t="str">
            <v>East</v>
          </cell>
          <cell r="D660" t="str">
            <v>CCCT - DJohns - F 2x1</v>
          </cell>
          <cell r="E660" t="str">
            <v>IRP_CCCT</v>
          </cell>
          <cell r="F660" t="str">
            <v>WY</v>
          </cell>
          <cell r="G660" t="str">
            <v>Yes</v>
          </cell>
        </row>
        <row r="661">
          <cell r="B661" t="str">
            <v>I_DJ_CC_G1</v>
          </cell>
          <cell r="C661" t="str">
            <v>East</v>
          </cell>
          <cell r="D661" t="str">
            <v>CCCT - DJohns - G 1x1</v>
          </cell>
          <cell r="E661" t="str">
            <v>IRP_CCCT</v>
          </cell>
          <cell r="F661" t="str">
            <v>WY</v>
          </cell>
          <cell r="G661" t="str">
            <v>Yes</v>
          </cell>
        </row>
        <row r="662">
          <cell r="B662" t="str">
            <v>I_DJ_CC_G1D</v>
          </cell>
          <cell r="C662" t="str">
            <v>East</v>
          </cell>
          <cell r="D662" t="str">
            <v>CCCT - DJohns - G 1x1</v>
          </cell>
          <cell r="E662" t="str">
            <v>IRP_CCCT</v>
          </cell>
          <cell r="F662" t="str">
            <v>WY</v>
          </cell>
          <cell r="G662" t="str">
            <v>Yes</v>
          </cell>
        </row>
        <row r="663">
          <cell r="B663" t="str">
            <v>I_DJ_CC_G2</v>
          </cell>
          <cell r="C663" t="str">
            <v>East</v>
          </cell>
          <cell r="D663" t="str">
            <v>CCCT - DJohns - G 2x1</v>
          </cell>
          <cell r="E663" t="str">
            <v>IRP_CCCT</v>
          </cell>
          <cell r="F663" t="str">
            <v>WY</v>
          </cell>
          <cell r="G663" t="str">
            <v>Yes</v>
          </cell>
        </row>
        <row r="664">
          <cell r="B664" t="str">
            <v>I_DJ_CC_G2D</v>
          </cell>
          <cell r="C664" t="str">
            <v>East</v>
          </cell>
          <cell r="D664" t="str">
            <v>CCCT - DJohns - G 2x1</v>
          </cell>
          <cell r="E664" t="str">
            <v>IRP_CCCT</v>
          </cell>
          <cell r="F664" t="str">
            <v>WY</v>
          </cell>
          <cell r="G664" t="str">
            <v>Yes</v>
          </cell>
        </row>
        <row r="665">
          <cell r="B665" t="str">
            <v>I_DJ_CC_J1</v>
          </cell>
          <cell r="C665" t="str">
            <v>East</v>
          </cell>
          <cell r="D665" t="str">
            <v>CCCT - DJohns - J 1x1</v>
          </cell>
          <cell r="E665" t="str">
            <v>IRP_CCCT</v>
          </cell>
          <cell r="F665" t="str">
            <v>WY</v>
          </cell>
          <cell r="G665" t="str">
            <v>Yes</v>
          </cell>
        </row>
        <row r="666">
          <cell r="B666" t="str">
            <v>I_DJ_CC_J1D</v>
          </cell>
          <cell r="C666" t="str">
            <v>East</v>
          </cell>
          <cell r="D666" t="str">
            <v>CCCT - DJohns - J 1x1</v>
          </cell>
          <cell r="E666" t="str">
            <v>IRP_CCCT</v>
          </cell>
          <cell r="F666" t="str">
            <v>WY</v>
          </cell>
          <cell r="G666" t="str">
            <v>Yes</v>
          </cell>
        </row>
        <row r="667">
          <cell r="B667" t="str">
            <v>I_HTR_SC_AER</v>
          </cell>
          <cell r="C667" t="str">
            <v>East</v>
          </cell>
          <cell r="D667" t="str">
            <v>SCCT Aero HTR</v>
          </cell>
          <cell r="E667" t="str">
            <v>IRP_SCCT</v>
          </cell>
          <cell r="F667" t="str">
            <v>UT</v>
          </cell>
          <cell r="G667" t="str">
            <v>No</v>
          </cell>
        </row>
        <row r="668">
          <cell r="B668" t="str">
            <v>I_HTR_SC_ICA</v>
          </cell>
          <cell r="C668" t="str">
            <v>East</v>
          </cell>
          <cell r="D668" t="str">
            <v>IC Aero HTR</v>
          </cell>
          <cell r="E668" t="str">
            <v>IRP_SCCT</v>
          </cell>
          <cell r="F668" t="str">
            <v>UT</v>
          </cell>
          <cell r="G668" t="str">
            <v>No</v>
          </cell>
        </row>
        <row r="669">
          <cell r="B669" t="str">
            <v>I_HTR_SC_FRM</v>
          </cell>
          <cell r="C669" t="str">
            <v>East</v>
          </cell>
          <cell r="D669" t="str">
            <v>SCCT Frame HTR</v>
          </cell>
          <cell r="E669" t="str">
            <v>IRP_SCCT</v>
          </cell>
          <cell r="F669" t="str">
            <v>UT</v>
          </cell>
          <cell r="G669" t="str">
            <v>No</v>
          </cell>
        </row>
        <row r="670">
          <cell r="B670" t="str">
            <v>I_HTR_SC_RE</v>
          </cell>
          <cell r="C670" t="str">
            <v>East</v>
          </cell>
          <cell r="D670" t="str">
            <v>Reciprocating Engine - East</v>
          </cell>
          <cell r="E670" t="str">
            <v>IRP_SCCT</v>
          </cell>
          <cell r="F670" t="str">
            <v>UT</v>
          </cell>
          <cell r="G670" t="str">
            <v>No</v>
          </cell>
        </row>
        <row r="671">
          <cell r="B671" t="str">
            <v>I_HTR_CC_F1</v>
          </cell>
          <cell r="C671" t="str">
            <v>East</v>
          </cell>
          <cell r="D671" t="str">
            <v>CCCT - Hunter - F 1x1</v>
          </cell>
          <cell r="E671" t="str">
            <v>IRP_CCCT</v>
          </cell>
          <cell r="F671" t="str">
            <v>UT</v>
          </cell>
          <cell r="G671" t="str">
            <v>Yes</v>
          </cell>
        </row>
        <row r="672">
          <cell r="B672" t="str">
            <v>I_HTR_CC_F1D</v>
          </cell>
          <cell r="C672" t="str">
            <v>East</v>
          </cell>
          <cell r="D672" t="str">
            <v>CCCT - Hunter - F 1x1</v>
          </cell>
          <cell r="E672" t="str">
            <v>IRP_CCCT</v>
          </cell>
          <cell r="F672" t="str">
            <v>UT</v>
          </cell>
          <cell r="G672" t="str">
            <v>Yes</v>
          </cell>
        </row>
        <row r="673">
          <cell r="B673" t="str">
            <v>I_HTR_CC_F2</v>
          </cell>
          <cell r="C673" t="str">
            <v>East</v>
          </cell>
          <cell r="D673" t="str">
            <v>CCCT - Hunter - F 2x1</v>
          </cell>
          <cell r="E673" t="str">
            <v>IRP_CCCT</v>
          </cell>
          <cell r="F673" t="str">
            <v>UT</v>
          </cell>
          <cell r="G673" t="str">
            <v>Yes</v>
          </cell>
        </row>
        <row r="674">
          <cell r="B674" t="str">
            <v>I_HTR_CC_F2D</v>
          </cell>
          <cell r="C674" t="str">
            <v>East</v>
          </cell>
          <cell r="D674" t="str">
            <v>CCCT - Hunter - F 2x1</v>
          </cell>
          <cell r="E674" t="str">
            <v>IRP_CCCT</v>
          </cell>
          <cell r="F674" t="str">
            <v>UT</v>
          </cell>
          <cell r="G674" t="str">
            <v>Yes</v>
          </cell>
        </row>
        <row r="675">
          <cell r="B675" t="str">
            <v>I_HTR_CC_G1</v>
          </cell>
          <cell r="C675" t="str">
            <v>East</v>
          </cell>
          <cell r="D675" t="str">
            <v>CCCT - Hunter - G 1x1</v>
          </cell>
          <cell r="E675" t="str">
            <v>IRP_CCCT</v>
          </cell>
          <cell r="F675" t="str">
            <v>UT</v>
          </cell>
          <cell r="G675" t="str">
            <v>Yes</v>
          </cell>
        </row>
        <row r="676">
          <cell r="B676" t="str">
            <v>I_HTR_CC_G1D</v>
          </cell>
          <cell r="C676" t="str">
            <v>East</v>
          </cell>
          <cell r="D676" t="str">
            <v>CCCT - Hunter - G 1x1</v>
          </cell>
          <cell r="E676" t="str">
            <v>IRP_CCCT</v>
          </cell>
          <cell r="F676" t="str">
            <v>UT</v>
          </cell>
          <cell r="G676" t="str">
            <v>Yes</v>
          </cell>
        </row>
        <row r="677">
          <cell r="B677" t="str">
            <v>I_HTR_CC_G2</v>
          </cell>
          <cell r="C677" t="str">
            <v>East</v>
          </cell>
          <cell r="D677" t="str">
            <v>CCCT - Hunter - G 2x1</v>
          </cell>
          <cell r="E677" t="str">
            <v>IRP_CCCT</v>
          </cell>
          <cell r="F677" t="str">
            <v>UT</v>
          </cell>
          <cell r="G677" t="str">
            <v>Yes</v>
          </cell>
        </row>
        <row r="678">
          <cell r="B678" t="str">
            <v>I_HTR_CC_G2D</v>
          </cell>
          <cell r="C678" t="str">
            <v>East</v>
          </cell>
          <cell r="D678" t="str">
            <v>CCCT - Hunter - G 2x1</v>
          </cell>
          <cell r="E678" t="str">
            <v>IRP_CCCT</v>
          </cell>
          <cell r="F678" t="str">
            <v>UT</v>
          </cell>
          <cell r="G678" t="str">
            <v>Yes</v>
          </cell>
        </row>
        <row r="679">
          <cell r="B679" t="str">
            <v>I_HTR_CC_J1</v>
          </cell>
          <cell r="C679" t="str">
            <v>East</v>
          </cell>
          <cell r="D679" t="str">
            <v>CCCT - Hunter - J 1x1</v>
          </cell>
          <cell r="E679" t="str">
            <v>IRP_CCCT</v>
          </cell>
          <cell r="F679" t="str">
            <v>UT</v>
          </cell>
          <cell r="G679" t="str">
            <v>Yes</v>
          </cell>
        </row>
        <row r="680">
          <cell r="B680" t="str">
            <v>I_HTR_CC_J1D</v>
          </cell>
          <cell r="C680" t="str">
            <v>East</v>
          </cell>
          <cell r="D680" t="str">
            <v>CCCT - Hunter - J 1x1</v>
          </cell>
          <cell r="E680" t="str">
            <v>IRP_CCCT</v>
          </cell>
          <cell r="F680" t="str">
            <v>UT</v>
          </cell>
          <cell r="G680" t="str">
            <v>Yes</v>
          </cell>
        </row>
        <row r="681">
          <cell r="B681" t="str">
            <v>I_JB_SC_AER</v>
          </cell>
          <cell r="C681" t="str">
            <v>East</v>
          </cell>
          <cell r="D681" t="str">
            <v>SCCT Aero JB</v>
          </cell>
          <cell r="E681" t="str">
            <v>IRP_SCCT</v>
          </cell>
          <cell r="F681" t="str">
            <v>WY</v>
          </cell>
          <cell r="G681" t="str">
            <v>No</v>
          </cell>
        </row>
        <row r="682">
          <cell r="B682" t="str">
            <v>I_JB_SC_ICA</v>
          </cell>
          <cell r="C682" t="str">
            <v>East</v>
          </cell>
          <cell r="D682" t="str">
            <v>IC Aero JB</v>
          </cell>
          <cell r="E682" t="str">
            <v>IRP_SCCT</v>
          </cell>
          <cell r="F682" t="str">
            <v>WY</v>
          </cell>
          <cell r="G682" t="str">
            <v>No</v>
          </cell>
        </row>
        <row r="683">
          <cell r="B683" t="str">
            <v>I_JB_SC_FRM</v>
          </cell>
          <cell r="C683" t="str">
            <v>East</v>
          </cell>
          <cell r="D683" t="str">
            <v>SCCT Frame JB</v>
          </cell>
          <cell r="E683" t="str">
            <v>IRP_SCCT</v>
          </cell>
          <cell r="F683" t="str">
            <v>WY</v>
          </cell>
          <cell r="G683" t="str">
            <v>No</v>
          </cell>
        </row>
        <row r="684">
          <cell r="B684" t="str">
            <v>I_JB_SC_RE</v>
          </cell>
          <cell r="C684" t="str">
            <v>East</v>
          </cell>
          <cell r="D684" t="str">
            <v>Reciprocating Engine - West</v>
          </cell>
          <cell r="E684" t="str">
            <v>IRP_SCCT</v>
          </cell>
          <cell r="F684" t="str">
            <v>WY</v>
          </cell>
          <cell r="G684" t="str">
            <v>No</v>
          </cell>
        </row>
        <row r="685">
          <cell r="B685" t="str">
            <v>I_JB_CC_G2</v>
          </cell>
          <cell r="C685" t="str">
            <v>East</v>
          </cell>
          <cell r="D685" t="str">
            <v>CCCT - Jbridger - G 2x1</v>
          </cell>
          <cell r="E685" t="str">
            <v>IRP_CCCT</v>
          </cell>
          <cell r="F685" t="str">
            <v>WY</v>
          </cell>
          <cell r="G685" t="str">
            <v>Yes</v>
          </cell>
        </row>
        <row r="686">
          <cell r="B686" t="str">
            <v>I_JB_CC_G2D</v>
          </cell>
          <cell r="C686" t="str">
            <v>East</v>
          </cell>
          <cell r="D686" t="str">
            <v>CCCT - Jbridger - G 2x1</v>
          </cell>
          <cell r="E686" t="str">
            <v>IRP_CCCT</v>
          </cell>
          <cell r="F686" t="str">
            <v>WY</v>
          </cell>
          <cell r="G686" t="str">
            <v>Yes</v>
          </cell>
        </row>
        <row r="687">
          <cell r="B687" t="str">
            <v>I_JB_CC_J1</v>
          </cell>
          <cell r="C687" t="str">
            <v>East</v>
          </cell>
          <cell r="D687" t="str">
            <v>CCCT - Jbridger - J 1x1</v>
          </cell>
          <cell r="E687" t="str">
            <v>IRP_CCCT</v>
          </cell>
          <cell r="F687" t="str">
            <v>WY</v>
          </cell>
          <cell r="G687" t="str">
            <v>Yes</v>
          </cell>
        </row>
        <row r="688">
          <cell r="B688" t="str">
            <v>I_JB_CC_J1D</v>
          </cell>
          <cell r="C688" t="str">
            <v>East</v>
          </cell>
          <cell r="D688" t="str">
            <v>CCCT - Jbridger - J 1x1</v>
          </cell>
          <cell r="E688" t="str">
            <v>IRP_CCCT</v>
          </cell>
          <cell r="F688" t="str">
            <v>WY</v>
          </cell>
          <cell r="G688" t="str">
            <v>Yes</v>
          </cell>
        </row>
        <row r="689">
          <cell r="B689" t="str">
            <v>I_GO_SC_AER</v>
          </cell>
          <cell r="C689" t="str">
            <v>East</v>
          </cell>
          <cell r="D689" t="str">
            <v>SCCT Aero GO</v>
          </cell>
          <cell r="E689" t="str">
            <v>IRP_SCCT</v>
          </cell>
          <cell r="F689" t="str">
            <v>UT</v>
          </cell>
          <cell r="G689" t="str">
            <v>No</v>
          </cell>
        </row>
        <row r="690">
          <cell r="B690" t="str">
            <v>I_GO_CC_F1</v>
          </cell>
          <cell r="C690" t="str">
            <v>East</v>
          </cell>
          <cell r="D690" t="str">
            <v>CCCT - Goshen - F 1x1</v>
          </cell>
          <cell r="E690" t="str">
            <v>IRP_CCCT</v>
          </cell>
          <cell r="F690" t="str">
            <v>UT</v>
          </cell>
          <cell r="G690" t="str">
            <v>Yes</v>
          </cell>
        </row>
        <row r="691">
          <cell r="B691" t="str">
            <v>I_GO_CC_F1D</v>
          </cell>
          <cell r="C691" t="str">
            <v>East</v>
          </cell>
          <cell r="D691" t="str">
            <v>CCCT - Goshen - F 1x1</v>
          </cell>
          <cell r="E691" t="str">
            <v>IRP_CCCT</v>
          </cell>
          <cell r="F691" t="str">
            <v>UT</v>
          </cell>
          <cell r="G691" t="str">
            <v>Yes</v>
          </cell>
        </row>
        <row r="692">
          <cell r="B692" t="str">
            <v>I_GO_CC_J1</v>
          </cell>
          <cell r="C692" t="str">
            <v>East</v>
          </cell>
          <cell r="D692" t="str">
            <v>CCCT - Goshen - J 1x1</v>
          </cell>
          <cell r="E692" t="str">
            <v>IRP_CCCT</v>
          </cell>
          <cell r="F692" t="str">
            <v>UT</v>
          </cell>
          <cell r="G692" t="str">
            <v>Yes</v>
          </cell>
        </row>
        <row r="693">
          <cell r="B693" t="str">
            <v>I_GO_CC_J1D</v>
          </cell>
          <cell r="C693" t="str">
            <v>East</v>
          </cell>
          <cell r="D693" t="str">
            <v>CCCT - Hunter - J 1x1</v>
          </cell>
          <cell r="E693" t="str">
            <v>IRP_CCCT</v>
          </cell>
          <cell r="F693" t="str">
            <v>UT</v>
          </cell>
          <cell r="G693" t="str">
            <v>Yes</v>
          </cell>
        </row>
        <row r="694">
          <cell r="B694" t="str">
            <v>I_US_CC_F1</v>
          </cell>
          <cell r="C694" t="str">
            <v>East</v>
          </cell>
          <cell r="D694" t="str">
            <v>CCCT - Utah-S - F 1x1</v>
          </cell>
          <cell r="E694" t="str">
            <v>IRP_CCCT</v>
          </cell>
          <cell r="F694" t="str">
            <v>UT</v>
          </cell>
          <cell r="G694" t="str">
            <v>Yes</v>
          </cell>
        </row>
        <row r="695">
          <cell r="B695" t="str">
            <v>I_US_CC_F1D</v>
          </cell>
          <cell r="C695" t="str">
            <v>East</v>
          </cell>
          <cell r="D695" t="str">
            <v>CCCT - Utah-S - F 1x1</v>
          </cell>
          <cell r="E695" t="str">
            <v>IRP_CCCT</v>
          </cell>
          <cell r="F695" t="str">
            <v>UT</v>
          </cell>
          <cell r="G695" t="str">
            <v>Yes</v>
          </cell>
        </row>
        <row r="696">
          <cell r="B696" t="str">
            <v>I_HTN_CC_F1</v>
          </cell>
          <cell r="C696" t="str">
            <v>East</v>
          </cell>
          <cell r="D696" t="str">
            <v>CCCT - Huntington - F 1x1</v>
          </cell>
          <cell r="E696" t="str">
            <v>IRP_CCCT</v>
          </cell>
          <cell r="F696" t="str">
            <v>UT</v>
          </cell>
          <cell r="G696" t="str">
            <v>Yes</v>
          </cell>
        </row>
        <row r="697">
          <cell r="B697" t="str">
            <v>I_HTN_CC_F1D</v>
          </cell>
          <cell r="C697" t="str">
            <v>East</v>
          </cell>
          <cell r="D697" t="str">
            <v>CCCT - Huntington - F 1x1</v>
          </cell>
          <cell r="E697" t="str">
            <v>IRP_CCCT</v>
          </cell>
          <cell r="F697" t="str">
            <v>UT</v>
          </cell>
          <cell r="G697" t="str">
            <v>Yes</v>
          </cell>
        </row>
        <row r="698">
          <cell r="B698" t="str">
            <v>I_HTN_CC_F2</v>
          </cell>
          <cell r="C698" t="str">
            <v>East</v>
          </cell>
          <cell r="D698" t="str">
            <v>CCCT - Huntington - F 2x1</v>
          </cell>
          <cell r="E698" t="str">
            <v>IRP_CCCT</v>
          </cell>
          <cell r="F698" t="str">
            <v>UT</v>
          </cell>
          <cell r="G698" t="str">
            <v>Yes</v>
          </cell>
        </row>
        <row r="699">
          <cell r="B699" t="str">
            <v>I_HTN_CC_F2D</v>
          </cell>
          <cell r="C699" t="str">
            <v>East</v>
          </cell>
          <cell r="D699" t="str">
            <v>CCCT - Huntington - F 2x1</v>
          </cell>
          <cell r="E699" t="str">
            <v>IRP_CCCT</v>
          </cell>
          <cell r="F699" t="str">
            <v>UT</v>
          </cell>
          <cell r="G699" t="str">
            <v>Yes</v>
          </cell>
        </row>
        <row r="700">
          <cell r="B700" t="str">
            <v>I_HTN_CC_G1</v>
          </cell>
          <cell r="C700" t="str">
            <v>East</v>
          </cell>
          <cell r="D700" t="str">
            <v>CCCT - Huntington - G 1x1</v>
          </cell>
          <cell r="E700" t="str">
            <v>IRP_CCCT</v>
          </cell>
          <cell r="F700" t="str">
            <v>UT</v>
          </cell>
          <cell r="G700" t="str">
            <v>Yes</v>
          </cell>
        </row>
        <row r="701">
          <cell r="B701" t="str">
            <v>I_HTN_CC_G1D</v>
          </cell>
          <cell r="C701" t="str">
            <v>East</v>
          </cell>
          <cell r="D701" t="str">
            <v>CCCT - Huntington - G 1x1</v>
          </cell>
          <cell r="E701" t="str">
            <v>IRP_CCCT</v>
          </cell>
          <cell r="F701" t="str">
            <v>UT</v>
          </cell>
          <cell r="G701" t="str">
            <v>Yes</v>
          </cell>
        </row>
        <row r="702">
          <cell r="B702" t="str">
            <v>I_HTN_CC_G2</v>
          </cell>
          <cell r="C702" t="str">
            <v>East</v>
          </cell>
          <cell r="D702" t="str">
            <v>CCCT - Huntington - G 2x1</v>
          </cell>
          <cell r="E702" t="str">
            <v>IRP_CCCT</v>
          </cell>
          <cell r="F702" t="str">
            <v>UT</v>
          </cell>
          <cell r="G702" t="str">
            <v>Yes</v>
          </cell>
        </row>
        <row r="703">
          <cell r="B703" t="str">
            <v>I_HTN_CC_G2D</v>
          </cell>
          <cell r="C703" t="str">
            <v>East</v>
          </cell>
          <cell r="D703" t="str">
            <v>CCCT - Huntington - G 2x1</v>
          </cell>
          <cell r="E703" t="str">
            <v>IRP_CCCT</v>
          </cell>
          <cell r="F703" t="str">
            <v>UT</v>
          </cell>
          <cell r="G703" t="str">
            <v>Yes</v>
          </cell>
        </row>
        <row r="704">
          <cell r="B704" t="str">
            <v>I_HTN_CC_J1</v>
          </cell>
          <cell r="C704" t="str">
            <v>East</v>
          </cell>
          <cell r="D704" t="str">
            <v>CCCT - Huntington - J 1x1</v>
          </cell>
          <cell r="E704" t="str">
            <v>IRP_CCCT</v>
          </cell>
          <cell r="F704" t="str">
            <v>UT</v>
          </cell>
          <cell r="G704" t="str">
            <v>Yes</v>
          </cell>
        </row>
        <row r="705">
          <cell r="B705" t="str">
            <v>I_HTN_CC_J1D</v>
          </cell>
          <cell r="C705" t="str">
            <v>East</v>
          </cell>
          <cell r="D705" t="str">
            <v>CCCT - Huntington - J 1x1</v>
          </cell>
          <cell r="E705" t="str">
            <v>IRP_CCCT</v>
          </cell>
          <cell r="F705" t="str">
            <v>UT</v>
          </cell>
          <cell r="G705" t="str">
            <v>Yes</v>
          </cell>
        </row>
        <row r="706">
          <cell r="B706" t="str">
            <v>I_HTN_SC_AER</v>
          </cell>
          <cell r="C706" t="str">
            <v>East</v>
          </cell>
          <cell r="D706" t="str">
            <v>SCCT Aero HTN</v>
          </cell>
          <cell r="E706" t="str">
            <v>IRP_SCCT</v>
          </cell>
          <cell r="F706" t="str">
            <v>UT</v>
          </cell>
          <cell r="G706" t="str">
            <v>No</v>
          </cell>
        </row>
        <row r="707">
          <cell r="B707" t="str">
            <v>I_HTN_SC_FRM</v>
          </cell>
          <cell r="C707" t="str">
            <v>East</v>
          </cell>
          <cell r="D707" t="str">
            <v>SCCT Frame HTN</v>
          </cell>
          <cell r="E707" t="str">
            <v>IRP_SCCT</v>
          </cell>
          <cell r="F707" t="str">
            <v>UT</v>
          </cell>
          <cell r="G707" t="str">
            <v>No</v>
          </cell>
        </row>
        <row r="708">
          <cell r="B708" t="str">
            <v>I_HTN_SC_ICA</v>
          </cell>
          <cell r="C708" t="str">
            <v>East</v>
          </cell>
          <cell r="D708" t="str">
            <v>IC Aero HTN</v>
          </cell>
          <cell r="E708" t="str">
            <v>IRP_SCCT</v>
          </cell>
          <cell r="F708" t="str">
            <v>UT</v>
          </cell>
          <cell r="G708" t="str">
            <v>No</v>
          </cell>
        </row>
        <row r="709">
          <cell r="B709" t="str">
            <v>I_HTN_SC_RE</v>
          </cell>
          <cell r="C709" t="str">
            <v>East</v>
          </cell>
          <cell r="D709" t="str">
            <v>Reciprocating Engine - East</v>
          </cell>
          <cell r="E709" t="str">
            <v>IRP_SCCT</v>
          </cell>
          <cell r="F709" t="str">
            <v>UT</v>
          </cell>
          <cell r="G709" t="str">
            <v>No</v>
          </cell>
        </row>
        <row r="710">
          <cell r="B710" t="str">
            <v>I_SO_SC_AER</v>
          </cell>
          <cell r="C710" t="str">
            <v>West</v>
          </cell>
          <cell r="D710" t="str">
            <v>SCCT Aero SO</v>
          </cell>
          <cell r="E710" t="str">
            <v>IRP_SCCT</v>
          </cell>
          <cell r="F710" t="str">
            <v>OR</v>
          </cell>
          <cell r="G710" t="str">
            <v>No</v>
          </cell>
        </row>
        <row r="711">
          <cell r="B711" t="str">
            <v>I_SO_SC_ICA</v>
          </cell>
          <cell r="C711" t="str">
            <v>West</v>
          </cell>
          <cell r="D711" t="str">
            <v>IC Aero SO</v>
          </cell>
          <cell r="E711" t="str">
            <v>IRP_SCCT</v>
          </cell>
          <cell r="F711" t="str">
            <v>OR</v>
          </cell>
          <cell r="G711" t="str">
            <v>No</v>
          </cell>
        </row>
        <row r="712">
          <cell r="B712" t="str">
            <v>I_SO_SC_RE</v>
          </cell>
          <cell r="C712" t="str">
            <v>West</v>
          </cell>
          <cell r="D712" t="str">
            <v>Reciprocating Engine - West</v>
          </cell>
          <cell r="E712" t="str">
            <v>IRP_SCCT</v>
          </cell>
          <cell r="F712" t="str">
            <v>OR</v>
          </cell>
          <cell r="G712" t="str">
            <v>No</v>
          </cell>
        </row>
        <row r="713">
          <cell r="B713" t="str">
            <v>I_SO_SC_FRM</v>
          </cell>
          <cell r="C713" t="str">
            <v>West</v>
          </cell>
          <cell r="D713" t="str">
            <v>SCCT Frame SO</v>
          </cell>
          <cell r="E713" t="str">
            <v>IRP_SCCT</v>
          </cell>
          <cell r="F713" t="str">
            <v>OR</v>
          </cell>
          <cell r="G713" t="str">
            <v>No</v>
          </cell>
        </row>
        <row r="714">
          <cell r="B714" t="str">
            <v>I_YK_SC_ICA</v>
          </cell>
          <cell r="C714" t="str">
            <v>West</v>
          </cell>
          <cell r="D714" t="str">
            <v>IC Aero WW</v>
          </cell>
          <cell r="E714" t="str">
            <v>IRP_SCCT</v>
          </cell>
          <cell r="F714" t="str">
            <v>WA</v>
          </cell>
          <cell r="G714" t="str">
            <v>No</v>
          </cell>
        </row>
        <row r="715">
          <cell r="B715" t="str">
            <v>I_YK_SC_FRM</v>
          </cell>
          <cell r="C715" t="str">
            <v>West</v>
          </cell>
          <cell r="D715" t="str">
            <v>SCCT Frame WW</v>
          </cell>
          <cell r="E715" t="str">
            <v>IRP_SCCT</v>
          </cell>
          <cell r="F715" t="str">
            <v>WA</v>
          </cell>
          <cell r="G715" t="str">
            <v>No</v>
          </cell>
        </row>
        <row r="716">
          <cell r="B716" t="str">
            <v>I_WW_SC_ICA</v>
          </cell>
          <cell r="C716" t="str">
            <v>West</v>
          </cell>
          <cell r="D716" t="str">
            <v>IC Aero WW</v>
          </cell>
          <cell r="E716" t="str">
            <v>IRP_SCCT</v>
          </cell>
          <cell r="F716" t="str">
            <v>WA</v>
          </cell>
          <cell r="G716" t="str">
            <v>No</v>
          </cell>
        </row>
        <row r="717">
          <cell r="B717" t="str">
            <v>I_WW_SC_FRM</v>
          </cell>
          <cell r="C717" t="str">
            <v>West</v>
          </cell>
          <cell r="D717" t="str">
            <v>SCCT Frame WW</v>
          </cell>
          <cell r="E717" t="str">
            <v>IRP_SCCT</v>
          </cell>
          <cell r="F717" t="str">
            <v>WA</v>
          </cell>
          <cell r="G717" t="str">
            <v>No</v>
          </cell>
        </row>
        <row r="718">
          <cell r="B718" t="str">
            <v>I_SO_CC_F2</v>
          </cell>
          <cell r="C718" t="str">
            <v>West</v>
          </cell>
          <cell r="D718" t="str">
            <v>CCCT - SOregonCal - F 2x1</v>
          </cell>
          <cell r="E718" t="str">
            <v>IRP_CCCT</v>
          </cell>
          <cell r="F718" t="str">
            <v>OR</v>
          </cell>
          <cell r="G718" t="str">
            <v>Yes</v>
          </cell>
        </row>
        <row r="719">
          <cell r="B719" t="str">
            <v>I_SO_CC_F2D</v>
          </cell>
          <cell r="C719" t="str">
            <v>West</v>
          </cell>
          <cell r="D719" t="str">
            <v>CCCT - SOregonCal - F 2x1</v>
          </cell>
          <cell r="E719" t="str">
            <v>IRP_CCCT</v>
          </cell>
          <cell r="F719" t="str">
            <v>OR</v>
          </cell>
          <cell r="G719" t="str">
            <v>Yes</v>
          </cell>
        </row>
        <row r="720">
          <cell r="B720" t="str">
            <v>I_SO_CC_G1</v>
          </cell>
          <cell r="C720" t="str">
            <v>West</v>
          </cell>
          <cell r="D720" t="str">
            <v>CCCT - SOregonCal - G 1x1</v>
          </cell>
          <cell r="E720" t="str">
            <v>IRP_CCCT</v>
          </cell>
          <cell r="F720" t="str">
            <v>OR</v>
          </cell>
          <cell r="G720" t="str">
            <v>Yes</v>
          </cell>
        </row>
        <row r="721">
          <cell r="B721" t="str">
            <v>I_SO_CC_G1D</v>
          </cell>
          <cell r="C721" t="str">
            <v>West</v>
          </cell>
          <cell r="D721" t="str">
            <v>CCCT - SOregonCal - G 1x1</v>
          </cell>
          <cell r="E721" t="str">
            <v>IRP_CCCT</v>
          </cell>
          <cell r="F721" t="str">
            <v>OR</v>
          </cell>
          <cell r="G721" t="str">
            <v>Yes</v>
          </cell>
        </row>
        <row r="722">
          <cell r="B722" t="str">
            <v>I_SO_CC_G2</v>
          </cell>
          <cell r="C722" t="str">
            <v>West</v>
          </cell>
          <cell r="D722" t="str">
            <v>CCCT - SOregonCal - G 2x1</v>
          </cell>
          <cell r="E722" t="str">
            <v>IRP_CCCT</v>
          </cell>
          <cell r="F722" t="str">
            <v>OR</v>
          </cell>
          <cell r="G722" t="str">
            <v>Yes</v>
          </cell>
        </row>
        <row r="723">
          <cell r="B723" t="str">
            <v>I_SO_CC_G2D</v>
          </cell>
          <cell r="C723" t="str">
            <v>West</v>
          </cell>
          <cell r="D723" t="str">
            <v>CCCT - SOregonCal - G 2x1</v>
          </cell>
          <cell r="E723" t="str">
            <v>IRP_CCCT</v>
          </cell>
          <cell r="F723" t="str">
            <v>OR</v>
          </cell>
          <cell r="G723" t="str">
            <v>Yes</v>
          </cell>
        </row>
        <row r="724">
          <cell r="B724" t="str">
            <v>I_PNC_CC_F2</v>
          </cell>
          <cell r="C724" t="str">
            <v>West</v>
          </cell>
          <cell r="D724" t="str">
            <v>CCCT - PortlandNC - F 2x1</v>
          </cell>
          <cell r="E724" t="str">
            <v>IRP_CCCT</v>
          </cell>
          <cell r="F724" t="str">
            <v>OR</v>
          </cell>
          <cell r="G724" t="str">
            <v>Yes</v>
          </cell>
        </row>
        <row r="725">
          <cell r="B725" t="str">
            <v>I_PNC_CC_F2D</v>
          </cell>
          <cell r="C725" t="str">
            <v>West</v>
          </cell>
          <cell r="D725" t="str">
            <v>CCCT - PortlandNC - F 2x1</v>
          </cell>
          <cell r="E725" t="str">
            <v>IRP_CCCT</v>
          </cell>
          <cell r="F725" t="str">
            <v>OR</v>
          </cell>
          <cell r="G725" t="str">
            <v>Yes</v>
          </cell>
        </row>
        <row r="726">
          <cell r="B726" t="str">
            <v>I_GO_SC_ICA</v>
          </cell>
          <cell r="C726" t="str">
            <v>East</v>
          </cell>
          <cell r="D726" t="str">
            <v>IC Aero GO</v>
          </cell>
          <cell r="E726" t="str">
            <v>IRP_SCCT</v>
          </cell>
          <cell r="F726" t="str">
            <v>UT</v>
          </cell>
          <cell r="G726" t="str">
            <v>No</v>
          </cell>
        </row>
        <row r="727">
          <cell r="B727" t="str">
            <v>I_GO_SC_FRM</v>
          </cell>
          <cell r="C727" t="str">
            <v>East</v>
          </cell>
          <cell r="D727" t="str">
            <v>SCCT Frame ID</v>
          </cell>
          <cell r="E727" t="str">
            <v>IRP_SCCT</v>
          </cell>
          <cell r="F727" t="str">
            <v>UT</v>
          </cell>
          <cell r="G727" t="str">
            <v>No</v>
          </cell>
        </row>
        <row r="728">
          <cell r="B728" t="str">
            <v>I_UN_CC_F1</v>
          </cell>
          <cell r="C728" t="str">
            <v>East</v>
          </cell>
          <cell r="D728" t="str">
            <v>CCCT - Utah-N - F 1x1</v>
          </cell>
          <cell r="E728" t="str">
            <v>IRP_CCCT</v>
          </cell>
          <cell r="F728" t="str">
            <v>UT</v>
          </cell>
          <cell r="G728" t="str">
            <v>Yes</v>
          </cell>
        </row>
        <row r="729">
          <cell r="B729" t="str">
            <v>I_UN_CC_F2</v>
          </cell>
          <cell r="C729" t="str">
            <v>East</v>
          </cell>
          <cell r="D729" t="str">
            <v>CCCT - Utah-N - F 2x1</v>
          </cell>
          <cell r="E729" t="str">
            <v>IRP_CCCT</v>
          </cell>
          <cell r="F729" t="str">
            <v>UT</v>
          </cell>
          <cell r="G729" t="str">
            <v>Yes</v>
          </cell>
        </row>
        <row r="730">
          <cell r="B730" t="str">
            <v>I_US_CC_F2</v>
          </cell>
          <cell r="C730" t="str">
            <v>East</v>
          </cell>
          <cell r="D730" t="str">
            <v>CCCT - Utah-S - F 2x1</v>
          </cell>
          <cell r="E730" t="str">
            <v>IRP_CCCT</v>
          </cell>
          <cell r="F730" t="str">
            <v>UT</v>
          </cell>
          <cell r="G730" t="str">
            <v>Yes</v>
          </cell>
        </row>
        <row r="731">
          <cell r="B731" t="str">
            <v>I_UN_CC_G1</v>
          </cell>
          <cell r="C731" t="str">
            <v>East</v>
          </cell>
          <cell r="D731" t="str">
            <v>CCCT - Utah-N - G 1x1</v>
          </cell>
          <cell r="E731" t="str">
            <v>IRP_CCCT</v>
          </cell>
          <cell r="F731" t="str">
            <v>UT</v>
          </cell>
          <cell r="G731" t="str">
            <v>Yes</v>
          </cell>
        </row>
        <row r="732">
          <cell r="B732" t="str">
            <v>I_UN_CC_G2</v>
          </cell>
          <cell r="C732" t="str">
            <v>East</v>
          </cell>
          <cell r="D732" t="str">
            <v>CCCT - Utah-N - G 2x1</v>
          </cell>
          <cell r="E732" t="str">
            <v>IRP_CCCT</v>
          </cell>
          <cell r="F732" t="str">
            <v>UT</v>
          </cell>
          <cell r="G732" t="str">
            <v>Yes</v>
          </cell>
        </row>
        <row r="733">
          <cell r="B733" t="str">
            <v>I_UN_SC_RE</v>
          </cell>
          <cell r="C733" t="str">
            <v>East</v>
          </cell>
          <cell r="D733" t="str">
            <v>Reciprocating Engine - East</v>
          </cell>
          <cell r="E733" t="str">
            <v>IRP_SCCT</v>
          </cell>
          <cell r="F733" t="str">
            <v>UT</v>
          </cell>
          <cell r="G733" t="str">
            <v>No</v>
          </cell>
        </row>
        <row r="734">
          <cell r="B734" t="str">
            <v>I_UN_SC_AER</v>
          </cell>
          <cell r="C734" t="str">
            <v>East</v>
          </cell>
          <cell r="D734" t="str">
            <v>SCCT Aero UN</v>
          </cell>
          <cell r="E734" t="str">
            <v>IRP_SCCT</v>
          </cell>
          <cell r="F734" t="str">
            <v>UT</v>
          </cell>
          <cell r="G734" t="str">
            <v>No</v>
          </cell>
        </row>
        <row r="735">
          <cell r="B735" t="str">
            <v>I_UN_SC_FRM</v>
          </cell>
          <cell r="C735" t="str">
            <v>East</v>
          </cell>
          <cell r="D735" t="str">
            <v>SCCT Frame UTN</v>
          </cell>
          <cell r="E735" t="str">
            <v>IRP_SCCT</v>
          </cell>
          <cell r="F735" t="str">
            <v>UT</v>
          </cell>
          <cell r="G735" t="str">
            <v>No</v>
          </cell>
        </row>
        <row r="736">
          <cell r="B736" t="str">
            <v>I_UN_SC_ICA</v>
          </cell>
          <cell r="C736" t="str">
            <v>East</v>
          </cell>
          <cell r="D736" t="str">
            <v>IC Aero UN</v>
          </cell>
          <cell r="E736" t="str">
            <v>IRP_SCCT</v>
          </cell>
          <cell r="F736" t="str">
            <v>UT</v>
          </cell>
          <cell r="G736" t="str">
            <v>No</v>
          </cell>
        </row>
        <row r="737">
          <cell r="B737" t="str">
            <v>I_UN_SC_ICA2</v>
          </cell>
          <cell r="C737" t="str">
            <v>East</v>
          </cell>
          <cell r="D737" t="str">
            <v>IC Aero UN</v>
          </cell>
          <cell r="E737" t="str">
            <v>IRP_SCCT</v>
          </cell>
          <cell r="F737" t="str">
            <v>UT</v>
          </cell>
          <cell r="G737" t="str">
            <v>No</v>
          </cell>
        </row>
        <row r="738">
          <cell r="B738" t="str">
            <v>I_UN_CC_F1D</v>
          </cell>
          <cell r="C738" t="str">
            <v>East</v>
          </cell>
          <cell r="D738" t="str">
            <v>CCCT - Utah-N - F 1x1</v>
          </cell>
          <cell r="E738" t="str">
            <v>IRP_CCCT</v>
          </cell>
          <cell r="F738" t="str">
            <v>UT</v>
          </cell>
          <cell r="G738" t="str">
            <v>Yes</v>
          </cell>
        </row>
        <row r="739">
          <cell r="B739" t="str">
            <v>I_UN_CC_F2D</v>
          </cell>
          <cell r="C739" t="str">
            <v>East</v>
          </cell>
          <cell r="D739" t="str">
            <v>CCCT - Utah-N - F 2x1</v>
          </cell>
          <cell r="E739" t="str">
            <v>IRP_CCCT</v>
          </cell>
          <cell r="F739" t="str">
            <v>UT</v>
          </cell>
          <cell r="G739" t="str">
            <v>Yes</v>
          </cell>
        </row>
        <row r="740">
          <cell r="B740" t="str">
            <v>I_US_CC_F2D</v>
          </cell>
          <cell r="C740" t="str">
            <v>East</v>
          </cell>
          <cell r="D740" t="str">
            <v>CCCT - Utah-S - F 2x1</v>
          </cell>
          <cell r="E740" t="str">
            <v>IRP_CCCT</v>
          </cell>
          <cell r="F740" t="str">
            <v>UT</v>
          </cell>
          <cell r="G740" t="str">
            <v>Yes</v>
          </cell>
        </row>
        <row r="741">
          <cell r="B741" t="str">
            <v>I_UN_CC_G1D</v>
          </cell>
          <cell r="C741" t="str">
            <v>East</v>
          </cell>
          <cell r="D741" t="str">
            <v>CCCT - Utah-N - G 1x1</v>
          </cell>
          <cell r="E741" t="str">
            <v>IRP_CCCT</v>
          </cell>
          <cell r="F741" t="str">
            <v>UT</v>
          </cell>
          <cell r="G741" t="str">
            <v>Yes</v>
          </cell>
        </row>
        <row r="742">
          <cell r="B742" t="str">
            <v>I_UN_CC_G2D</v>
          </cell>
          <cell r="C742" t="str">
            <v>East</v>
          </cell>
          <cell r="D742" t="str">
            <v>CCCT - Utah-N - G 2x1</v>
          </cell>
          <cell r="E742" t="str">
            <v>IRP_CCCT</v>
          </cell>
          <cell r="F742" t="str">
            <v>UT</v>
          </cell>
          <cell r="G742" t="str">
            <v>Yes</v>
          </cell>
        </row>
        <row r="743">
          <cell r="B743" t="str">
            <v>I_WW_CC_G1</v>
          </cell>
          <cell r="C743" t="str">
            <v>West</v>
          </cell>
          <cell r="D743" t="str">
            <v>CCCT - Walla Walla - G 1x1</v>
          </cell>
          <cell r="E743" t="str">
            <v>IRP_CCCT</v>
          </cell>
          <cell r="F743" t="str">
            <v>WA</v>
          </cell>
          <cell r="G743" t="str">
            <v>Yes</v>
          </cell>
        </row>
        <row r="744">
          <cell r="B744" t="str">
            <v>I_WW_CC_G1D</v>
          </cell>
          <cell r="C744" t="str">
            <v>West</v>
          </cell>
          <cell r="D744" t="str">
            <v>CCCT - Walla Walla - G 1x1</v>
          </cell>
          <cell r="E744" t="str">
            <v>IRP_CCCT</v>
          </cell>
          <cell r="F744" t="str">
            <v>WA</v>
          </cell>
          <cell r="G744" t="str">
            <v>Yes</v>
          </cell>
        </row>
        <row r="745">
          <cell r="B745" t="str">
            <v>I_YK_CC_G1</v>
          </cell>
          <cell r="C745" t="str">
            <v>West</v>
          </cell>
          <cell r="D745" t="str">
            <v>CCCT - Yakima - G 1x1</v>
          </cell>
          <cell r="E745" t="str">
            <v>IRP_CCCT</v>
          </cell>
          <cell r="F745" t="str">
            <v>WA</v>
          </cell>
          <cell r="G745" t="str">
            <v>Yes</v>
          </cell>
        </row>
        <row r="746">
          <cell r="B746" t="str">
            <v>I_YK_CC_G1D</v>
          </cell>
          <cell r="C746" t="str">
            <v>West</v>
          </cell>
          <cell r="D746" t="str">
            <v>CCCT - Yakima - G 1x1</v>
          </cell>
          <cell r="E746" t="str">
            <v>IRP_CCCT</v>
          </cell>
          <cell r="F746" t="str">
            <v>WA</v>
          </cell>
          <cell r="G746" t="str">
            <v>Yes</v>
          </cell>
        </row>
        <row r="747">
          <cell r="B747" t="str">
            <v>I_GO_SC_RE</v>
          </cell>
          <cell r="C747" t="str">
            <v>East</v>
          </cell>
          <cell r="D747" t="str">
            <v>Reciprocating Engine - East</v>
          </cell>
          <cell r="E747" t="str">
            <v>IRP_SCCT</v>
          </cell>
          <cell r="F747" t="str">
            <v>UT</v>
          </cell>
          <cell r="G747" t="str">
            <v>No</v>
          </cell>
        </row>
        <row r="748">
          <cell r="B748" t="str">
            <v>I_GO_CC_G1</v>
          </cell>
          <cell r="C748" t="str">
            <v>East</v>
          </cell>
          <cell r="D748" t="str">
            <v>CCCT - Goshen - G 1x1</v>
          </cell>
          <cell r="E748" t="str">
            <v>IRP_CCCT</v>
          </cell>
          <cell r="F748" t="str">
            <v>UT</v>
          </cell>
          <cell r="G748" t="str">
            <v>Yes</v>
          </cell>
        </row>
        <row r="749">
          <cell r="B749" t="str">
            <v>I_GO_CC_G1D</v>
          </cell>
          <cell r="C749" t="str">
            <v>East</v>
          </cell>
          <cell r="D749" t="str">
            <v>CCCT - Goshen - G 1x1</v>
          </cell>
          <cell r="E749" t="str">
            <v>IRP_CCCT</v>
          </cell>
          <cell r="F749" t="str">
            <v>UT</v>
          </cell>
          <cell r="G749" t="str">
            <v>Yes</v>
          </cell>
        </row>
        <row r="750">
          <cell r="B750" t="str">
            <v>I_WSW_CC_G1</v>
          </cell>
          <cell r="C750" t="str">
            <v>East</v>
          </cell>
          <cell r="D750" t="str">
            <v>CCCT - Wyoming-SW - G 1x1</v>
          </cell>
          <cell r="E750" t="str">
            <v>IRP_CCCT</v>
          </cell>
          <cell r="F750" t="str">
            <v>WY</v>
          </cell>
          <cell r="G750" t="str">
            <v>Yes</v>
          </cell>
        </row>
        <row r="751">
          <cell r="B751" t="str">
            <v>I_WSW_CC_G1D</v>
          </cell>
          <cell r="C751" t="str">
            <v>East</v>
          </cell>
          <cell r="D751" t="str">
            <v>CCCT - Wyoming-SW - G 1x1</v>
          </cell>
          <cell r="E751" t="str">
            <v>IRP_CCCT</v>
          </cell>
          <cell r="F751" t="str">
            <v>WY</v>
          </cell>
          <cell r="G751" t="str">
            <v>Yes</v>
          </cell>
        </row>
        <row r="752">
          <cell r="B752" t="str">
            <v>I_WAE_SC_FRM</v>
          </cell>
          <cell r="C752" t="str">
            <v>East</v>
          </cell>
          <cell r="D752" t="str">
            <v>SCCT Frame WYAE</v>
          </cell>
          <cell r="E752" t="str">
            <v>IRP_SCCT</v>
          </cell>
          <cell r="F752" t="str">
            <v>WY</v>
          </cell>
          <cell r="G752" t="str">
            <v>No</v>
          </cell>
        </row>
        <row r="753">
          <cell r="B753" t="str">
            <v>I_WAE_SC_ICA</v>
          </cell>
          <cell r="C753" t="str">
            <v>East</v>
          </cell>
          <cell r="D753" t="str">
            <v>IC Aero WYAE</v>
          </cell>
          <cell r="E753" t="str">
            <v>IRP_SCCT</v>
          </cell>
          <cell r="F753" t="str">
            <v>WY</v>
          </cell>
          <cell r="G753" t="str">
            <v>No</v>
          </cell>
        </row>
        <row r="754">
          <cell r="B754" t="str">
            <v>I_WNE_SC_FRM</v>
          </cell>
          <cell r="C754" t="str">
            <v>East</v>
          </cell>
          <cell r="D754" t="str">
            <v>SCCT Frame WYNE</v>
          </cell>
          <cell r="E754" t="str">
            <v>IRP_SCCT</v>
          </cell>
          <cell r="F754" t="str">
            <v>WY</v>
          </cell>
          <cell r="G754" t="str">
            <v>No</v>
          </cell>
        </row>
        <row r="755">
          <cell r="B755" t="str">
            <v>I_WNE_SC_ICA</v>
          </cell>
          <cell r="C755" t="str">
            <v>East</v>
          </cell>
          <cell r="D755" t="str">
            <v>IC Aero WYNE</v>
          </cell>
          <cell r="E755" t="str">
            <v>IRP_SCCT</v>
          </cell>
          <cell r="F755" t="str">
            <v>WY</v>
          </cell>
          <cell r="G755" t="str">
            <v>No</v>
          </cell>
        </row>
        <row r="756">
          <cell r="B756" t="str">
            <v>I_WSW_SC_FRM</v>
          </cell>
          <cell r="C756" t="str">
            <v>East</v>
          </cell>
          <cell r="D756" t="str">
            <v>SCCT Frame WYSW</v>
          </cell>
          <cell r="E756" t="str">
            <v>IRP_SCCT</v>
          </cell>
          <cell r="F756" t="str">
            <v>WY</v>
          </cell>
          <cell r="G756" t="str">
            <v>No</v>
          </cell>
        </row>
        <row r="757">
          <cell r="B757" t="str">
            <v>I_WSW_SC_ICA</v>
          </cell>
          <cell r="C757" t="str">
            <v>East</v>
          </cell>
          <cell r="D757" t="str">
            <v>IC Aero WYSW</v>
          </cell>
          <cell r="E757" t="str">
            <v>IRP_SCCT</v>
          </cell>
          <cell r="F757" t="str">
            <v>WY</v>
          </cell>
          <cell r="G757" t="str">
            <v>No</v>
          </cell>
        </row>
        <row r="758">
          <cell r="B758" t="str">
            <v>I_UN_CC_J1</v>
          </cell>
          <cell r="C758" t="str">
            <v>East</v>
          </cell>
          <cell r="D758" t="str">
            <v>CCCT - Utah-N - J 1x1</v>
          </cell>
          <cell r="E758" t="str">
            <v>IRP_CCCT</v>
          </cell>
          <cell r="F758" t="str">
            <v>UT</v>
          </cell>
          <cell r="G758" t="str">
            <v>Yes</v>
          </cell>
        </row>
        <row r="759">
          <cell r="B759" t="str">
            <v>I_UN_CC_J1D</v>
          </cell>
          <cell r="C759" t="str">
            <v>East</v>
          </cell>
          <cell r="D759" t="str">
            <v>CCCT - Utah-N - J 1x1</v>
          </cell>
          <cell r="E759" t="str">
            <v>IRP_CCCT</v>
          </cell>
          <cell r="F759" t="str">
            <v>UT</v>
          </cell>
          <cell r="G759" t="str">
            <v>Yes</v>
          </cell>
        </row>
        <row r="760">
          <cell r="B760" t="str">
            <v>I_US_CC_G1</v>
          </cell>
          <cell r="C760" t="str">
            <v>East</v>
          </cell>
          <cell r="D760" t="str">
            <v>CCCT - Utah-S - G 1x1</v>
          </cell>
          <cell r="E760" t="str">
            <v>IRP_CCCT</v>
          </cell>
          <cell r="F760" t="str">
            <v>UT</v>
          </cell>
          <cell r="G760" t="str">
            <v>Yes</v>
          </cell>
        </row>
        <row r="761">
          <cell r="B761" t="str">
            <v>I_US_CC_G1D</v>
          </cell>
          <cell r="C761" t="str">
            <v>East</v>
          </cell>
          <cell r="D761" t="str">
            <v>CCCT - Utah-S - G 1x1</v>
          </cell>
          <cell r="E761" t="str">
            <v>IRP_CCCT</v>
          </cell>
          <cell r="F761" t="str">
            <v>UT</v>
          </cell>
          <cell r="G761" t="str">
            <v>Yes</v>
          </cell>
        </row>
        <row r="762">
          <cell r="B762" t="str">
            <v>I_US_CC_G2</v>
          </cell>
          <cell r="C762" t="str">
            <v>East</v>
          </cell>
          <cell r="D762" t="str">
            <v>CCCT - Utah-S - G 2x1</v>
          </cell>
          <cell r="E762" t="str">
            <v>IRP_CCCT</v>
          </cell>
          <cell r="F762" t="str">
            <v>UT</v>
          </cell>
          <cell r="G762" t="str">
            <v>Yes</v>
          </cell>
        </row>
        <row r="763">
          <cell r="B763" t="str">
            <v>I_US_CC_G2D</v>
          </cell>
          <cell r="C763" t="str">
            <v>East</v>
          </cell>
          <cell r="D763" t="str">
            <v>CCCT - Utah-S - G 2x1</v>
          </cell>
          <cell r="E763" t="str">
            <v>IRP_CCCT</v>
          </cell>
          <cell r="F763" t="str">
            <v>UT</v>
          </cell>
          <cell r="G763" t="str">
            <v>Yes</v>
          </cell>
        </row>
        <row r="764">
          <cell r="B764" t="str">
            <v>I_US_CC_J1</v>
          </cell>
          <cell r="C764" t="str">
            <v>East</v>
          </cell>
          <cell r="D764" t="str">
            <v>CCCT - Utah-S - J 1x1</v>
          </cell>
          <cell r="E764" t="str">
            <v>IRP_CCCT</v>
          </cell>
          <cell r="F764" t="str">
            <v>UT</v>
          </cell>
          <cell r="G764" t="str">
            <v>Yes</v>
          </cell>
        </row>
        <row r="765">
          <cell r="B765" t="str">
            <v>I_US_CC_J1D</v>
          </cell>
          <cell r="C765" t="str">
            <v>East</v>
          </cell>
          <cell r="D765" t="str">
            <v>CCCT - Utah-S - J 1x1</v>
          </cell>
          <cell r="E765" t="str">
            <v>IRP_CCCT</v>
          </cell>
          <cell r="F765" t="str">
            <v>UT</v>
          </cell>
          <cell r="G765" t="str">
            <v>Yes</v>
          </cell>
        </row>
        <row r="766">
          <cell r="B766" t="str">
            <v>I_US_SC_AER</v>
          </cell>
          <cell r="C766" t="str">
            <v>East</v>
          </cell>
          <cell r="D766" t="str">
            <v>SCCT Aero US</v>
          </cell>
          <cell r="E766" t="str">
            <v>IRP_SCCT</v>
          </cell>
          <cell r="F766" t="str">
            <v>UT</v>
          </cell>
          <cell r="G766" t="str">
            <v>No</v>
          </cell>
        </row>
        <row r="767">
          <cell r="B767" t="str">
            <v>I_US_SC_ICA</v>
          </cell>
          <cell r="C767" t="str">
            <v>East</v>
          </cell>
          <cell r="D767" t="str">
            <v>IC Aero US</v>
          </cell>
          <cell r="E767" t="str">
            <v>IRP_SCCT</v>
          </cell>
          <cell r="F767" t="str">
            <v>UT</v>
          </cell>
          <cell r="G767" t="str">
            <v>No</v>
          </cell>
        </row>
        <row r="768">
          <cell r="B768" t="str">
            <v>I_US_SC_FRM</v>
          </cell>
          <cell r="C768" t="str">
            <v>East</v>
          </cell>
          <cell r="D768" t="str">
            <v>SCCT Frame UTS</v>
          </cell>
          <cell r="E768" t="str">
            <v>IRP_SCCT</v>
          </cell>
          <cell r="F768" t="str">
            <v>UT</v>
          </cell>
          <cell r="G768" t="str">
            <v>No</v>
          </cell>
        </row>
        <row r="769">
          <cell r="B769" t="str">
            <v>I_US_SC_RE</v>
          </cell>
          <cell r="C769" t="str">
            <v>East</v>
          </cell>
          <cell r="D769" t="str">
            <v>Reciprocating Engine - East</v>
          </cell>
          <cell r="E769" t="str">
            <v>IRP_SCCT</v>
          </cell>
          <cell r="F769" t="str">
            <v>UT</v>
          </cell>
          <cell r="G769" t="str">
            <v>No</v>
          </cell>
        </row>
        <row r="770">
          <cell r="B770" t="str">
            <v>I_WSW_CC_F1</v>
          </cell>
          <cell r="C770" t="str">
            <v>East</v>
          </cell>
          <cell r="D770" t="str">
            <v>CCCT - Wyoming-SW - F 1x1</v>
          </cell>
          <cell r="E770" t="str">
            <v>IRP_CCCT</v>
          </cell>
          <cell r="F770" t="str">
            <v>WY</v>
          </cell>
          <cell r="G770" t="str">
            <v>Yes</v>
          </cell>
        </row>
        <row r="771">
          <cell r="B771" t="str">
            <v>I_WSW_CC_F1D</v>
          </cell>
          <cell r="C771" t="str">
            <v>East</v>
          </cell>
          <cell r="D771" t="str">
            <v>CCCT - Wyoming-SW - F 1x1</v>
          </cell>
          <cell r="E771" t="str">
            <v>IRP_CCCT</v>
          </cell>
          <cell r="F771" t="str">
            <v>WY</v>
          </cell>
          <cell r="G771" t="str">
            <v>Yes</v>
          </cell>
        </row>
        <row r="772">
          <cell r="B772" t="str">
            <v>I_WSW_CC_G2</v>
          </cell>
          <cell r="C772" t="str">
            <v>East</v>
          </cell>
          <cell r="D772" t="str">
            <v>CCCT - Wyoming-SW - G 2x1</v>
          </cell>
          <cell r="E772" t="str">
            <v>IRP_CCCT</v>
          </cell>
          <cell r="F772" t="str">
            <v>WY</v>
          </cell>
          <cell r="G772" t="str">
            <v>Yes</v>
          </cell>
        </row>
        <row r="773">
          <cell r="B773" t="str">
            <v>I_WSW_CC_G2D</v>
          </cell>
          <cell r="C773" t="str">
            <v>East</v>
          </cell>
          <cell r="D773" t="str">
            <v>CCCT - Wyoming-SW - G 2x1</v>
          </cell>
          <cell r="E773" t="str">
            <v>IRP_CCCT</v>
          </cell>
          <cell r="F773" t="str">
            <v>WY</v>
          </cell>
          <cell r="G773" t="str">
            <v>Yes</v>
          </cell>
        </row>
        <row r="774">
          <cell r="B774" t="str">
            <v>I_WSW_CC_J1</v>
          </cell>
          <cell r="C774" t="str">
            <v>East</v>
          </cell>
          <cell r="D774" t="str">
            <v>CCCT - Wyoming-SW - J 1x1</v>
          </cell>
          <cell r="E774" t="str">
            <v>IRP_CCCT</v>
          </cell>
          <cell r="F774" t="str">
            <v>WY</v>
          </cell>
          <cell r="G774" t="str">
            <v>Yes</v>
          </cell>
        </row>
        <row r="775">
          <cell r="B775" t="str">
            <v>I_WSW_CC_J1D</v>
          </cell>
          <cell r="C775" t="str">
            <v>East</v>
          </cell>
          <cell r="D775" t="str">
            <v>CCCT - Wyoming-SW - J 1x1</v>
          </cell>
          <cell r="E775" t="str">
            <v>IRP_CCCT</v>
          </cell>
          <cell r="F775" t="str">
            <v>WY</v>
          </cell>
          <cell r="G775" t="str">
            <v>Yes</v>
          </cell>
        </row>
        <row r="776">
          <cell r="B776" t="str">
            <v>I_WSW_SC_RE</v>
          </cell>
          <cell r="C776" t="str">
            <v>East</v>
          </cell>
          <cell r="D776" t="str">
            <v>Reciprocating Engine - East</v>
          </cell>
          <cell r="E776" t="str">
            <v>IRP_SCCT</v>
          </cell>
          <cell r="F776" t="str">
            <v>WY</v>
          </cell>
          <cell r="G776" t="str">
            <v>No</v>
          </cell>
        </row>
        <row r="777">
          <cell r="B777" t="str">
            <v>I_WNE_CC_F1</v>
          </cell>
          <cell r="C777" t="str">
            <v>East</v>
          </cell>
          <cell r="D777" t="str">
            <v>CCCT - Wyoming-NE - F 1x1</v>
          </cell>
          <cell r="E777" t="str">
            <v>IRP_CCCT</v>
          </cell>
          <cell r="F777" t="str">
            <v>WY</v>
          </cell>
          <cell r="G777" t="str">
            <v>Yes</v>
          </cell>
        </row>
        <row r="778">
          <cell r="B778" t="str">
            <v>I_WNE_CC_F1D</v>
          </cell>
          <cell r="C778" t="str">
            <v>East</v>
          </cell>
          <cell r="D778" t="str">
            <v>CCCT - Wyoming-NE - F 1x1</v>
          </cell>
          <cell r="E778" t="str">
            <v>IRP_CCCT</v>
          </cell>
          <cell r="F778" t="str">
            <v>WY</v>
          </cell>
          <cell r="G778" t="str">
            <v>Yes</v>
          </cell>
        </row>
        <row r="779">
          <cell r="B779" t="str">
            <v>I_WNE_CC_G1</v>
          </cell>
          <cell r="C779" t="str">
            <v>East</v>
          </cell>
          <cell r="D779" t="str">
            <v>CCCT - Wyoming-NE - G 1x1</v>
          </cell>
          <cell r="E779" t="str">
            <v>IRP_CCCT</v>
          </cell>
          <cell r="F779" t="str">
            <v>WY</v>
          </cell>
          <cell r="G779" t="str">
            <v>Yes</v>
          </cell>
        </row>
        <row r="780">
          <cell r="B780" t="str">
            <v>I_WNE_CC_G1D</v>
          </cell>
          <cell r="C780" t="str">
            <v>East</v>
          </cell>
          <cell r="D780" t="str">
            <v>CCCT - Wyoming-NE - G 1x1</v>
          </cell>
          <cell r="E780" t="str">
            <v>IRP_CCCT</v>
          </cell>
          <cell r="F780" t="str">
            <v>WY</v>
          </cell>
          <cell r="G780" t="str">
            <v>Yes</v>
          </cell>
        </row>
        <row r="781">
          <cell r="B781" t="str">
            <v>I_WNE_CC_G2</v>
          </cell>
          <cell r="C781" t="str">
            <v>East</v>
          </cell>
          <cell r="D781" t="str">
            <v>CCCT - Wyoming-NE - G 2x1</v>
          </cell>
          <cell r="E781" t="str">
            <v>IRP_CCCT</v>
          </cell>
          <cell r="F781" t="str">
            <v>WY</v>
          </cell>
          <cell r="G781" t="str">
            <v>Yes</v>
          </cell>
        </row>
        <row r="782">
          <cell r="B782" t="str">
            <v>I_WNE_CC_G2D</v>
          </cell>
          <cell r="C782" t="str">
            <v>East</v>
          </cell>
          <cell r="D782" t="str">
            <v>CCCT - Wyoming-NE - G 2x1</v>
          </cell>
          <cell r="E782" t="str">
            <v>IRP_CCCT</v>
          </cell>
          <cell r="F782" t="str">
            <v>WY</v>
          </cell>
          <cell r="G782" t="str">
            <v>Yes</v>
          </cell>
        </row>
        <row r="783">
          <cell r="B783" t="str">
            <v>I_WNE_CC_J1</v>
          </cell>
          <cell r="C783" t="str">
            <v>East</v>
          </cell>
          <cell r="D783" t="str">
            <v>CCCT - Wyoming-NE - J 1x1</v>
          </cell>
          <cell r="E783" t="str">
            <v>IRP_CCCT</v>
          </cell>
          <cell r="F783" t="str">
            <v>WY</v>
          </cell>
          <cell r="G783" t="str">
            <v>Yes</v>
          </cell>
        </row>
        <row r="784">
          <cell r="B784" t="str">
            <v>I_WNE_CC_J1D</v>
          </cell>
          <cell r="C784" t="str">
            <v>East</v>
          </cell>
          <cell r="D784" t="str">
            <v>CCCT - Wyoming-NE - J 1x1</v>
          </cell>
          <cell r="E784" t="str">
            <v>IRP_CCCT</v>
          </cell>
          <cell r="F784" t="str">
            <v>WY</v>
          </cell>
          <cell r="G784" t="str">
            <v>Yes</v>
          </cell>
        </row>
        <row r="785">
          <cell r="B785" t="str">
            <v>I_WNE_SC_AER</v>
          </cell>
          <cell r="C785" t="str">
            <v>East</v>
          </cell>
          <cell r="D785" t="str">
            <v>SCCT Aero WYNE</v>
          </cell>
          <cell r="E785" t="str">
            <v>IRP_SCCT</v>
          </cell>
          <cell r="F785" t="str">
            <v>WY</v>
          </cell>
          <cell r="G785" t="str">
            <v>No</v>
          </cell>
        </row>
        <row r="786">
          <cell r="B786" t="str">
            <v>I_WNE_SC_RE</v>
          </cell>
          <cell r="C786" t="str">
            <v>East</v>
          </cell>
          <cell r="D786" t="str">
            <v>Reciprocating Engine - East</v>
          </cell>
          <cell r="E786" t="str">
            <v>IRP_SCCT</v>
          </cell>
          <cell r="F786" t="str">
            <v>WY</v>
          </cell>
          <cell r="G786" t="str">
            <v>No</v>
          </cell>
        </row>
        <row r="787">
          <cell r="B787" t="str">
            <v>I_PNC_CC_G1</v>
          </cell>
          <cell r="C787" t="str">
            <v>West</v>
          </cell>
          <cell r="D787" t="str">
            <v>CCCT - PortlandNC - G 1x1</v>
          </cell>
          <cell r="E787" t="str">
            <v>IRP_CCCT</v>
          </cell>
          <cell r="F787" t="str">
            <v>OR</v>
          </cell>
          <cell r="G787" t="str">
            <v>Yes</v>
          </cell>
        </row>
        <row r="788">
          <cell r="B788" t="str">
            <v>I_PNC_CC_G1D</v>
          </cell>
          <cell r="C788" t="str">
            <v>West</v>
          </cell>
          <cell r="D788" t="str">
            <v>CCCT - PortlandNC - G 1x1</v>
          </cell>
          <cell r="E788" t="str">
            <v>IRP_CCCT</v>
          </cell>
          <cell r="F788" t="str">
            <v>OR</v>
          </cell>
          <cell r="G788" t="str">
            <v>Yes</v>
          </cell>
        </row>
        <row r="789">
          <cell r="B789" t="str">
            <v>I_PNC_CC_G2</v>
          </cell>
          <cell r="C789" t="str">
            <v>West</v>
          </cell>
          <cell r="D789" t="str">
            <v>CCCT - PortlandNC - G 2x1</v>
          </cell>
          <cell r="E789" t="str">
            <v>IRP_CCCT</v>
          </cell>
          <cell r="F789" t="str">
            <v>OR</v>
          </cell>
          <cell r="G789" t="str">
            <v>Yes</v>
          </cell>
        </row>
        <row r="790">
          <cell r="B790" t="str">
            <v>I_PNC_CC_G2D</v>
          </cell>
          <cell r="C790" t="str">
            <v>West</v>
          </cell>
          <cell r="D790" t="str">
            <v>CCCT - PortlandNC - G 2x1</v>
          </cell>
          <cell r="E790" t="str">
            <v>IRP_CCCT</v>
          </cell>
          <cell r="F790" t="str">
            <v>OR</v>
          </cell>
          <cell r="G790" t="str">
            <v>Yes</v>
          </cell>
        </row>
        <row r="791">
          <cell r="B791" t="str">
            <v>I_PNC_CC_J1</v>
          </cell>
          <cell r="C791" t="str">
            <v>West</v>
          </cell>
          <cell r="D791" t="str">
            <v>CCCT - PortlandNC - J 1x1</v>
          </cell>
          <cell r="E791" t="str">
            <v>IRP_CCCT</v>
          </cell>
          <cell r="F791" t="str">
            <v>OR</v>
          </cell>
          <cell r="G791" t="str">
            <v>Yes</v>
          </cell>
        </row>
        <row r="792">
          <cell r="B792" t="str">
            <v>I_PNC_CC_J1D</v>
          </cell>
          <cell r="C792" t="str">
            <v>West</v>
          </cell>
          <cell r="D792" t="str">
            <v>CCCT - PortlandNC - J 1x1</v>
          </cell>
          <cell r="E792" t="str">
            <v>IRP_CCCT</v>
          </cell>
          <cell r="F792" t="str">
            <v>OR</v>
          </cell>
          <cell r="G792" t="str">
            <v>Yes</v>
          </cell>
        </row>
        <row r="793">
          <cell r="B793" t="str">
            <v>I_PNC_SC_AER</v>
          </cell>
          <cell r="C793" t="str">
            <v>West</v>
          </cell>
          <cell r="D793" t="str">
            <v>SCCT Aero PNC</v>
          </cell>
          <cell r="E793" t="str">
            <v>IRP_SCCT</v>
          </cell>
          <cell r="F793" t="str">
            <v>OR</v>
          </cell>
          <cell r="G793" t="str">
            <v>No</v>
          </cell>
        </row>
        <row r="794">
          <cell r="B794" t="str">
            <v>I_PNC_SC_ICA</v>
          </cell>
          <cell r="C794" t="str">
            <v>West</v>
          </cell>
          <cell r="D794" t="str">
            <v>IC Aero PO</v>
          </cell>
          <cell r="E794" t="str">
            <v>IRP_SCCT</v>
          </cell>
          <cell r="F794" t="str">
            <v>OR</v>
          </cell>
          <cell r="G794" t="str">
            <v>No</v>
          </cell>
        </row>
        <row r="795">
          <cell r="B795" t="str">
            <v>I_PNC_SC_FRM</v>
          </cell>
          <cell r="C795" t="str">
            <v>West</v>
          </cell>
          <cell r="D795" t="str">
            <v>SCCT Frame PNC</v>
          </cell>
          <cell r="E795" t="str">
            <v>IRP_SCCT</v>
          </cell>
          <cell r="F795" t="str">
            <v>OR</v>
          </cell>
          <cell r="G795" t="str">
            <v>No</v>
          </cell>
        </row>
        <row r="796">
          <cell r="B796" t="str">
            <v>I_PNC_SC_RE</v>
          </cell>
          <cell r="C796" t="str">
            <v>West</v>
          </cell>
          <cell r="D796" t="str">
            <v>Reciprocating Engine - West</v>
          </cell>
          <cell r="E796" t="str">
            <v>IRP_SCCT</v>
          </cell>
          <cell r="F796" t="str">
            <v>OR</v>
          </cell>
          <cell r="G796" t="str">
            <v>No</v>
          </cell>
        </row>
        <row r="797">
          <cell r="B797" t="str">
            <v>I_WV_SC_AER</v>
          </cell>
          <cell r="C797" t="str">
            <v>West</v>
          </cell>
          <cell r="D797" t="str">
            <v>SCCT Aero WV</v>
          </cell>
          <cell r="E797" t="str">
            <v>IRP_SCCT</v>
          </cell>
          <cell r="F797" t="str">
            <v>OR</v>
          </cell>
          <cell r="G797" t="str">
            <v>No</v>
          </cell>
        </row>
        <row r="798">
          <cell r="B798" t="str">
            <v>I_WV_SC_ICA</v>
          </cell>
          <cell r="C798" t="str">
            <v>West</v>
          </cell>
          <cell r="D798" t="str">
            <v>IC Aero WV</v>
          </cell>
          <cell r="E798" t="str">
            <v>IRP_SCCT</v>
          </cell>
          <cell r="F798" t="str">
            <v>OR</v>
          </cell>
          <cell r="G798" t="str">
            <v>No</v>
          </cell>
        </row>
        <row r="799">
          <cell r="B799" t="str">
            <v>I_WV_SC_RE</v>
          </cell>
          <cell r="C799" t="str">
            <v>West</v>
          </cell>
          <cell r="D799" t="str">
            <v>Reciprocating Engine - West</v>
          </cell>
          <cell r="E799" t="str">
            <v>IRP_SCCT</v>
          </cell>
          <cell r="F799" t="str">
            <v>OR</v>
          </cell>
          <cell r="G799" t="str">
            <v>No</v>
          </cell>
        </row>
        <row r="800">
          <cell r="B800" t="str">
            <v>I_WW_CC_F2</v>
          </cell>
          <cell r="C800" t="str">
            <v>West</v>
          </cell>
          <cell r="D800" t="str">
            <v>CCCT - Walla Walla - F 2x1</v>
          </cell>
          <cell r="E800" t="str">
            <v>IRP_CCCT</v>
          </cell>
          <cell r="F800" t="str">
            <v>WA</v>
          </cell>
          <cell r="G800" t="str">
            <v>Yes</v>
          </cell>
        </row>
        <row r="801">
          <cell r="B801" t="str">
            <v>I_WW_CC_F2D</v>
          </cell>
          <cell r="C801" t="str">
            <v>West</v>
          </cell>
          <cell r="D801" t="str">
            <v>CCCT - Walla Walla - F 2x1</v>
          </cell>
          <cell r="E801" t="str">
            <v>IRP_CCCT</v>
          </cell>
          <cell r="F801" t="str">
            <v>WA</v>
          </cell>
          <cell r="G801" t="str">
            <v>Yes</v>
          </cell>
        </row>
        <row r="802">
          <cell r="B802" t="str">
            <v>I_WW_CC_G2</v>
          </cell>
          <cell r="C802" t="str">
            <v>West</v>
          </cell>
          <cell r="D802" t="str">
            <v>CCCT - Walla Walla - G 2x1</v>
          </cell>
          <cell r="E802" t="str">
            <v>IRP_CCCT</v>
          </cell>
          <cell r="F802" t="str">
            <v>WA</v>
          </cell>
          <cell r="G802" t="str">
            <v>Yes</v>
          </cell>
        </row>
        <row r="803">
          <cell r="B803" t="str">
            <v>I_WW_CC_G2D</v>
          </cell>
          <cell r="C803" t="str">
            <v>West</v>
          </cell>
          <cell r="D803" t="str">
            <v>CCCT - Walla Walla - G 2x1</v>
          </cell>
          <cell r="E803" t="str">
            <v>IRP_CCCT</v>
          </cell>
          <cell r="F803" t="str">
            <v>WA</v>
          </cell>
          <cell r="G803" t="str">
            <v>Yes</v>
          </cell>
        </row>
        <row r="804">
          <cell r="B804" t="str">
            <v>I_WW_CC_J1</v>
          </cell>
          <cell r="C804" t="str">
            <v>West</v>
          </cell>
          <cell r="D804" t="str">
            <v>CCCT - Walla Walla - J 1x1</v>
          </cell>
          <cell r="E804" t="str">
            <v>IRP_CCCT</v>
          </cell>
          <cell r="F804" t="str">
            <v>WA</v>
          </cell>
          <cell r="G804" t="str">
            <v>Yes</v>
          </cell>
        </row>
        <row r="805">
          <cell r="B805" t="str">
            <v>I_WW_CC_J1D</v>
          </cell>
          <cell r="C805" t="str">
            <v>West</v>
          </cell>
          <cell r="D805" t="str">
            <v>CCCT - Walla Walla - J 1x1</v>
          </cell>
          <cell r="E805" t="str">
            <v>IRP_CCCT</v>
          </cell>
          <cell r="F805" t="str">
            <v>WA</v>
          </cell>
          <cell r="G805" t="str">
            <v>Yes</v>
          </cell>
        </row>
        <row r="806">
          <cell r="B806" t="str">
            <v>I_WW_SC_AER</v>
          </cell>
          <cell r="C806" t="str">
            <v>West</v>
          </cell>
          <cell r="D806" t="str">
            <v>SCCT Aero WW</v>
          </cell>
          <cell r="E806" t="str">
            <v>IRP_SCCT</v>
          </cell>
          <cell r="F806" t="str">
            <v>WA</v>
          </cell>
          <cell r="G806" t="str">
            <v>No</v>
          </cell>
        </row>
        <row r="807">
          <cell r="B807" t="str">
            <v>I_WW_SC_RE</v>
          </cell>
          <cell r="C807" t="str">
            <v>West</v>
          </cell>
          <cell r="D807" t="str">
            <v>Reciprocating Engine - West</v>
          </cell>
          <cell r="E807" t="str">
            <v>IRP_SCCT</v>
          </cell>
          <cell r="F807" t="str">
            <v>WA</v>
          </cell>
          <cell r="G807" t="str">
            <v>No</v>
          </cell>
        </row>
        <row r="808">
          <cell r="B808" t="str">
            <v>I_SO_CC_J1</v>
          </cell>
          <cell r="C808" t="str">
            <v>West</v>
          </cell>
          <cell r="D808" t="str">
            <v>CCCT - SOregonCal - J 1x1</v>
          </cell>
          <cell r="E808" t="str">
            <v>IRP_CCCT</v>
          </cell>
          <cell r="F808" t="str">
            <v>OR</v>
          </cell>
          <cell r="G808" t="str">
            <v>Yes</v>
          </cell>
        </row>
        <row r="809">
          <cell r="B809" t="str">
            <v>I_SO_CC_J1D</v>
          </cell>
          <cell r="C809" t="str">
            <v>West</v>
          </cell>
          <cell r="D809" t="str">
            <v>CCCT - SOregonCal - J 1x1</v>
          </cell>
          <cell r="E809" t="str">
            <v>IRP_CCCT</v>
          </cell>
          <cell r="F809" t="str">
            <v>OR</v>
          </cell>
          <cell r="G809" t="str">
            <v>Yes</v>
          </cell>
        </row>
        <row r="810">
          <cell r="B810" t="str">
            <v>I_WYD_SC_AER</v>
          </cell>
          <cell r="C810" t="str">
            <v>East</v>
          </cell>
          <cell r="D810" t="str">
            <v>SCCT Aero WYD</v>
          </cell>
          <cell r="E810" t="str">
            <v>IRP_SCCT</v>
          </cell>
          <cell r="F810" t="str">
            <v>WY</v>
          </cell>
          <cell r="G810" t="str">
            <v>No</v>
          </cell>
        </row>
        <row r="811">
          <cell r="B811" t="str">
            <v>I_WYD_SC_FRM</v>
          </cell>
          <cell r="C811" t="str">
            <v>East</v>
          </cell>
          <cell r="D811" t="str">
            <v>SCCT Frame WYD</v>
          </cell>
          <cell r="E811" t="str">
            <v>IRP_SCCT</v>
          </cell>
          <cell r="F811" t="str">
            <v>WY</v>
          </cell>
          <cell r="G811" t="str">
            <v>No</v>
          </cell>
        </row>
        <row r="812">
          <cell r="B812" t="str">
            <v>I_WYD_SC_ICA</v>
          </cell>
          <cell r="C812" t="str">
            <v>East</v>
          </cell>
          <cell r="D812" t="str">
            <v>IC Aero WYD</v>
          </cell>
          <cell r="E812" t="str">
            <v>IRP_SCCT</v>
          </cell>
          <cell r="F812" t="str">
            <v>WY</v>
          </cell>
          <cell r="G812" t="str">
            <v>No</v>
          </cell>
        </row>
        <row r="813">
          <cell r="B813" t="str">
            <v>I_WYD_SC_RE</v>
          </cell>
          <cell r="C813" t="str">
            <v>East</v>
          </cell>
          <cell r="D813" t="str">
            <v>Reciprocating Engine - East</v>
          </cell>
          <cell r="E813" t="str">
            <v>IRP_SCCT</v>
          </cell>
          <cell r="F813" t="str">
            <v>WY</v>
          </cell>
          <cell r="G813" t="str">
            <v>No</v>
          </cell>
        </row>
        <row r="814">
          <cell r="B814" t="str">
            <v>I_NTN_CC_J1</v>
          </cell>
          <cell r="C814" t="str">
            <v>East</v>
          </cell>
          <cell r="D814" t="str">
            <v>CCCT - Naughton - J 1x1</v>
          </cell>
          <cell r="E814" t="str">
            <v>IRP_CCCT</v>
          </cell>
          <cell r="F814" t="str">
            <v>WY</v>
          </cell>
          <cell r="G814" t="str">
            <v>Yes</v>
          </cell>
        </row>
        <row r="815">
          <cell r="B815" t="str">
            <v>I_NTN_CC_J1D</v>
          </cell>
          <cell r="C815" t="str">
            <v>East</v>
          </cell>
          <cell r="D815" t="str">
            <v>CCCT - Naughton - J 1x1</v>
          </cell>
          <cell r="E815" t="str">
            <v>IRP_CCCT</v>
          </cell>
          <cell r="F815" t="str">
            <v>WY</v>
          </cell>
          <cell r="G815" t="str">
            <v>Yes</v>
          </cell>
        </row>
        <row r="816">
          <cell r="B816" t="str">
            <v>I_NTN_SC_AER</v>
          </cell>
          <cell r="C816" t="str">
            <v>East</v>
          </cell>
          <cell r="D816" t="str">
            <v>SCCT Aero NTN</v>
          </cell>
          <cell r="E816" t="str">
            <v>IRP_SCCT</v>
          </cell>
          <cell r="F816" t="str">
            <v>WY</v>
          </cell>
          <cell r="G816" t="str">
            <v>No</v>
          </cell>
        </row>
        <row r="817">
          <cell r="B817" t="str">
            <v>I_NTN_SC_FRM</v>
          </cell>
          <cell r="C817" t="str">
            <v>East</v>
          </cell>
          <cell r="D817" t="str">
            <v>SCCT Frame NTN</v>
          </cell>
          <cell r="E817" t="str">
            <v>IRP_SCCT</v>
          </cell>
          <cell r="F817" t="str">
            <v>WY</v>
          </cell>
          <cell r="G817" t="str">
            <v>No</v>
          </cell>
        </row>
        <row r="818">
          <cell r="B818" t="str">
            <v>I_NTN_SC_ICA</v>
          </cell>
          <cell r="C818" t="str">
            <v>East</v>
          </cell>
          <cell r="D818" t="str">
            <v>IC Aero NTN</v>
          </cell>
          <cell r="E818" t="str">
            <v>IRP_SCCT</v>
          </cell>
          <cell r="F818" t="str">
            <v>WY</v>
          </cell>
          <cell r="G818" t="str">
            <v>No</v>
          </cell>
        </row>
        <row r="819">
          <cell r="B819" t="str">
            <v>I_NTN_SC_RE</v>
          </cell>
          <cell r="C819" t="str">
            <v>East</v>
          </cell>
          <cell r="D819" t="str">
            <v>Reciprocating Engine - East</v>
          </cell>
          <cell r="E819" t="str">
            <v>IRP_SCCT</v>
          </cell>
          <cell r="F819" t="str">
            <v>WY</v>
          </cell>
          <cell r="G819" t="str">
            <v>No</v>
          </cell>
        </row>
        <row r="820">
          <cell r="B820" t="str">
            <v>D2_CA_aa_2015</v>
          </cell>
          <cell r="C820" t="str">
            <v>West</v>
          </cell>
          <cell r="D820" t="str">
            <v>DSM, Class 2, CA</v>
          </cell>
          <cell r="E820" t="str">
            <v>DSM, Class 2</v>
          </cell>
          <cell r="F820" t="str">
            <v>CA</v>
          </cell>
          <cell r="G820" t="str">
            <v>Yes</v>
          </cell>
        </row>
        <row r="821">
          <cell r="B821" t="str">
            <v>D2_OR_aa_2015</v>
          </cell>
          <cell r="C821" t="str">
            <v>West</v>
          </cell>
          <cell r="D821" t="str">
            <v>DSM, Class 2, OR</v>
          </cell>
          <cell r="E821" t="str">
            <v>DSM, Class 2</v>
          </cell>
          <cell r="F821" t="str">
            <v>OR</v>
          </cell>
          <cell r="G821" t="str">
            <v>Yes</v>
          </cell>
        </row>
        <row r="822">
          <cell r="B822" t="str">
            <v>D2_WW_aa_2015</v>
          </cell>
          <cell r="C822" t="str">
            <v>West</v>
          </cell>
          <cell r="D822" t="str">
            <v>DSM, Class 2, WA</v>
          </cell>
          <cell r="E822" t="str">
            <v>DSM, Class 2</v>
          </cell>
          <cell r="F822" t="str">
            <v>WA</v>
          </cell>
          <cell r="G822" t="str">
            <v>Yes</v>
          </cell>
        </row>
        <row r="823">
          <cell r="B823" t="str">
            <v>D2_YK_aa_2015</v>
          </cell>
          <cell r="C823" t="str">
            <v>West</v>
          </cell>
          <cell r="D823" t="str">
            <v>DSM, Class 2, WA</v>
          </cell>
          <cell r="E823" t="str">
            <v>DSM, Class 2</v>
          </cell>
          <cell r="F823" t="str">
            <v>WA</v>
          </cell>
          <cell r="G823" t="str">
            <v>Yes</v>
          </cell>
        </row>
        <row r="824">
          <cell r="B824" t="str">
            <v>D2_UT_aa_2015</v>
          </cell>
          <cell r="C824" t="str">
            <v>East</v>
          </cell>
          <cell r="D824" t="str">
            <v>DSM, Class 2, UT</v>
          </cell>
          <cell r="E824" t="str">
            <v>DSM, Class 2</v>
          </cell>
          <cell r="F824" t="str">
            <v>UT</v>
          </cell>
          <cell r="G824" t="str">
            <v>Yes</v>
          </cell>
        </row>
        <row r="825">
          <cell r="B825" t="str">
            <v>D2_ID_aa_2015</v>
          </cell>
          <cell r="C825" t="str">
            <v>East</v>
          </cell>
          <cell r="D825" t="str">
            <v>DSM, Class 2, ID</v>
          </cell>
          <cell r="E825" t="str">
            <v>DSM, Class 2</v>
          </cell>
          <cell r="F825" t="str">
            <v>ID</v>
          </cell>
          <cell r="G825" t="str">
            <v>Yes</v>
          </cell>
        </row>
        <row r="826">
          <cell r="B826" t="str">
            <v>D2_WY_aa_2015</v>
          </cell>
          <cell r="C826" t="str">
            <v>East</v>
          </cell>
          <cell r="D826" t="str">
            <v>DSM, Class 2, WY</v>
          </cell>
          <cell r="E826" t="str">
            <v>DSM, Class 2</v>
          </cell>
          <cell r="F826" t="str">
            <v>WY</v>
          </cell>
          <cell r="G826" t="str">
            <v>Yes</v>
          </cell>
        </row>
        <row r="827">
          <cell r="B827" t="str">
            <v>I_PNC_NUC_MD</v>
          </cell>
          <cell r="C827" t="str">
            <v>West</v>
          </cell>
          <cell r="D827" t="str">
            <v>Modular-Nuclear-West</v>
          </cell>
          <cell r="E827" t="str">
            <v>Nuclear</v>
          </cell>
          <cell r="F827" t="str">
            <v>OR</v>
          </cell>
          <cell r="G827" t="str">
            <v>Yes</v>
          </cell>
        </row>
        <row r="828">
          <cell r="B828" t="str">
            <v>I_WYD_PPA</v>
          </cell>
          <cell r="C828" t="str">
            <v>East</v>
          </cell>
          <cell r="D828" t="str">
            <v>Wyodak - PPA</v>
          </cell>
          <cell r="E828" t="str">
            <v>Non_Reporting</v>
          </cell>
          <cell r="F828" t="str">
            <v>WY</v>
          </cell>
          <cell r="G828" t="e">
            <v>#N/A</v>
          </cell>
        </row>
        <row r="829">
          <cell r="B829" t="str">
            <v>DSMdec_DecSale</v>
          </cell>
          <cell r="C829" t="str">
            <v>East</v>
          </cell>
          <cell r="D829" t="str">
            <v>Non_Reporting</v>
          </cell>
          <cell r="E829" t="str">
            <v>Non_Reporting</v>
          </cell>
          <cell r="F829" t="str">
            <v>na</v>
          </cell>
          <cell r="G829" t="e">
            <v>#N/A</v>
          </cell>
        </row>
        <row r="830">
          <cell r="B830" t="str">
            <v>DSMdec_DecSale50</v>
          </cell>
          <cell r="C830" t="str">
            <v>East</v>
          </cell>
          <cell r="D830" t="str">
            <v>Non_Reporting</v>
          </cell>
          <cell r="E830" t="str">
            <v>Non_Reporting</v>
          </cell>
          <cell r="F830" t="str">
            <v>na</v>
          </cell>
          <cell r="G830" t="e">
            <v>#N/A</v>
          </cell>
        </row>
        <row r="831">
          <cell r="B831" t="str">
            <v>DSMdec_E_CCOOL</v>
          </cell>
          <cell r="C831" t="str">
            <v>East</v>
          </cell>
          <cell r="D831" t="str">
            <v>Non_Reporting</v>
          </cell>
          <cell r="E831" t="str">
            <v>Non_Reporting</v>
          </cell>
          <cell r="F831" t="str">
            <v>na</v>
          </cell>
          <cell r="G831" t="e">
            <v>#N/A</v>
          </cell>
        </row>
        <row r="832">
          <cell r="B832" t="str">
            <v>DSMdec_E_CLIGHT</v>
          </cell>
          <cell r="C832" t="str">
            <v>East</v>
          </cell>
          <cell r="D832" t="str">
            <v>Non_Reporting</v>
          </cell>
          <cell r="E832" t="str">
            <v>Non_Reporting</v>
          </cell>
          <cell r="F832" t="str">
            <v>na</v>
          </cell>
          <cell r="G832" t="e">
            <v>#N/A</v>
          </cell>
        </row>
        <row r="833">
          <cell r="B833" t="str">
            <v>DSMdec_E_RCOOL</v>
          </cell>
          <cell r="C833" t="str">
            <v>East</v>
          </cell>
          <cell r="D833" t="str">
            <v>Non_Reporting</v>
          </cell>
          <cell r="E833" t="str">
            <v>Non_Reporting</v>
          </cell>
          <cell r="F833" t="str">
            <v>na</v>
          </cell>
          <cell r="G833" t="e">
            <v>#N/A</v>
          </cell>
        </row>
        <row r="834">
          <cell r="B834" t="str">
            <v>DSMdec_E_RLIGHT</v>
          </cell>
          <cell r="C834" t="str">
            <v>East</v>
          </cell>
          <cell r="D834" t="str">
            <v>Non_Reporting</v>
          </cell>
          <cell r="E834" t="str">
            <v>Non_Reporting</v>
          </cell>
          <cell r="F834" t="str">
            <v>na</v>
          </cell>
          <cell r="G834" t="e">
            <v>#N/A</v>
          </cell>
        </row>
        <row r="835">
          <cell r="B835" t="str">
            <v>DSMdec_E_RPLUG</v>
          </cell>
          <cell r="C835" t="str">
            <v>East</v>
          </cell>
          <cell r="D835" t="str">
            <v>Non_Reporting</v>
          </cell>
          <cell r="E835" t="str">
            <v>Non_Reporting</v>
          </cell>
          <cell r="F835" t="str">
            <v>na</v>
          </cell>
          <cell r="G835" t="e">
            <v>#N/A</v>
          </cell>
        </row>
        <row r="836">
          <cell r="B836" t="str">
            <v>DSMdec_E_RWHSE</v>
          </cell>
          <cell r="C836" t="str">
            <v>East</v>
          </cell>
          <cell r="D836" t="str">
            <v>Non_Reporting</v>
          </cell>
          <cell r="E836" t="str">
            <v>Non_Reporting</v>
          </cell>
          <cell r="F836" t="str">
            <v>na</v>
          </cell>
          <cell r="G836" t="e">
            <v>#N/A</v>
          </cell>
        </row>
        <row r="837">
          <cell r="B837" t="str">
            <v>DSMdec_E_System</v>
          </cell>
          <cell r="C837" t="str">
            <v>East</v>
          </cell>
          <cell r="D837" t="str">
            <v>Non_Reporting</v>
          </cell>
          <cell r="E837" t="str">
            <v>Non_Reporting</v>
          </cell>
          <cell r="F837" t="str">
            <v>na</v>
          </cell>
          <cell r="G837" t="e">
            <v>#N/A</v>
          </cell>
        </row>
        <row r="838">
          <cell r="B838" t="str">
            <v>DSMdec_E_WHEAT</v>
          </cell>
          <cell r="C838" t="str">
            <v>East</v>
          </cell>
          <cell r="D838" t="str">
            <v>Non_Reporting</v>
          </cell>
          <cell r="E838" t="str">
            <v>Non_Reporting</v>
          </cell>
          <cell r="F838" t="str">
            <v>na</v>
          </cell>
          <cell r="G838" t="e">
            <v>#N/A</v>
          </cell>
        </row>
        <row r="839">
          <cell r="B839" t="str">
            <v>DSMdec_W_CCOOL</v>
          </cell>
          <cell r="C839" t="str">
            <v>West</v>
          </cell>
          <cell r="D839" t="str">
            <v>Non_Reporting</v>
          </cell>
          <cell r="E839" t="str">
            <v>Non_Reporting</v>
          </cell>
          <cell r="F839" t="str">
            <v>na</v>
          </cell>
          <cell r="G839" t="e">
            <v>#N/A</v>
          </cell>
        </row>
        <row r="840">
          <cell r="B840" t="str">
            <v>DSMdec_W_CLIGHT</v>
          </cell>
          <cell r="C840" t="str">
            <v>West</v>
          </cell>
          <cell r="D840" t="str">
            <v>Non_Reporting</v>
          </cell>
          <cell r="E840" t="str">
            <v>Non_Reporting</v>
          </cell>
          <cell r="F840" t="str">
            <v>na</v>
          </cell>
          <cell r="G840" t="e">
            <v>#N/A</v>
          </cell>
        </row>
        <row r="841">
          <cell r="B841" t="str">
            <v>DSMdec_W_RCOOL</v>
          </cell>
          <cell r="C841" t="str">
            <v>West</v>
          </cell>
          <cell r="D841" t="str">
            <v>Non_Reporting</v>
          </cell>
          <cell r="E841" t="str">
            <v>Non_Reporting</v>
          </cell>
          <cell r="F841" t="str">
            <v>na</v>
          </cell>
          <cell r="G841" t="e">
            <v>#N/A</v>
          </cell>
        </row>
        <row r="842">
          <cell r="B842" t="str">
            <v>DSMdec_W_RHEAT</v>
          </cell>
          <cell r="C842" t="str">
            <v>West</v>
          </cell>
          <cell r="D842" t="str">
            <v>Non_Reporting</v>
          </cell>
          <cell r="E842" t="str">
            <v>Non_Reporting</v>
          </cell>
          <cell r="F842" t="str">
            <v>na</v>
          </cell>
          <cell r="G842" t="e">
            <v>#N/A</v>
          </cell>
        </row>
        <row r="843">
          <cell r="B843" t="str">
            <v>DSMdec_W_RLIGHT</v>
          </cell>
          <cell r="C843" t="str">
            <v>West</v>
          </cell>
          <cell r="D843" t="str">
            <v>Non_Reporting</v>
          </cell>
          <cell r="E843" t="str">
            <v>Non_Reporting</v>
          </cell>
          <cell r="F843" t="str">
            <v>na</v>
          </cell>
          <cell r="G843" t="e">
            <v>#N/A</v>
          </cell>
        </row>
        <row r="844">
          <cell r="B844" t="str">
            <v>DSMdec_W_RPLUG</v>
          </cell>
          <cell r="C844" t="str">
            <v>West</v>
          </cell>
          <cell r="D844" t="str">
            <v>Non_Reporting</v>
          </cell>
          <cell r="E844" t="str">
            <v>Non_Reporting</v>
          </cell>
          <cell r="F844" t="str">
            <v>na</v>
          </cell>
          <cell r="G844" t="e">
            <v>#N/A</v>
          </cell>
        </row>
        <row r="845">
          <cell r="B845" t="str">
            <v>DSMdec_W_RWHSE</v>
          </cell>
          <cell r="C845" t="str">
            <v>West</v>
          </cell>
          <cell r="D845" t="str">
            <v>Non_Reporting</v>
          </cell>
          <cell r="E845" t="str">
            <v>Non_Reporting</v>
          </cell>
          <cell r="F845" t="str">
            <v>na</v>
          </cell>
          <cell r="G845" t="e">
            <v>#N/A</v>
          </cell>
        </row>
        <row r="846">
          <cell r="B846" t="str">
            <v>DSMdec_W_System</v>
          </cell>
          <cell r="C846" t="str">
            <v>West</v>
          </cell>
          <cell r="D846" t="str">
            <v>Non_Reporting</v>
          </cell>
          <cell r="E846" t="str">
            <v>Non_Reporting</v>
          </cell>
          <cell r="F846" t="str">
            <v>na</v>
          </cell>
          <cell r="G846" t="e">
            <v>#N/A</v>
          </cell>
        </row>
        <row r="847">
          <cell r="B847" t="str">
            <v>DSMdec_W_WHEAT</v>
          </cell>
          <cell r="C847" t="str">
            <v>West</v>
          </cell>
          <cell r="D847" t="str">
            <v>Non_Reporting</v>
          </cell>
          <cell r="E847" t="str">
            <v>Non_Reporting</v>
          </cell>
          <cell r="F847" t="str">
            <v>na</v>
          </cell>
          <cell r="G847" t="e">
            <v>#N/A</v>
          </cell>
        </row>
        <row r="848">
          <cell r="B848" t="str">
            <v>WI_Goshen</v>
          </cell>
          <cell r="C848" t="str">
            <v>East</v>
          </cell>
          <cell r="D848" t="str">
            <v>Non_Reporting</v>
          </cell>
          <cell r="E848" t="str">
            <v>Non_Reporting</v>
          </cell>
          <cell r="F848" t="str">
            <v>na</v>
          </cell>
          <cell r="G848" t="e">
            <v>#N/A</v>
          </cell>
        </row>
        <row r="849">
          <cell r="B849" t="str">
            <v>WI_MidC</v>
          </cell>
          <cell r="C849" t="str">
            <v>West</v>
          </cell>
          <cell r="D849" t="str">
            <v>Non_Reporting</v>
          </cell>
          <cell r="E849" t="str">
            <v>Non_Reporting</v>
          </cell>
          <cell r="F849" t="str">
            <v>na</v>
          </cell>
          <cell r="G849" t="e">
            <v>#N/A</v>
          </cell>
        </row>
        <row r="850">
          <cell r="B850" t="str">
            <v>WI_UtahNorth</v>
          </cell>
          <cell r="C850" t="str">
            <v>East</v>
          </cell>
          <cell r="D850" t="str">
            <v>Non_Reporting</v>
          </cell>
          <cell r="E850" t="str">
            <v>Non_Reporting</v>
          </cell>
          <cell r="F850" t="str">
            <v>na</v>
          </cell>
          <cell r="G850" t="e">
            <v>#N/A</v>
          </cell>
        </row>
        <row r="851">
          <cell r="B851" t="str">
            <v>WI_WallaWalla</v>
          </cell>
          <cell r="C851" t="str">
            <v>West</v>
          </cell>
          <cell r="D851" t="str">
            <v>Non_Reporting</v>
          </cell>
          <cell r="E851" t="str">
            <v>Non_Reporting</v>
          </cell>
          <cell r="F851" t="str">
            <v>na</v>
          </cell>
          <cell r="G851" t="e">
            <v>#N/A</v>
          </cell>
        </row>
        <row r="852">
          <cell r="B852" t="str">
            <v>WI_WyomingNE</v>
          </cell>
          <cell r="C852" t="str">
            <v>East</v>
          </cell>
          <cell r="D852" t="str">
            <v>Non_Reporting</v>
          </cell>
          <cell r="E852" t="str">
            <v>Non_Reporting</v>
          </cell>
          <cell r="F852" t="str">
            <v>na</v>
          </cell>
          <cell r="G852" t="e">
            <v>#N/A</v>
          </cell>
        </row>
        <row r="853">
          <cell r="B853" t="str">
            <v>Dummy_RPS_Plant</v>
          </cell>
          <cell r="C853" t="str">
            <v>Not Used</v>
          </cell>
          <cell r="D853" t="str">
            <v>Non_Reporting</v>
          </cell>
          <cell r="E853" t="str">
            <v>Non_Reporting</v>
          </cell>
          <cell r="F853" t="str">
            <v>na</v>
          </cell>
          <cell r="G853" t="e">
            <v>#N/A</v>
          </cell>
        </row>
        <row r="854">
          <cell r="B854" t="str">
            <v>Z_Goshen_ENS</v>
          </cell>
          <cell r="C854" t="str">
            <v>East</v>
          </cell>
          <cell r="D854" t="str">
            <v>Non_Reporting</v>
          </cell>
          <cell r="E854" t="str">
            <v>Non_Reporting</v>
          </cell>
          <cell r="F854" t="str">
            <v>na</v>
          </cell>
          <cell r="G854" t="e">
            <v>#N/A</v>
          </cell>
        </row>
        <row r="855">
          <cell r="B855" t="str">
            <v>Z_PAC-4C_PUR</v>
          </cell>
          <cell r="C855" t="str">
            <v>East</v>
          </cell>
          <cell r="D855" t="str">
            <v>Market Purchase</v>
          </cell>
          <cell r="E855" t="str">
            <v>Non_Reporting</v>
          </cell>
          <cell r="F855" t="str">
            <v>na</v>
          </cell>
          <cell r="G855" t="e">
            <v>#N/A</v>
          </cell>
        </row>
        <row r="856">
          <cell r="B856" t="str">
            <v>Z_PAC-4C_PUR_Of</v>
          </cell>
          <cell r="C856" t="str">
            <v>East</v>
          </cell>
          <cell r="D856" t="str">
            <v>Market Purchase</v>
          </cell>
          <cell r="E856" t="str">
            <v>Non_Reporting</v>
          </cell>
          <cell r="F856" t="str">
            <v>na</v>
          </cell>
          <cell r="G856" t="e">
            <v>#N/A</v>
          </cell>
        </row>
        <row r="857">
          <cell r="B857" t="str">
            <v>Z_PAC-4C_PUR_On</v>
          </cell>
          <cell r="C857" t="str">
            <v>East</v>
          </cell>
          <cell r="D857" t="str">
            <v>Market Purchase</v>
          </cell>
          <cell r="E857" t="str">
            <v>Non_Reporting</v>
          </cell>
          <cell r="F857" t="str">
            <v>na</v>
          </cell>
          <cell r="G857" t="e">
            <v>#N/A</v>
          </cell>
        </row>
        <row r="858">
          <cell r="B858" t="str">
            <v>Z_PAC-4C_PUR_Sp</v>
          </cell>
          <cell r="C858" t="str">
            <v>East</v>
          </cell>
          <cell r="D858" t="str">
            <v>Market Purchase</v>
          </cell>
          <cell r="E858" t="str">
            <v>Non_Reporting</v>
          </cell>
          <cell r="F858" t="str">
            <v>na</v>
          </cell>
          <cell r="G858" t="e">
            <v>#N/A</v>
          </cell>
        </row>
        <row r="859">
          <cell r="B859" t="str">
            <v>Z_PAC-COB_PUR</v>
          </cell>
          <cell r="C859" t="str">
            <v>West</v>
          </cell>
          <cell r="D859" t="str">
            <v>Market Purchase</v>
          </cell>
          <cell r="E859" t="str">
            <v>Non_Reporting</v>
          </cell>
          <cell r="F859" t="str">
            <v>na</v>
          </cell>
          <cell r="G859" t="e">
            <v>#N/A</v>
          </cell>
        </row>
        <row r="860">
          <cell r="B860" t="str">
            <v>Z_PAC-COB_PUR_Of</v>
          </cell>
          <cell r="C860" t="str">
            <v>West</v>
          </cell>
          <cell r="D860" t="str">
            <v>Market Purchase</v>
          </cell>
          <cell r="E860" t="str">
            <v>Non_Reporting</v>
          </cell>
          <cell r="F860" t="str">
            <v>na</v>
          </cell>
          <cell r="G860" t="e">
            <v>#N/A</v>
          </cell>
        </row>
        <row r="861">
          <cell r="B861" t="str">
            <v>Z_PAC-COB_PUR_On</v>
          </cell>
          <cell r="C861" t="str">
            <v>West</v>
          </cell>
          <cell r="D861" t="str">
            <v>Market Purchase</v>
          </cell>
          <cell r="E861" t="str">
            <v>Non_Reporting</v>
          </cell>
          <cell r="F861" t="str">
            <v>na</v>
          </cell>
          <cell r="G861" t="e">
            <v>#N/A</v>
          </cell>
        </row>
        <row r="862">
          <cell r="B862" t="str">
            <v>Z_PAC-COB_PUR_Sp</v>
          </cell>
          <cell r="C862" t="str">
            <v>West</v>
          </cell>
          <cell r="D862" t="str">
            <v>Market Purchase</v>
          </cell>
          <cell r="E862" t="str">
            <v>Non_Reporting</v>
          </cell>
          <cell r="F862" t="str">
            <v>na</v>
          </cell>
          <cell r="G862" t="e">
            <v>#N/A</v>
          </cell>
        </row>
        <row r="863">
          <cell r="B863" t="str">
            <v>Z_PAC-Mead_P_Of</v>
          </cell>
          <cell r="C863" t="str">
            <v>East</v>
          </cell>
          <cell r="D863" t="str">
            <v>Market Purchase</v>
          </cell>
          <cell r="E863" t="str">
            <v>Non_Reporting</v>
          </cell>
          <cell r="F863" t="str">
            <v>na</v>
          </cell>
          <cell r="G863" t="e">
            <v>#N/A</v>
          </cell>
        </row>
        <row r="864">
          <cell r="B864" t="str">
            <v>Z_PAC-Mead_P_On</v>
          </cell>
          <cell r="C864" t="str">
            <v>East</v>
          </cell>
          <cell r="D864" t="str">
            <v>Market Purchase</v>
          </cell>
          <cell r="E864" t="str">
            <v>Non_Reporting</v>
          </cell>
          <cell r="F864" t="str">
            <v>na</v>
          </cell>
          <cell r="G864" t="e">
            <v>#N/A</v>
          </cell>
        </row>
        <row r="865">
          <cell r="B865" t="str">
            <v>Z_PAC-Mead_P_Sp</v>
          </cell>
          <cell r="C865" t="str">
            <v>East</v>
          </cell>
          <cell r="D865" t="str">
            <v>Market Purchase</v>
          </cell>
          <cell r="E865" t="str">
            <v>Non_Reporting</v>
          </cell>
          <cell r="F865" t="str">
            <v>na</v>
          </cell>
          <cell r="G865" t="e">
            <v>#N/A</v>
          </cell>
        </row>
        <row r="866">
          <cell r="B866" t="str">
            <v>Z_PAC-Mead_PUR</v>
          </cell>
          <cell r="C866" t="str">
            <v>East</v>
          </cell>
          <cell r="D866" t="str">
            <v>Market Purchase</v>
          </cell>
          <cell r="E866" t="str">
            <v>Non_Reporting</v>
          </cell>
          <cell r="F866" t="str">
            <v>na</v>
          </cell>
          <cell r="G866" t="e">
            <v>#N/A</v>
          </cell>
        </row>
        <row r="867">
          <cell r="B867" t="str">
            <v>Z_PAC-MIDC_P_Of</v>
          </cell>
          <cell r="C867" t="str">
            <v>West</v>
          </cell>
          <cell r="D867" t="str">
            <v>Market Purchase</v>
          </cell>
          <cell r="E867" t="str">
            <v>Non_Reporting</v>
          </cell>
          <cell r="F867" t="str">
            <v>na</v>
          </cell>
          <cell r="G867" t="e">
            <v>#N/A</v>
          </cell>
        </row>
        <row r="868">
          <cell r="B868" t="str">
            <v>Z_PAC-MIDC_P_On</v>
          </cell>
          <cell r="C868" t="str">
            <v>West</v>
          </cell>
          <cell r="D868" t="str">
            <v>Market Purchase</v>
          </cell>
          <cell r="E868" t="str">
            <v>Non_Reporting</v>
          </cell>
          <cell r="F868" t="str">
            <v>na</v>
          </cell>
          <cell r="G868" t="e">
            <v>#N/A</v>
          </cell>
        </row>
        <row r="869">
          <cell r="B869" t="str">
            <v>Z_PAC-MIDC_P_Sp</v>
          </cell>
          <cell r="C869" t="str">
            <v>West</v>
          </cell>
          <cell r="D869" t="str">
            <v>Market Purchase</v>
          </cell>
          <cell r="E869" t="str">
            <v>Non_Reporting</v>
          </cell>
          <cell r="F869" t="str">
            <v>na</v>
          </cell>
          <cell r="G869" t="e">
            <v>#N/A</v>
          </cell>
        </row>
        <row r="870">
          <cell r="B870" t="str">
            <v>Z_PAC-MIDC_PUR</v>
          </cell>
          <cell r="C870" t="str">
            <v>West</v>
          </cell>
          <cell r="D870" t="str">
            <v>Market Purchase</v>
          </cell>
          <cell r="E870" t="str">
            <v>Non_Reporting</v>
          </cell>
          <cell r="F870" t="str">
            <v>na</v>
          </cell>
          <cell r="G870" t="e">
            <v>#N/A</v>
          </cell>
        </row>
        <row r="871">
          <cell r="B871" t="str">
            <v>Z_PAC-Mona_P_Of</v>
          </cell>
          <cell r="C871" t="str">
            <v>East</v>
          </cell>
          <cell r="D871" t="str">
            <v>Market Purchase</v>
          </cell>
          <cell r="E871" t="str">
            <v>Non_Reporting</v>
          </cell>
          <cell r="F871" t="str">
            <v>na</v>
          </cell>
          <cell r="G871" t="e">
            <v>#N/A</v>
          </cell>
        </row>
        <row r="872">
          <cell r="B872" t="str">
            <v>Z_PAC-Mona_P_On</v>
          </cell>
          <cell r="C872" t="str">
            <v>East</v>
          </cell>
          <cell r="D872" t="str">
            <v>Market Purchase</v>
          </cell>
          <cell r="E872" t="str">
            <v>Non_Reporting</v>
          </cell>
          <cell r="F872" t="str">
            <v>na</v>
          </cell>
          <cell r="G872" t="e">
            <v>#N/A</v>
          </cell>
        </row>
        <row r="873">
          <cell r="B873" t="str">
            <v>Z_PAC-Mona_P_SP</v>
          </cell>
          <cell r="C873" t="str">
            <v>East</v>
          </cell>
          <cell r="D873" t="str">
            <v>Market Purchase</v>
          </cell>
          <cell r="E873" t="str">
            <v>Non_Reporting</v>
          </cell>
          <cell r="F873" t="str">
            <v>na</v>
          </cell>
          <cell r="G873" t="e">
            <v>#N/A</v>
          </cell>
        </row>
        <row r="874">
          <cell r="B874" t="str">
            <v>Z_PAC-Mona_PUR</v>
          </cell>
          <cell r="C874" t="str">
            <v>East</v>
          </cell>
          <cell r="D874" t="str">
            <v>Market Purchase</v>
          </cell>
          <cell r="E874" t="str">
            <v>Non_Reporting</v>
          </cell>
          <cell r="F874" t="str">
            <v>na</v>
          </cell>
          <cell r="G874" t="e">
            <v>#N/A</v>
          </cell>
        </row>
        <row r="875">
          <cell r="B875" t="str">
            <v>Z_PAC-NOB_PUR</v>
          </cell>
          <cell r="C875" t="str">
            <v>West</v>
          </cell>
          <cell r="D875" t="str">
            <v>Market Purchase</v>
          </cell>
          <cell r="E875" t="str">
            <v>Non_Reporting</v>
          </cell>
          <cell r="F875" t="str">
            <v>na</v>
          </cell>
          <cell r="G875" t="e">
            <v>#N/A</v>
          </cell>
        </row>
        <row r="876">
          <cell r="B876" t="str">
            <v>Z_PAC-NOB_PUR_Of</v>
          </cell>
          <cell r="C876" t="str">
            <v>West</v>
          </cell>
          <cell r="D876" t="str">
            <v>Market Purchase</v>
          </cell>
          <cell r="E876" t="str">
            <v>Non_Reporting</v>
          </cell>
          <cell r="F876" t="str">
            <v>na</v>
          </cell>
          <cell r="G876" t="e">
            <v>#N/A</v>
          </cell>
        </row>
        <row r="877">
          <cell r="B877" t="str">
            <v>Z_PAC-NOB_PUR_On</v>
          </cell>
          <cell r="C877" t="str">
            <v>West</v>
          </cell>
          <cell r="D877" t="str">
            <v>Market Purchase</v>
          </cell>
          <cell r="E877" t="str">
            <v>Non_Reporting</v>
          </cell>
          <cell r="F877" t="str">
            <v>na</v>
          </cell>
          <cell r="G877" t="e">
            <v>#N/A</v>
          </cell>
        </row>
        <row r="878">
          <cell r="B878" t="str">
            <v>Z_PAC-NOB_PUR_Sp</v>
          </cell>
          <cell r="C878" t="str">
            <v>West</v>
          </cell>
          <cell r="D878" t="str">
            <v>Market Purchase</v>
          </cell>
          <cell r="E878" t="str">
            <v>Non_Reporting</v>
          </cell>
          <cell r="F878" t="str">
            <v>na</v>
          </cell>
          <cell r="G878" t="e">
            <v>#N/A</v>
          </cell>
        </row>
        <row r="879">
          <cell r="B879" t="str">
            <v>Z_PAC-PV_PUR</v>
          </cell>
          <cell r="C879" t="str">
            <v>East</v>
          </cell>
          <cell r="D879" t="str">
            <v>Market Purchase</v>
          </cell>
          <cell r="E879" t="str">
            <v>Non_Reporting</v>
          </cell>
          <cell r="F879" t="str">
            <v>na</v>
          </cell>
          <cell r="G879" t="e">
            <v>#N/A</v>
          </cell>
        </row>
        <row r="880">
          <cell r="B880" t="str">
            <v>Z_PAC-PV_PUR_Of</v>
          </cell>
          <cell r="C880" t="str">
            <v>East</v>
          </cell>
          <cell r="D880" t="str">
            <v>Market Purchase</v>
          </cell>
          <cell r="E880" t="str">
            <v>Non_Reporting</v>
          </cell>
          <cell r="F880" t="str">
            <v>na</v>
          </cell>
          <cell r="G880" t="e">
            <v>#N/A</v>
          </cell>
        </row>
        <row r="881">
          <cell r="B881" t="str">
            <v>Z_PAC-PV_PUR_On</v>
          </cell>
          <cell r="C881" t="str">
            <v>East</v>
          </cell>
          <cell r="D881" t="str">
            <v>Market Purchase</v>
          </cell>
          <cell r="E881" t="str">
            <v>Non_Reporting</v>
          </cell>
          <cell r="F881" t="str">
            <v>na</v>
          </cell>
          <cell r="G881" t="e">
            <v>#N/A</v>
          </cell>
        </row>
        <row r="882">
          <cell r="B882" t="str">
            <v>Z_PAC-PV_PUR_SP</v>
          </cell>
          <cell r="C882" t="str">
            <v>East</v>
          </cell>
          <cell r="D882" t="str">
            <v>Market Purchase</v>
          </cell>
          <cell r="E882" t="str">
            <v>Non_Reporting</v>
          </cell>
          <cell r="F882" t="str">
            <v>na</v>
          </cell>
          <cell r="G882" t="e">
            <v>#N/A</v>
          </cell>
        </row>
        <row r="883">
          <cell r="B883" t="str">
            <v>Z_PortlandNC_ENS</v>
          </cell>
          <cell r="C883" t="str">
            <v>West</v>
          </cell>
          <cell r="D883" t="str">
            <v>Non_Reporting</v>
          </cell>
          <cell r="E883" t="str">
            <v>Non_Reporting</v>
          </cell>
          <cell r="F883" t="str">
            <v>na</v>
          </cell>
          <cell r="G883" t="e">
            <v>#N/A</v>
          </cell>
        </row>
        <row r="884">
          <cell r="B884" t="str">
            <v>Z_SOregonCal_ENS</v>
          </cell>
          <cell r="C884" t="str">
            <v>West</v>
          </cell>
          <cell r="D884" t="str">
            <v>Non_Reporting</v>
          </cell>
          <cell r="E884" t="str">
            <v>Non_Reporting</v>
          </cell>
          <cell r="F884" t="str">
            <v>na</v>
          </cell>
          <cell r="G884" t="e">
            <v>#N/A</v>
          </cell>
        </row>
        <row r="885">
          <cell r="B885" t="str">
            <v>Z_UtahN_ENS</v>
          </cell>
          <cell r="C885" t="str">
            <v>East</v>
          </cell>
          <cell r="D885" t="str">
            <v>Non_Reporting</v>
          </cell>
          <cell r="E885" t="str">
            <v>Non_Reporting</v>
          </cell>
          <cell r="F885" t="str">
            <v>na</v>
          </cell>
          <cell r="G885" t="e">
            <v>#N/A</v>
          </cell>
        </row>
        <row r="886">
          <cell r="B886" t="str">
            <v>Z_UtahS_ENS</v>
          </cell>
          <cell r="C886" t="str">
            <v>East</v>
          </cell>
          <cell r="D886" t="str">
            <v>Non_Reporting</v>
          </cell>
          <cell r="E886" t="str">
            <v>Non_Reporting</v>
          </cell>
          <cell r="F886" t="str">
            <v>na</v>
          </cell>
          <cell r="G886" t="e">
            <v>#N/A</v>
          </cell>
        </row>
        <row r="887">
          <cell r="B887" t="str">
            <v>Z_WallaWalla_ENS</v>
          </cell>
          <cell r="C887" t="str">
            <v>West</v>
          </cell>
          <cell r="D887" t="str">
            <v>Non_Reporting</v>
          </cell>
          <cell r="E887" t="str">
            <v>Non_Reporting</v>
          </cell>
          <cell r="F887" t="str">
            <v>na</v>
          </cell>
          <cell r="G887" t="e">
            <v>#N/A</v>
          </cell>
        </row>
        <row r="888">
          <cell r="B888" t="str">
            <v>Z_WillmValcc_ENS</v>
          </cell>
          <cell r="C888" t="str">
            <v>West</v>
          </cell>
          <cell r="D888" t="str">
            <v>Non_Reporting</v>
          </cell>
          <cell r="E888" t="str">
            <v>Non_Reporting</v>
          </cell>
          <cell r="F888" t="str">
            <v>na</v>
          </cell>
          <cell r="G888" t="e">
            <v>#N/A</v>
          </cell>
        </row>
        <row r="889">
          <cell r="B889" t="str">
            <v>Z_WyomingNE_ENS</v>
          </cell>
          <cell r="C889" t="str">
            <v>East</v>
          </cell>
          <cell r="D889" t="str">
            <v>Non_Reporting</v>
          </cell>
          <cell r="E889" t="str">
            <v>Non_Reporting</v>
          </cell>
          <cell r="F889" t="str">
            <v>na</v>
          </cell>
          <cell r="G889" t="e">
            <v>#N/A</v>
          </cell>
        </row>
        <row r="890">
          <cell r="B890" t="str">
            <v>Z_WyomingSW_ENS</v>
          </cell>
          <cell r="C890" t="str">
            <v>East</v>
          </cell>
          <cell r="D890" t="str">
            <v>Non_Reporting</v>
          </cell>
          <cell r="E890" t="str">
            <v>Non_Reporting</v>
          </cell>
          <cell r="F890" t="str">
            <v>na</v>
          </cell>
          <cell r="G890" t="e">
            <v>#N/A</v>
          </cell>
        </row>
        <row r="891">
          <cell r="B891" t="str">
            <v>Z_Yakima_ENS</v>
          </cell>
          <cell r="C891" t="str">
            <v>West</v>
          </cell>
          <cell r="D891" t="str">
            <v>Non_Reporting</v>
          </cell>
          <cell r="E891" t="str">
            <v>Non_Reporting</v>
          </cell>
          <cell r="F891" t="str">
            <v>na</v>
          </cell>
          <cell r="G891" t="e">
            <v>#N/A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Detail"/>
      <sheetName val="East Energy"/>
      <sheetName val="West Energy"/>
      <sheetName val="East Balancing"/>
      <sheetName val="West Balancing"/>
      <sheetName val="East Reserve"/>
      <sheetName val="West Reserve"/>
      <sheetName val="Possible Gen Thermal"/>
      <sheetName val="Possible Gen Non-Thermal"/>
      <sheetName val="Transfer"/>
      <sheetName val="Link"/>
      <sheetName val="Station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 Panel"/>
      <sheetName val="Missing Resources"/>
      <sheetName val="Portfolio"/>
      <sheetName val="Res Add Tbl"/>
      <sheetName val="Trans Add Tbl"/>
      <sheetName val="Coal Utilization"/>
      <sheetName val="PAC Annual Data"/>
      <sheetName val="PVRR Table"/>
      <sheetName val="Adj PVRR Table"/>
      <sheetName val="Calculation of Option Value"/>
      <sheetName val="MiscTables"/>
      <sheetName val="Tbl_IRPCases"/>
      <sheetName val="CEM Data"/>
      <sheetName val="Build list for portfolio"/>
      <sheetName val="Build list for portfolio (2)"/>
      <sheetName val="DSM report"/>
      <sheetName val="DSM report (PacTrans)"/>
      <sheetName val="Trans Options"/>
      <sheetName val="Trans Add List"/>
      <sheetName val="Trans Build list"/>
      <sheetName val="Pivot"/>
      <sheetName val="Planned BP2011 (V2.0)"/>
      <sheetName val="Planned BP2011 (V1.0)"/>
      <sheetName val="Planned BP2010 (V2.5)"/>
      <sheetName val="Planned BP2010"/>
      <sheetName val="Planned (Custom)"/>
      <sheetName val="Planned (no Lakeside)"/>
      <sheetName val="Planned (with Lakeside)"/>
      <sheetName val="LRCap"/>
      <sheetName val="ZoneLR"/>
      <sheetName val="LR_Pivot (2)"/>
      <sheetName val="LR_Pivot"/>
      <sheetName val="ImportData"/>
      <sheetName val="LR_Data"/>
      <sheetName val="IRP L&amp;R"/>
      <sheetName val="Portfolio LR"/>
      <sheetName val="MEC L&amp;R"/>
      <sheetName val="PVRRExport"/>
      <sheetName val="StudyInfo"/>
      <sheetName val="2008 Plan"/>
    </sheetNames>
    <sheetDataSet>
      <sheetData sheetId="0"/>
      <sheetData sheetId="1">
        <row r="29">
          <cell r="B29">
            <v>0.13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23"/>
  <sheetViews>
    <sheetView tabSelected="1" zoomScale="80" zoomScaleNormal="80" workbookViewId="0">
      <pane xSplit="5" ySplit="2" topLeftCell="F3" activePane="bottomRight" state="frozen"/>
      <selection activeCell="AN17" sqref="AN17"/>
      <selection pane="topRight" activeCell="AN17" sqref="AN17"/>
      <selection pane="bottomLeft" activeCell="AN17" sqref="AN17"/>
      <selection pane="bottomRight" activeCell="A2" sqref="A2"/>
    </sheetView>
  </sheetViews>
  <sheetFormatPr defaultColWidth="10.7265625" defaultRowHeight="14.5" outlineLevelCol="1" x14ac:dyDescent="0.35"/>
  <cols>
    <col min="1" max="1" width="9.1796875" style="1" customWidth="1"/>
    <col min="2" max="2" width="10.54296875" style="1" bestFit="1" customWidth="1"/>
    <col min="3" max="5" width="10.7265625" style="1"/>
    <col min="6" max="6" width="10.7265625" style="1" hidden="1" customWidth="1" outlineLevel="1"/>
    <col min="7" max="7" width="15" style="1" hidden="1" customWidth="1" outlineLevel="1"/>
    <col min="8" max="9" width="10.7265625" style="1" hidden="1" customWidth="1" outlineLevel="1"/>
    <col min="10" max="10" width="14.81640625" style="1" hidden="1" customWidth="1" outlineLevel="1"/>
    <col min="11" max="21" width="10.7265625" style="1" hidden="1" customWidth="1" outlineLevel="1"/>
    <col min="22" max="22" width="10.7265625" style="1" collapsed="1"/>
    <col min="23" max="37" width="10.7265625" style="1"/>
    <col min="38" max="38" width="10.7265625" style="2"/>
    <col min="39" max="16384" width="10.7265625" style="1"/>
  </cols>
  <sheetData>
    <row r="1" spans="2:41" x14ac:dyDescent="0.35">
      <c r="F1" s="14" t="s">
        <v>29</v>
      </c>
      <c r="G1" s="13"/>
      <c r="H1" s="13"/>
      <c r="I1" s="12"/>
      <c r="J1" s="13"/>
      <c r="K1" s="13"/>
      <c r="L1" s="12"/>
      <c r="N1" s="14" t="s">
        <v>28</v>
      </c>
      <c r="O1" s="13"/>
      <c r="P1" s="13"/>
      <c r="Q1" s="12"/>
      <c r="R1" s="13"/>
      <c r="S1" s="13"/>
      <c r="T1" s="12"/>
      <c r="X1" s="11" t="s">
        <v>27</v>
      </c>
      <c r="AF1" s="11" t="s">
        <v>26</v>
      </c>
    </row>
    <row r="2" spans="2:41" s="6" customFormat="1" ht="87" x14ac:dyDescent="0.35">
      <c r="B2" s="6" t="s">
        <v>7</v>
      </c>
      <c r="C2" s="9" t="s">
        <v>25</v>
      </c>
      <c r="D2" s="9" t="s">
        <v>24</v>
      </c>
      <c r="E2" s="9" t="s">
        <v>23</v>
      </c>
      <c r="F2" s="9" t="s">
        <v>22</v>
      </c>
      <c r="G2" s="9" t="s">
        <v>21</v>
      </c>
      <c r="H2" s="9" t="s">
        <v>20</v>
      </c>
      <c r="I2" s="9" t="s">
        <v>19</v>
      </c>
      <c r="J2" s="9" t="s">
        <v>18</v>
      </c>
      <c r="K2" s="9" t="s">
        <v>17</v>
      </c>
      <c r="L2" s="9" t="s">
        <v>16</v>
      </c>
      <c r="N2" s="9" t="s">
        <v>15</v>
      </c>
      <c r="O2" s="9" t="s">
        <v>14</v>
      </c>
      <c r="P2" s="9" t="s">
        <v>13</v>
      </c>
      <c r="Q2" s="9" t="s">
        <v>12</v>
      </c>
      <c r="R2" s="9" t="s">
        <v>11</v>
      </c>
      <c r="S2" s="9" t="s">
        <v>10</v>
      </c>
      <c r="T2" s="9" t="s">
        <v>9</v>
      </c>
      <c r="W2" s="9" t="s">
        <v>8</v>
      </c>
      <c r="X2" s="10" t="s">
        <v>7</v>
      </c>
      <c r="Y2" s="10" t="s">
        <v>6</v>
      </c>
      <c r="Z2" s="9" t="s">
        <v>5</v>
      </c>
      <c r="AA2" s="9" t="s">
        <v>4</v>
      </c>
      <c r="AB2" s="9" t="s">
        <v>3</v>
      </c>
      <c r="AC2" s="9" t="s">
        <v>2</v>
      </c>
      <c r="AD2" s="9" t="s">
        <v>1</v>
      </c>
      <c r="AE2" s="9"/>
      <c r="AF2" s="10" t="s">
        <v>7</v>
      </c>
      <c r="AG2" s="10" t="s">
        <v>6</v>
      </c>
      <c r="AH2" s="9" t="s">
        <v>5</v>
      </c>
      <c r="AI2" s="9" t="s">
        <v>4</v>
      </c>
      <c r="AJ2" s="9" t="s">
        <v>3</v>
      </c>
      <c r="AK2" s="9" t="s">
        <v>2</v>
      </c>
      <c r="AL2" s="8" t="s">
        <v>1</v>
      </c>
      <c r="AO2" s="7" t="s">
        <v>0</v>
      </c>
    </row>
    <row r="3" spans="2:41" x14ac:dyDescent="0.35">
      <c r="B3" s="4">
        <v>42005</v>
      </c>
      <c r="C3" s="5">
        <v>416</v>
      </c>
      <c r="D3" s="1">
        <v>328</v>
      </c>
      <c r="E3" s="1">
        <f t="shared" ref="E3:E34" si="0">SUM(C3:D3)</f>
        <v>744</v>
      </c>
      <c r="F3" s="3">
        <v>3550.962</v>
      </c>
      <c r="G3" s="3">
        <v>3815.8870000000024</v>
      </c>
      <c r="H3" s="3">
        <v>-262.09999999999997</v>
      </c>
      <c r="I3" s="3">
        <f t="shared" ref="I3:I34" si="1">G3-F3</f>
        <v>264.92500000000246</v>
      </c>
      <c r="J3" s="3">
        <v>5066.8312365591401</v>
      </c>
      <c r="K3" s="3">
        <v>453.99799999999993</v>
      </c>
      <c r="L3" s="3">
        <f t="shared" ref="L3:L34" si="2">J3-K3</f>
        <v>4612.8332365591405</v>
      </c>
      <c r="N3" s="3">
        <v>2139.018</v>
      </c>
      <c r="O3" s="3">
        <v>2402.2449999999999</v>
      </c>
      <c r="P3" s="3">
        <v>-257.37600000000003</v>
      </c>
      <c r="Q3" s="3">
        <f t="shared" ref="Q3:Q34" si="3">O3-N3</f>
        <v>263.22699999999986</v>
      </c>
      <c r="R3" s="3">
        <v>3746.779602150541</v>
      </c>
      <c r="S3" s="3">
        <v>304.05399999999997</v>
      </c>
      <c r="T3" s="3">
        <f t="shared" ref="T3:T34" si="4">R3-S3</f>
        <v>3442.7256021505409</v>
      </c>
      <c r="W3" s="1">
        <f t="shared" ref="W3:W34" si="5">YEAR(X3)</f>
        <v>2015</v>
      </c>
      <c r="X3" s="4">
        <f t="shared" ref="X3:X34" si="6">$B3</f>
        <v>42005</v>
      </c>
      <c r="Y3" s="3">
        <f t="shared" ref="Y3:Y34" si="7">$F3</f>
        <v>3550.962</v>
      </c>
      <c r="Z3" s="3">
        <f t="shared" ref="Z3:Z34" si="8">MIN($F3,$G3)</f>
        <v>3550.962</v>
      </c>
      <c r="AA3" s="3">
        <f t="shared" ref="AA3:AA34" si="9">MAX($G3-$F3,0)</f>
        <v>264.92500000000246</v>
      </c>
      <c r="AB3" s="3">
        <f t="shared" ref="AB3:AB34" si="10">MAX($F3-$G3,0)-$AD3</f>
        <v>0</v>
      </c>
      <c r="AC3" s="3">
        <f t="shared" ref="AC3:AC34" si="11">$L3-Z3-AA3-AB3</f>
        <v>796.94623655913801</v>
      </c>
      <c r="AD3" s="2">
        <f t="shared" ref="AD3:AD34" si="12">MAX(Y3-$L3,0)</f>
        <v>0</v>
      </c>
      <c r="AF3" s="4">
        <f t="shared" ref="AF3:AF34" si="13">$B3</f>
        <v>42005</v>
      </c>
      <c r="AG3" s="3">
        <f t="shared" ref="AG3:AG34" si="14">$N3</f>
        <v>2139.018</v>
      </c>
      <c r="AH3" s="3">
        <f t="shared" ref="AH3:AH34" si="15">MIN($N3,$O3)</f>
        <v>2139.018</v>
      </c>
      <c r="AI3" s="3">
        <f t="shared" ref="AI3:AI34" si="16">MAX($O3-$N3,0)</f>
        <v>263.22699999999986</v>
      </c>
      <c r="AJ3" s="3">
        <f t="shared" ref="AJ3:AJ34" si="17">MAX($N3-$O3,0)-AL3</f>
        <v>0</v>
      </c>
      <c r="AK3" s="3">
        <f t="shared" ref="AK3:AK34" si="18">$T3-AH3-AI3-AJ3</f>
        <v>1040.480602150541</v>
      </c>
      <c r="AL3" s="2">
        <f t="shared" ref="AL3:AL34" si="19">MAX(AG3-$T3,0)</f>
        <v>0</v>
      </c>
    </row>
    <row r="4" spans="2:41" x14ac:dyDescent="0.35">
      <c r="B4" s="4">
        <f t="shared" ref="B4:B35" si="20">EOMONTH(B3,0)+1</f>
        <v>42036</v>
      </c>
      <c r="C4" s="5">
        <v>384</v>
      </c>
      <c r="D4" s="1">
        <v>288</v>
      </c>
      <c r="E4" s="1">
        <f t="shared" si="0"/>
        <v>672</v>
      </c>
      <c r="F4" s="3">
        <v>3062.1179999999999</v>
      </c>
      <c r="G4" s="3">
        <v>3348.1510000000012</v>
      </c>
      <c r="H4" s="3">
        <v>-285.30299999999994</v>
      </c>
      <c r="I4" s="3">
        <f t="shared" si="1"/>
        <v>286.03300000000127</v>
      </c>
      <c r="J4" s="3">
        <v>4472.8484285714258</v>
      </c>
      <c r="K4" s="3">
        <v>375.51</v>
      </c>
      <c r="L4" s="3">
        <f t="shared" si="2"/>
        <v>4097.3384285714255</v>
      </c>
      <c r="N4" s="3">
        <v>1965.306</v>
      </c>
      <c r="O4" s="3">
        <v>2188.8030000000012</v>
      </c>
      <c r="P4" s="3">
        <v>-222.452</v>
      </c>
      <c r="Q4" s="3">
        <f t="shared" si="3"/>
        <v>223.49700000000121</v>
      </c>
      <c r="R4" s="3">
        <v>3258.5041428571462</v>
      </c>
      <c r="S4" s="3">
        <v>263.08100000000002</v>
      </c>
      <c r="T4" s="3">
        <f t="shared" si="4"/>
        <v>2995.4231428571461</v>
      </c>
      <c r="W4" s="1">
        <f t="shared" si="5"/>
        <v>2015</v>
      </c>
      <c r="X4" s="4">
        <f t="shared" si="6"/>
        <v>42036</v>
      </c>
      <c r="Y4" s="3">
        <f t="shared" si="7"/>
        <v>3062.1179999999999</v>
      </c>
      <c r="Z4" s="3">
        <f t="shared" si="8"/>
        <v>3062.1179999999999</v>
      </c>
      <c r="AA4" s="3">
        <f t="shared" si="9"/>
        <v>286.03300000000127</v>
      </c>
      <c r="AB4" s="3">
        <f t="shared" si="10"/>
        <v>0</v>
      </c>
      <c r="AC4" s="3">
        <f t="shared" si="11"/>
        <v>749.18742857142433</v>
      </c>
      <c r="AD4" s="2">
        <f t="shared" si="12"/>
        <v>0</v>
      </c>
      <c r="AF4" s="4">
        <f t="shared" si="13"/>
        <v>42036</v>
      </c>
      <c r="AG4" s="3">
        <f t="shared" si="14"/>
        <v>1965.306</v>
      </c>
      <c r="AH4" s="3">
        <f t="shared" si="15"/>
        <v>1965.306</v>
      </c>
      <c r="AI4" s="3">
        <f t="shared" si="16"/>
        <v>223.49700000000121</v>
      </c>
      <c r="AJ4" s="3">
        <f t="shared" si="17"/>
        <v>0</v>
      </c>
      <c r="AK4" s="3">
        <f t="shared" si="18"/>
        <v>806.62014285714486</v>
      </c>
      <c r="AL4" s="2">
        <f t="shared" si="19"/>
        <v>0</v>
      </c>
    </row>
    <row r="5" spans="2:41" x14ac:dyDescent="0.35">
      <c r="B5" s="4">
        <f t="shared" si="20"/>
        <v>42064</v>
      </c>
      <c r="C5" s="5">
        <v>416</v>
      </c>
      <c r="D5" s="1">
        <v>327</v>
      </c>
      <c r="E5" s="1">
        <f t="shared" si="0"/>
        <v>743</v>
      </c>
      <c r="F5" s="3">
        <v>3118.152</v>
      </c>
      <c r="G5" s="3">
        <v>3301.0719999999997</v>
      </c>
      <c r="H5" s="3">
        <v>-178.42800000000003</v>
      </c>
      <c r="I5" s="3">
        <f t="shared" si="1"/>
        <v>182.91999999999962</v>
      </c>
      <c r="J5" s="3">
        <v>4464.2553835800809</v>
      </c>
      <c r="K5" s="3">
        <v>395.10399999999998</v>
      </c>
      <c r="L5" s="3">
        <f t="shared" si="2"/>
        <v>4069.1513835800811</v>
      </c>
      <c r="N5" s="3">
        <v>2063.8589999999999</v>
      </c>
      <c r="O5" s="3">
        <v>2325.7710000000002</v>
      </c>
      <c r="P5" s="3">
        <v>-255.94200000000004</v>
      </c>
      <c r="Q5" s="3">
        <f t="shared" si="3"/>
        <v>261.91200000000026</v>
      </c>
      <c r="R5" s="3">
        <v>3360.1943378196515</v>
      </c>
      <c r="S5" s="3">
        <v>289.423</v>
      </c>
      <c r="T5" s="3">
        <f t="shared" si="4"/>
        <v>3070.7713378196513</v>
      </c>
      <c r="W5" s="1">
        <f t="shared" si="5"/>
        <v>2015</v>
      </c>
      <c r="X5" s="4">
        <f t="shared" si="6"/>
        <v>42064</v>
      </c>
      <c r="Y5" s="3">
        <f t="shared" si="7"/>
        <v>3118.152</v>
      </c>
      <c r="Z5" s="3">
        <f t="shared" si="8"/>
        <v>3118.152</v>
      </c>
      <c r="AA5" s="3">
        <f t="shared" si="9"/>
        <v>182.91999999999962</v>
      </c>
      <c r="AB5" s="3">
        <f t="shared" si="10"/>
        <v>0</v>
      </c>
      <c r="AC5" s="3">
        <f t="shared" si="11"/>
        <v>768.07938358008141</v>
      </c>
      <c r="AD5" s="2">
        <f t="shared" si="12"/>
        <v>0</v>
      </c>
      <c r="AF5" s="4">
        <f t="shared" si="13"/>
        <v>42064</v>
      </c>
      <c r="AG5" s="3">
        <f t="shared" si="14"/>
        <v>2063.8589999999999</v>
      </c>
      <c r="AH5" s="3">
        <f t="shared" si="15"/>
        <v>2063.8589999999999</v>
      </c>
      <c r="AI5" s="3">
        <f t="shared" si="16"/>
        <v>261.91200000000026</v>
      </c>
      <c r="AJ5" s="3">
        <f t="shared" si="17"/>
        <v>0</v>
      </c>
      <c r="AK5" s="3">
        <f t="shared" si="18"/>
        <v>745.00033781965112</v>
      </c>
      <c r="AL5" s="2">
        <f t="shared" si="19"/>
        <v>0</v>
      </c>
    </row>
    <row r="6" spans="2:41" x14ac:dyDescent="0.35">
      <c r="B6" s="4">
        <f t="shared" si="20"/>
        <v>42095</v>
      </c>
      <c r="C6" s="5">
        <v>416</v>
      </c>
      <c r="D6" s="1">
        <v>304</v>
      </c>
      <c r="E6" s="1">
        <f t="shared" si="0"/>
        <v>720</v>
      </c>
      <c r="F6" s="3">
        <v>2985.0309999999999</v>
      </c>
      <c r="G6" s="3">
        <v>3110.052999999999</v>
      </c>
      <c r="H6" s="3">
        <v>-124.27599999999997</v>
      </c>
      <c r="I6" s="3">
        <f t="shared" si="1"/>
        <v>125.02199999999903</v>
      </c>
      <c r="J6" s="3">
        <v>4318.9630000000006</v>
      </c>
      <c r="K6" s="3">
        <v>423.62199999999996</v>
      </c>
      <c r="L6" s="3">
        <f t="shared" si="2"/>
        <v>3895.3410000000008</v>
      </c>
      <c r="N6" s="3">
        <v>1878.645</v>
      </c>
      <c r="O6" s="3">
        <v>1962.4950000000001</v>
      </c>
      <c r="P6" s="3">
        <v>-80.387000000000015</v>
      </c>
      <c r="Q6" s="3">
        <f t="shared" si="3"/>
        <v>83.850000000000136</v>
      </c>
      <c r="R6" s="3">
        <v>2996.8937777777787</v>
      </c>
      <c r="S6" s="3">
        <v>292.61799999999999</v>
      </c>
      <c r="T6" s="3">
        <f t="shared" si="4"/>
        <v>2704.2757777777788</v>
      </c>
      <c r="W6" s="1">
        <f t="shared" si="5"/>
        <v>2015</v>
      </c>
      <c r="X6" s="4">
        <f t="shared" si="6"/>
        <v>42095</v>
      </c>
      <c r="Y6" s="3">
        <f t="shared" si="7"/>
        <v>2985.0309999999999</v>
      </c>
      <c r="Z6" s="3">
        <f t="shared" si="8"/>
        <v>2985.0309999999999</v>
      </c>
      <c r="AA6" s="3">
        <f t="shared" si="9"/>
        <v>125.02199999999903</v>
      </c>
      <c r="AB6" s="3">
        <f t="shared" si="10"/>
        <v>0</v>
      </c>
      <c r="AC6" s="3">
        <f t="shared" si="11"/>
        <v>785.28800000000183</v>
      </c>
      <c r="AD6" s="2">
        <f t="shared" si="12"/>
        <v>0</v>
      </c>
      <c r="AF6" s="4">
        <f t="shared" si="13"/>
        <v>42095</v>
      </c>
      <c r="AG6" s="3">
        <f t="shared" si="14"/>
        <v>1878.645</v>
      </c>
      <c r="AH6" s="3">
        <f t="shared" si="15"/>
        <v>1878.645</v>
      </c>
      <c r="AI6" s="3">
        <f t="shared" si="16"/>
        <v>83.850000000000136</v>
      </c>
      <c r="AJ6" s="3">
        <f t="shared" si="17"/>
        <v>0</v>
      </c>
      <c r="AK6" s="3">
        <f t="shared" si="18"/>
        <v>741.78077777777867</v>
      </c>
      <c r="AL6" s="2">
        <f t="shared" si="19"/>
        <v>0</v>
      </c>
    </row>
    <row r="7" spans="2:41" x14ac:dyDescent="0.35">
      <c r="B7" s="4">
        <f t="shared" si="20"/>
        <v>42125</v>
      </c>
      <c r="C7" s="5">
        <v>400</v>
      </c>
      <c r="D7" s="1">
        <v>344</v>
      </c>
      <c r="E7" s="1">
        <f t="shared" si="0"/>
        <v>744</v>
      </c>
      <c r="F7" s="3">
        <v>3048.0169999999998</v>
      </c>
      <c r="G7" s="3">
        <v>3239.5560000000005</v>
      </c>
      <c r="H7" s="3">
        <v>-188.17600000000004</v>
      </c>
      <c r="I7" s="3">
        <f t="shared" si="1"/>
        <v>191.53900000000067</v>
      </c>
      <c r="J7" s="3">
        <v>4234.848494623654</v>
      </c>
      <c r="K7" s="3">
        <v>400.08799999999997</v>
      </c>
      <c r="L7" s="3">
        <f t="shared" si="2"/>
        <v>3834.7604946236543</v>
      </c>
      <c r="N7" s="3">
        <v>1956.3150000000001</v>
      </c>
      <c r="O7" s="3">
        <v>2013.6119999999999</v>
      </c>
      <c r="P7" s="3">
        <v>-51.64400000000002</v>
      </c>
      <c r="Q7" s="3">
        <f t="shared" si="3"/>
        <v>57.296999999999798</v>
      </c>
      <c r="R7" s="3">
        <v>3422.6951397849489</v>
      </c>
      <c r="S7" s="3">
        <v>290.42599999999999</v>
      </c>
      <c r="T7" s="3">
        <f t="shared" si="4"/>
        <v>3132.2691397849489</v>
      </c>
      <c r="W7" s="1">
        <f t="shared" si="5"/>
        <v>2015</v>
      </c>
      <c r="X7" s="4">
        <f t="shared" si="6"/>
        <v>42125</v>
      </c>
      <c r="Y7" s="3">
        <f t="shared" si="7"/>
        <v>3048.0169999999998</v>
      </c>
      <c r="Z7" s="3">
        <f t="shared" si="8"/>
        <v>3048.0169999999998</v>
      </c>
      <c r="AA7" s="3">
        <f t="shared" si="9"/>
        <v>191.53900000000067</v>
      </c>
      <c r="AB7" s="3">
        <f t="shared" si="10"/>
        <v>0</v>
      </c>
      <c r="AC7" s="3">
        <f t="shared" si="11"/>
        <v>595.20449462365377</v>
      </c>
      <c r="AD7" s="2">
        <f t="shared" si="12"/>
        <v>0</v>
      </c>
      <c r="AF7" s="4">
        <f t="shared" si="13"/>
        <v>42125</v>
      </c>
      <c r="AG7" s="3">
        <f t="shared" si="14"/>
        <v>1956.3150000000001</v>
      </c>
      <c r="AH7" s="3">
        <f t="shared" si="15"/>
        <v>1956.3150000000001</v>
      </c>
      <c r="AI7" s="3">
        <f t="shared" si="16"/>
        <v>57.296999999999798</v>
      </c>
      <c r="AJ7" s="3">
        <f t="shared" si="17"/>
        <v>0</v>
      </c>
      <c r="AK7" s="3">
        <f t="shared" si="18"/>
        <v>1118.6571397849491</v>
      </c>
      <c r="AL7" s="2">
        <f t="shared" si="19"/>
        <v>0</v>
      </c>
    </row>
    <row r="8" spans="2:41" x14ac:dyDescent="0.35">
      <c r="B8" s="4">
        <f t="shared" si="20"/>
        <v>42156</v>
      </c>
      <c r="C8" s="5">
        <v>416</v>
      </c>
      <c r="D8" s="1">
        <v>304</v>
      </c>
      <c r="E8" s="1">
        <f t="shared" si="0"/>
        <v>720</v>
      </c>
      <c r="F8" s="3">
        <v>3286.1109999999999</v>
      </c>
      <c r="G8" s="3">
        <v>3320.7909999999988</v>
      </c>
      <c r="H8" s="3">
        <v>-32.758999999999993</v>
      </c>
      <c r="I8" s="3">
        <f t="shared" si="1"/>
        <v>34.679999999998927</v>
      </c>
      <c r="J8" s="3">
        <v>4379.621755555554</v>
      </c>
      <c r="K8" s="3">
        <v>435.85199999999998</v>
      </c>
      <c r="L8" s="3">
        <f t="shared" si="2"/>
        <v>3943.7697555555542</v>
      </c>
      <c r="N8" s="3">
        <v>1890.8040000000001</v>
      </c>
      <c r="O8" s="3">
        <v>1890.5939999999998</v>
      </c>
      <c r="P8" s="3">
        <v>6.5790000000000006</v>
      </c>
      <c r="Q8" s="3">
        <f t="shared" si="3"/>
        <v>-0.21000000000026375</v>
      </c>
      <c r="R8" s="3">
        <v>3097.9325555555547</v>
      </c>
      <c r="S8" s="3">
        <v>289.91399999999999</v>
      </c>
      <c r="T8" s="3">
        <f t="shared" si="4"/>
        <v>2808.0185555555545</v>
      </c>
      <c r="W8" s="1">
        <f t="shared" si="5"/>
        <v>2015</v>
      </c>
      <c r="X8" s="4">
        <f t="shared" si="6"/>
        <v>42156</v>
      </c>
      <c r="Y8" s="3">
        <f t="shared" si="7"/>
        <v>3286.1109999999999</v>
      </c>
      <c r="Z8" s="3">
        <f t="shared" si="8"/>
        <v>3286.1109999999999</v>
      </c>
      <c r="AA8" s="3">
        <f t="shared" si="9"/>
        <v>34.679999999998927</v>
      </c>
      <c r="AB8" s="3">
        <f t="shared" si="10"/>
        <v>0</v>
      </c>
      <c r="AC8" s="3">
        <f t="shared" si="11"/>
        <v>622.97875555555538</v>
      </c>
      <c r="AD8" s="2">
        <f t="shared" si="12"/>
        <v>0</v>
      </c>
      <c r="AF8" s="4">
        <f t="shared" si="13"/>
        <v>42156</v>
      </c>
      <c r="AG8" s="3">
        <f t="shared" si="14"/>
        <v>1890.8040000000001</v>
      </c>
      <c r="AH8" s="3">
        <f t="shared" si="15"/>
        <v>1890.5939999999998</v>
      </c>
      <c r="AI8" s="3">
        <f t="shared" si="16"/>
        <v>0</v>
      </c>
      <c r="AJ8" s="3">
        <f t="shared" si="17"/>
        <v>0.21000000000026375</v>
      </c>
      <c r="AK8" s="3">
        <f t="shared" si="18"/>
        <v>917.2145555555544</v>
      </c>
      <c r="AL8" s="2">
        <f t="shared" si="19"/>
        <v>0</v>
      </c>
    </row>
    <row r="9" spans="2:41" x14ac:dyDescent="0.35">
      <c r="B9" s="4">
        <f t="shared" si="20"/>
        <v>42186</v>
      </c>
      <c r="C9" s="5">
        <v>416</v>
      </c>
      <c r="D9" s="1">
        <v>328</v>
      </c>
      <c r="E9" s="1">
        <f t="shared" si="0"/>
        <v>744</v>
      </c>
      <c r="F9" s="3">
        <v>3758.1950000000002</v>
      </c>
      <c r="G9" s="3">
        <v>3734.8459999999973</v>
      </c>
      <c r="H9" s="3">
        <v>19.738000000000003</v>
      </c>
      <c r="I9" s="3">
        <f t="shared" si="1"/>
        <v>-23.349000000002889</v>
      </c>
      <c r="J9" s="3">
        <v>4421.5845698924686</v>
      </c>
      <c r="K9" s="3">
        <v>471.16299999999995</v>
      </c>
      <c r="L9" s="3">
        <f t="shared" si="2"/>
        <v>3950.4215698924686</v>
      </c>
      <c r="N9" s="3">
        <v>2157.2739999999999</v>
      </c>
      <c r="O9" s="3">
        <v>2336.8180000000002</v>
      </c>
      <c r="P9" s="3">
        <v>-179.66200000000003</v>
      </c>
      <c r="Q9" s="3">
        <f t="shared" si="3"/>
        <v>179.54400000000032</v>
      </c>
      <c r="R9" s="3">
        <v>3439.3383118279612</v>
      </c>
      <c r="S9" s="3">
        <v>309.09300000000002</v>
      </c>
      <c r="T9" s="3">
        <f t="shared" si="4"/>
        <v>3130.2453118279614</v>
      </c>
      <c r="W9" s="1">
        <f t="shared" si="5"/>
        <v>2015</v>
      </c>
      <c r="X9" s="4">
        <f t="shared" si="6"/>
        <v>42186</v>
      </c>
      <c r="Y9" s="3">
        <f t="shared" si="7"/>
        <v>3758.1950000000002</v>
      </c>
      <c r="Z9" s="3">
        <f t="shared" si="8"/>
        <v>3734.8459999999973</v>
      </c>
      <c r="AA9" s="3">
        <f t="shared" si="9"/>
        <v>0</v>
      </c>
      <c r="AB9" s="3">
        <f t="shared" si="10"/>
        <v>23.349000000002889</v>
      </c>
      <c r="AC9" s="3">
        <f t="shared" si="11"/>
        <v>192.22656989246843</v>
      </c>
      <c r="AD9" s="2">
        <f t="shared" si="12"/>
        <v>0</v>
      </c>
      <c r="AF9" s="4">
        <f t="shared" si="13"/>
        <v>42186</v>
      </c>
      <c r="AG9" s="3">
        <f t="shared" si="14"/>
        <v>2157.2739999999999</v>
      </c>
      <c r="AH9" s="3">
        <f t="shared" si="15"/>
        <v>2157.2739999999999</v>
      </c>
      <c r="AI9" s="3">
        <f t="shared" si="16"/>
        <v>179.54400000000032</v>
      </c>
      <c r="AJ9" s="3">
        <f t="shared" si="17"/>
        <v>0</v>
      </c>
      <c r="AK9" s="3">
        <f t="shared" si="18"/>
        <v>793.42731182796115</v>
      </c>
      <c r="AL9" s="2">
        <f t="shared" si="19"/>
        <v>0</v>
      </c>
    </row>
    <row r="10" spans="2:41" x14ac:dyDescent="0.35">
      <c r="B10" s="4">
        <f t="shared" si="20"/>
        <v>42217</v>
      </c>
      <c r="C10" s="5">
        <v>416</v>
      </c>
      <c r="D10" s="1">
        <v>328</v>
      </c>
      <c r="E10" s="1">
        <f t="shared" si="0"/>
        <v>744</v>
      </c>
      <c r="F10" s="3">
        <v>3559.9479999999999</v>
      </c>
      <c r="G10" s="3">
        <v>3598.8910000000001</v>
      </c>
      <c r="H10" s="3">
        <v>-40.887000000000015</v>
      </c>
      <c r="I10" s="3">
        <f t="shared" si="1"/>
        <v>38.943000000000211</v>
      </c>
      <c r="J10" s="3">
        <v>4298.5007311827976</v>
      </c>
      <c r="K10" s="3">
        <v>450.70799999999997</v>
      </c>
      <c r="L10" s="3">
        <f t="shared" si="2"/>
        <v>3847.7927311827975</v>
      </c>
      <c r="N10" s="3">
        <v>2198.8690000000001</v>
      </c>
      <c r="O10" s="3">
        <v>2488.6950000000011</v>
      </c>
      <c r="P10" s="3">
        <v>-288.49299999999999</v>
      </c>
      <c r="Q10" s="3">
        <f t="shared" si="3"/>
        <v>289.82600000000093</v>
      </c>
      <c r="R10" s="3">
        <v>3431.1041290322578</v>
      </c>
      <c r="S10" s="3">
        <v>321.31700000000001</v>
      </c>
      <c r="T10" s="3">
        <f t="shared" si="4"/>
        <v>3109.7871290322578</v>
      </c>
      <c r="W10" s="1">
        <f t="shared" si="5"/>
        <v>2015</v>
      </c>
      <c r="X10" s="4">
        <f t="shared" si="6"/>
        <v>42217</v>
      </c>
      <c r="Y10" s="3">
        <f t="shared" si="7"/>
        <v>3559.9479999999999</v>
      </c>
      <c r="Z10" s="3">
        <f t="shared" si="8"/>
        <v>3559.9479999999999</v>
      </c>
      <c r="AA10" s="3">
        <f t="shared" si="9"/>
        <v>38.943000000000211</v>
      </c>
      <c r="AB10" s="3">
        <f t="shared" si="10"/>
        <v>0</v>
      </c>
      <c r="AC10" s="3">
        <f t="shared" si="11"/>
        <v>248.90173118279745</v>
      </c>
      <c r="AD10" s="2">
        <f t="shared" si="12"/>
        <v>0</v>
      </c>
      <c r="AF10" s="4">
        <f t="shared" si="13"/>
        <v>42217</v>
      </c>
      <c r="AG10" s="3">
        <f t="shared" si="14"/>
        <v>2198.8690000000001</v>
      </c>
      <c r="AH10" s="3">
        <f t="shared" si="15"/>
        <v>2198.8690000000001</v>
      </c>
      <c r="AI10" s="3">
        <f t="shared" si="16"/>
        <v>289.82600000000093</v>
      </c>
      <c r="AJ10" s="3">
        <f t="shared" si="17"/>
        <v>0</v>
      </c>
      <c r="AK10" s="3">
        <f t="shared" si="18"/>
        <v>621.09212903225671</v>
      </c>
      <c r="AL10" s="2">
        <f t="shared" si="19"/>
        <v>0</v>
      </c>
    </row>
    <row r="11" spans="2:41" x14ac:dyDescent="0.35">
      <c r="B11" s="4">
        <f t="shared" si="20"/>
        <v>42248</v>
      </c>
      <c r="C11" s="5">
        <v>400</v>
      </c>
      <c r="D11" s="1">
        <v>320</v>
      </c>
      <c r="E11" s="1">
        <f t="shared" si="0"/>
        <v>720</v>
      </c>
      <c r="F11" s="3">
        <v>3196.549</v>
      </c>
      <c r="G11" s="3">
        <v>3449.0070000000005</v>
      </c>
      <c r="H11" s="3">
        <v>-247.15100000000007</v>
      </c>
      <c r="I11" s="3">
        <f t="shared" si="1"/>
        <v>252.45800000000054</v>
      </c>
      <c r="J11" s="3">
        <v>4125.2456666666667</v>
      </c>
      <c r="K11" s="3">
        <v>412.75099999999998</v>
      </c>
      <c r="L11" s="3">
        <f t="shared" si="2"/>
        <v>3712.4946666666665</v>
      </c>
      <c r="N11" s="3">
        <v>1816.521</v>
      </c>
      <c r="O11" s="3">
        <v>2048.3409999999994</v>
      </c>
      <c r="P11" s="3">
        <v>-230.38299999999998</v>
      </c>
      <c r="Q11" s="3">
        <f t="shared" si="3"/>
        <v>231.81999999999948</v>
      </c>
      <c r="R11" s="3">
        <v>3138.9391111111113</v>
      </c>
      <c r="S11" s="3">
        <v>272.53899999999999</v>
      </c>
      <c r="T11" s="3">
        <f t="shared" si="4"/>
        <v>2866.4001111111111</v>
      </c>
      <c r="W11" s="1">
        <f t="shared" si="5"/>
        <v>2015</v>
      </c>
      <c r="X11" s="4">
        <f t="shared" si="6"/>
        <v>42248</v>
      </c>
      <c r="Y11" s="3">
        <f t="shared" si="7"/>
        <v>3196.549</v>
      </c>
      <c r="Z11" s="3">
        <f t="shared" si="8"/>
        <v>3196.549</v>
      </c>
      <c r="AA11" s="3">
        <f t="shared" si="9"/>
        <v>252.45800000000054</v>
      </c>
      <c r="AB11" s="3">
        <f t="shared" si="10"/>
        <v>0</v>
      </c>
      <c r="AC11" s="3">
        <f t="shared" si="11"/>
        <v>263.48766666666597</v>
      </c>
      <c r="AD11" s="2">
        <f t="shared" si="12"/>
        <v>0</v>
      </c>
      <c r="AF11" s="4">
        <f t="shared" si="13"/>
        <v>42248</v>
      </c>
      <c r="AG11" s="3">
        <f t="shared" si="14"/>
        <v>1816.521</v>
      </c>
      <c r="AH11" s="3">
        <f t="shared" si="15"/>
        <v>1816.521</v>
      </c>
      <c r="AI11" s="3">
        <f t="shared" si="16"/>
        <v>231.81999999999948</v>
      </c>
      <c r="AJ11" s="3">
        <f t="shared" si="17"/>
        <v>0</v>
      </c>
      <c r="AK11" s="3">
        <f t="shared" si="18"/>
        <v>818.05911111111163</v>
      </c>
      <c r="AL11" s="2">
        <f t="shared" si="19"/>
        <v>0</v>
      </c>
    </row>
    <row r="12" spans="2:41" x14ac:dyDescent="0.35">
      <c r="B12" s="4">
        <f t="shared" si="20"/>
        <v>42278</v>
      </c>
      <c r="C12" s="5">
        <v>432</v>
      </c>
      <c r="D12" s="1">
        <v>312</v>
      </c>
      <c r="E12" s="1">
        <f t="shared" si="0"/>
        <v>744</v>
      </c>
      <c r="F12" s="3">
        <v>3209.3009999999999</v>
      </c>
      <c r="G12" s="3">
        <v>3602.7549999999983</v>
      </c>
      <c r="H12" s="3">
        <v>-388.90199999999999</v>
      </c>
      <c r="I12" s="3">
        <f t="shared" si="1"/>
        <v>393.45399999999836</v>
      </c>
      <c r="J12" s="3">
        <v>4428.6847419354826</v>
      </c>
      <c r="K12" s="3">
        <v>377.24299999999999</v>
      </c>
      <c r="L12" s="3">
        <f t="shared" si="2"/>
        <v>4051.4417419354827</v>
      </c>
      <c r="N12" s="3">
        <v>1846.3489999999999</v>
      </c>
      <c r="O12" s="3">
        <v>2130.9869999999996</v>
      </c>
      <c r="P12" s="3">
        <v>-280.27799999999996</v>
      </c>
      <c r="Q12" s="3">
        <f t="shared" si="3"/>
        <v>284.63799999999969</v>
      </c>
      <c r="R12" s="3">
        <v>3008.2806774193559</v>
      </c>
      <c r="S12" s="3">
        <v>246.05099999999999</v>
      </c>
      <c r="T12" s="3">
        <f t="shared" si="4"/>
        <v>2762.229677419356</v>
      </c>
      <c r="W12" s="1">
        <f t="shared" si="5"/>
        <v>2015</v>
      </c>
      <c r="X12" s="4">
        <f t="shared" si="6"/>
        <v>42278</v>
      </c>
      <c r="Y12" s="3">
        <f t="shared" si="7"/>
        <v>3209.3009999999999</v>
      </c>
      <c r="Z12" s="3">
        <f t="shared" si="8"/>
        <v>3209.3009999999999</v>
      </c>
      <c r="AA12" s="3">
        <f t="shared" si="9"/>
        <v>393.45399999999836</v>
      </c>
      <c r="AB12" s="3">
        <f t="shared" si="10"/>
        <v>0</v>
      </c>
      <c r="AC12" s="3">
        <f t="shared" si="11"/>
        <v>448.68674193548441</v>
      </c>
      <c r="AD12" s="2">
        <f t="shared" si="12"/>
        <v>0</v>
      </c>
      <c r="AF12" s="4">
        <f t="shared" si="13"/>
        <v>42278</v>
      </c>
      <c r="AG12" s="3">
        <f t="shared" si="14"/>
        <v>1846.3489999999999</v>
      </c>
      <c r="AH12" s="3">
        <f t="shared" si="15"/>
        <v>1846.3489999999999</v>
      </c>
      <c r="AI12" s="3">
        <f t="shared" si="16"/>
        <v>284.63799999999969</v>
      </c>
      <c r="AJ12" s="3">
        <f t="shared" si="17"/>
        <v>0</v>
      </c>
      <c r="AK12" s="3">
        <f t="shared" si="18"/>
        <v>631.24267741935637</v>
      </c>
      <c r="AL12" s="2">
        <f t="shared" si="19"/>
        <v>0</v>
      </c>
    </row>
    <row r="13" spans="2:41" x14ac:dyDescent="0.35">
      <c r="B13" s="4">
        <f t="shared" si="20"/>
        <v>42309</v>
      </c>
      <c r="C13" s="5">
        <v>384</v>
      </c>
      <c r="D13" s="1">
        <v>337</v>
      </c>
      <c r="E13" s="1">
        <f t="shared" si="0"/>
        <v>721</v>
      </c>
      <c r="F13" s="3">
        <v>3102.125</v>
      </c>
      <c r="G13" s="3">
        <v>3481.5919999999987</v>
      </c>
      <c r="H13" s="3">
        <v>-374.24399999999997</v>
      </c>
      <c r="I13" s="3">
        <f t="shared" si="1"/>
        <v>379.46699999999873</v>
      </c>
      <c r="J13" s="3">
        <v>4493.0849195561714</v>
      </c>
      <c r="K13" s="3">
        <v>452.73800000000006</v>
      </c>
      <c r="L13" s="3">
        <f t="shared" si="2"/>
        <v>4040.3469195561711</v>
      </c>
      <c r="N13" s="3">
        <v>2073.2860000000001</v>
      </c>
      <c r="O13" s="3">
        <v>2376.0050000000001</v>
      </c>
      <c r="P13" s="3">
        <v>-291.69</v>
      </c>
      <c r="Q13" s="3">
        <f t="shared" si="3"/>
        <v>302.71900000000005</v>
      </c>
      <c r="R13" s="3">
        <v>3587.3778377253811</v>
      </c>
      <c r="S13" s="3">
        <v>339.32100000000003</v>
      </c>
      <c r="T13" s="3">
        <f t="shared" si="4"/>
        <v>3248.0568377253812</v>
      </c>
      <c r="W13" s="1">
        <f t="shared" si="5"/>
        <v>2015</v>
      </c>
      <c r="X13" s="4">
        <f t="shared" si="6"/>
        <v>42309</v>
      </c>
      <c r="Y13" s="3">
        <f t="shared" si="7"/>
        <v>3102.125</v>
      </c>
      <c r="Z13" s="3">
        <f t="shared" si="8"/>
        <v>3102.125</v>
      </c>
      <c r="AA13" s="3">
        <f t="shared" si="9"/>
        <v>379.46699999999873</v>
      </c>
      <c r="AB13" s="3">
        <f t="shared" si="10"/>
        <v>0</v>
      </c>
      <c r="AC13" s="3">
        <f t="shared" si="11"/>
        <v>558.75491955617235</v>
      </c>
      <c r="AD13" s="2">
        <f t="shared" si="12"/>
        <v>0</v>
      </c>
      <c r="AF13" s="4">
        <f t="shared" si="13"/>
        <v>42309</v>
      </c>
      <c r="AG13" s="3">
        <f t="shared" si="14"/>
        <v>2073.2860000000001</v>
      </c>
      <c r="AH13" s="3">
        <f t="shared" si="15"/>
        <v>2073.2860000000001</v>
      </c>
      <c r="AI13" s="3">
        <f t="shared" si="16"/>
        <v>302.71900000000005</v>
      </c>
      <c r="AJ13" s="3">
        <f t="shared" si="17"/>
        <v>0</v>
      </c>
      <c r="AK13" s="3">
        <f t="shared" si="18"/>
        <v>872.05183772538112</v>
      </c>
      <c r="AL13" s="2">
        <f t="shared" si="19"/>
        <v>0</v>
      </c>
    </row>
    <row r="14" spans="2:41" x14ac:dyDescent="0.35">
      <c r="B14" s="4">
        <f t="shared" si="20"/>
        <v>42339</v>
      </c>
      <c r="C14" s="5">
        <v>416</v>
      </c>
      <c r="D14" s="1">
        <v>328</v>
      </c>
      <c r="E14" s="1">
        <f t="shared" si="0"/>
        <v>744</v>
      </c>
      <c r="F14" s="3">
        <v>3553.8820000000001</v>
      </c>
      <c r="G14" s="3">
        <v>3748.4129999999996</v>
      </c>
      <c r="H14" s="3">
        <v>-194.21500000000003</v>
      </c>
      <c r="I14" s="3">
        <f t="shared" si="1"/>
        <v>194.53099999999949</v>
      </c>
      <c r="J14" s="3">
        <v>4874.7352365591396</v>
      </c>
      <c r="K14" s="3">
        <v>488.90599999999995</v>
      </c>
      <c r="L14" s="3">
        <f t="shared" si="2"/>
        <v>4385.8292365591396</v>
      </c>
      <c r="N14" s="3">
        <v>2159.0250000000001</v>
      </c>
      <c r="O14" s="3">
        <v>2405.186999999999</v>
      </c>
      <c r="P14" s="3">
        <v>-244.11399999999998</v>
      </c>
      <c r="Q14" s="3">
        <f t="shared" si="3"/>
        <v>246.1619999999989</v>
      </c>
      <c r="R14" s="3">
        <v>3568.5354946236562</v>
      </c>
      <c r="S14" s="3">
        <v>330.27</v>
      </c>
      <c r="T14" s="3">
        <f t="shared" si="4"/>
        <v>3238.2654946236562</v>
      </c>
      <c r="W14" s="1">
        <f t="shared" si="5"/>
        <v>2015</v>
      </c>
      <c r="X14" s="4">
        <f t="shared" si="6"/>
        <v>42339</v>
      </c>
      <c r="Y14" s="3">
        <f t="shared" si="7"/>
        <v>3553.8820000000001</v>
      </c>
      <c r="Z14" s="3">
        <f t="shared" si="8"/>
        <v>3553.8820000000001</v>
      </c>
      <c r="AA14" s="3">
        <f t="shared" si="9"/>
        <v>194.53099999999949</v>
      </c>
      <c r="AB14" s="3">
        <f t="shared" si="10"/>
        <v>0</v>
      </c>
      <c r="AC14" s="3">
        <f t="shared" si="11"/>
        <v>637.41623655914009</v>
      </c>
      <c r="AD14" s="2">
        <f t="shared" si="12"/>
        <v>0</v>
      </c>
      <c r="AF14" s="4">
        <f t="shared" si="13"/>
        <v>42339</v>
      </c>
      <c r="AG14" s="3">
        <f t="shared" si="14"/>
        <v>2159.0250000000001</v>
      </c>
      <c r="AH14" s="3">
        <f t="shared" si="15"/>
        <v>2159.0250000000001</v>
      </c>
      <c r="AI14" s="3">
        <f t="shared" si="16"/>
        <v>246.1619999999989</v>
      </c>
      <c r="AJ14" s="3">
        <f t="shared" si="17"/>
        <v>0</v>
      </c>
      <c r="AK14" s="3">
        <f t="shared" si="18"/>
        <v>833.07849462365721</v>
      </c>
      <c r="AL14" s="2">
        <f t="shared" si="19"/>
        <v>0</v>
      </c>
    </row>
    <row r="15" spans="2:41" x14ac:dyDescent="0.35">
      <c r="B15" s="4">
        <f t="shared" si="20"/>
        <v>42370</v>
      </c>
      <c r="C15" s="5">
        <v>400</v>
      </c>
      <c r="D15" s="1">
        <v>344</v>
      </c>
      <c r="E15" s="1">
        <f t="shared" si="0"/>
        <v>744</v>
      </c>
      <c r="F15" s="3">
        <v>3466.83</v>
      </c>
      <c r="G15" s="3">
        <v>3870.3229999999999</v>
      </c>
      <c r="H15" s="3">
        <v>-400.52200000000005</v>
      </c>
      <c r="I15" s="3">
        <f t="shared" si="1"/>
        <v>403.49299999999994</v>
      </c>
      <c r="J15" s="3">
        <v>4844.9716559139788</v>
      </c>
      <c r="K15" s="3">
        <v>443.68400000000003</v>
      </c>
      <c r="L15" s="3">
        <f t="shared" si="2"/>
        <v>4401.2876559139786</v>
      </c>
      <c r="N15" s="3">
        <v>2295.491</v>
      </c>
      <c r="O15" s="3">
        <v>2615.3120000000013</v>
      </c>
      <c r="P15" s="3">
        <v>-314.28600000000006</v>
      </c>
      <c r="Q15" s="3">
        <f t="shared" si="3"/>
        <v>319.82100000000128</v>
      </c>
      <c r="R15" s="3">
        <v>3908.8763763440888</v>
      </c>
      <c r="S15" s="3">
        <v>325.30200000000002</v>
      </c>
      <c r="T15" s="3">
        <f t="shared" si="4"/>
        <v>3583.5743763440887</v>
      </c>
      <c r="W15" s="1">
        <f t="shared" si="5"/>
        <v>2016</v>
      </c>
      <c r="X15" s="4">
        <f t="shared" si="6"/>
        <v>42370</v>
      </c>
      <c r="Y15" s="3">
        <f t="shared" si="7"/>
        <v>3466.83</v>
      </c>
      <c r="Z15" s="3">
        <f t="shared" si="8"/>
        <v>3466.83</v>
      </c>
      <c r="AA15" s="3">
        <f t="shared" si="9"/>
        <v>403.49299999999994</v>
      </c>
      <c r="AB15" s="3">
        <f t="shared" si="10"/>
        <v>0</v>
      </c>
      <c r="AC15" s="3">
        <f t="shared" si="11"/>
        <v>530.96465591397873</v>
      </c>
      <c r="AD15" s="2">
        <f t="shared" si="12"/>
        <v>0</v>
      </c>
      <c r="AF15" s="4">
        <f t="shared" si="13"/>
        <v>42370</v>
      </c>
      <c r="AG15" s="3">
        <f t="shared" si="14"/>
        <v>2295.491</v>
      </c>
      <c r="AH15" s="3">
        <f t="shared" si="15"/>
        <v>2295.491</v>
      </c>
      <c r="AI15" s="3">
        <f t="shared" si="16"/>
        <v>319.82100000000128</v>
      </c>
      <c r="AJ15" s="3">
        <f t="shared" si="17"/>
        <v>0</v>
      </c>
      <c r="AK15" s="3">
        <f t="shared" si="18"/>
        <v>968.26237634408744</v>
      </c>
      <c r="AL15" s="2">
        <f t="shared" si="19"/>
        <v>0</v>
      </c>
    </row>
    <row r="16" spans="2:41" x14ac:dyDescent="0.35">
      <c r="B16" s="4">
        <f t="shared" si="20"/>
        <v>42401</v>
      </c>
      <c r="C16" s="5">
        <v>400</v>
      </c>
      <c r="D16" s="1">
        <v>296</v>
      </c>
      <c r="E16" s="1">
        <f t="shared" si="0"/>
        <v>696</v>
      </c>
      <c r="F16" s="3">
        <v>3225.4650000000001</v>
      </c>
      <c r="G16" s="3">
        <v>3547.5209999999993</v>
      </c>
      <c r="H16" s="3">
        <v>-321.38799999999998</v>
      </c>
      <c r="I16" s="3">
        <f t="shared" si="1"/>
        <v>322.05599999999913</v>
      </c>
      <c r="J16" s="3">
        <v>4635.6518275862036</v>
      </c>
      <c r="K16" s="3">
        <v>398.77500000000003</v>
      </c>
      <c r="L16" s="3">
        <f t="shared" si="2"/>
        <v>4236.8768275862039</v>
      </c>
      <c r="N16" s="3">
        <v>2021.989</v>
      </c>
      <c r="O16" s="3">
        <v>2222.8399999999988</v>
      </c>
      <c r="P16" s="3">
        <v>-199.70099999999996</v>
      </c>
      <c r="Q16" s="3">
        <f t="shared" si="3"/>
        <v>200.85099999999875</v>
      </c>
      <c r="R16" s="3">
        <v>3287.8871954023002</v>
      </c>
      <c r="S16" s="3">
        <v>274.66200000000003</v>
      </c>
      <c r="T16" s="3">
        <f t="shared" si="4"/>
        <v>3013.2251954023004</v>
      </c>
      <c r="W16" s="1">
        <f t="shared" si="5"/>
        <v>2016</v>
      </c>
      <c r="X16" s="4">
        <f t="shared" si="6"/>
        <v>42401</v>
      </c>
      <c r="Y16" s="3">
        <f t="shared" si="7"/>
        <v>3225.4650000000001</v>
      </c>
      <c r="Z16" s="3">
        <f t="shared" si="8"/>
        <v>3225.4650000000001</v>
      </c>
      <c r="AA16" s="3">
        <f t="shared" si="9"/>
        <v>322.05599999999913</v>
      </c>
      <c r="AB16" s="3">
        <f t="shared" si="10"/>
        <v>0</v>
      </c>
      <c r="AC16" s="3">
        <f t="shared" si="11"/>
        <v>689.35582758620467</v>
      </c>
      <c r="AD16" s="2">
        <f t="shared" si="12"/>
        <v>0</v>
      </c>
      <c r="AF16" s="4">
        <f t="shared" si="13"/>
        <v>42401</v>
      </c>
      <c r="AG16" s="3">
        <f t="shared" si="14"/>
        <v>2021.989</v>
      </c>
      <c r="AH16" s="3">
        <f t="shared" si="15"/>
        <v>2021.989</v>
      </c>
      <c r="AI16" s="3">
        <f t="shared" si="16"/>
        <v>200.85099999999875</v>
      </c>
      <c r="AJ16" s="3">
        <f t="shared" si="17"/>
        <v>0</v>
      </c>
      <c r="AK16" s="3">
        <f t="shared" si="18"/>
        <v>790.38519540230163</v>
      </c>
      <c r="AL16" s="2">
        <f t="shared" si="19"/>
        <v>0</v>
      </c>
    </row>
    <row r="17" spans="2:38" x14ac:dyDescent="0.35">
      <c r="B17" s="4">
        <f t="shared" si="20"/>
        <v>42430</v>
      </c>
      <c r="C17" s="5">
        <v>432</v>
      </c>
      <c r="D17" s="1">
        <v>311</v>
      </c>
      <c r="E17" s="1">
        <f t="shared" si="0"/>
        <v>743</v>
      </c>
      <c r="F17" s="3">
        <v>3267.1860000000001</v>
      </c>
      <c r="G17" s="3">
        <v>3521.8839999999987</v>
      </c>
      <c r="H17" s="3">
        <v>-251.999</v>
      </c>
      <c r="I17" s="3">
        <f t="shared" si="1"/>
        <v>254.6979999999985</v>
      </c>
      <c r="J17" s="3">
        <v>4698.1953405114391</v>
      </c>
      <c r="K17" s="3">
        <v>418.54899999999998</v>
      </c>
      <c r="L17" s="3">
        <f t="shared" si="2"/>
        <v>4279.6463405114391</v>
      </c>
      <c r="N17" s="3">
        <v>1979.422</v>
      </c>
      <c r="O17" s="3">
        <v>2161.601000000001</v>
      </c>
      <c r="P17" s="3">
        <v>-174.636</v>
      </c>
      <c r="Q17" s="3">
        <f t="shared" si="3"/>
        <v>182.179000000001</v>
      </c>
      <c r="R17" s="3">
        <v>3216.9762920592188</v>
      </c>
      <c r="S17" s="3">
        <v>280.99400000000003</v>
      </c>
      <c r="T17" s="3">
        <f t="shared" si="4"/>
        <v>2935.9822920592187</v>
      </c>
      <c r="W17" s="1">
        <f t="shared" si="5"/>
        <v>2016</v>
      </c>
      <c r="X17" s="4">
        <f t="shared" si="6"/>
        <v>42430</v>
      </c>
      <c r="Y17" s="3">
        <f t="shared" si="7"/>
        <v>3267.1860000000001</v>
      </c>
      <c r="Z17" s="3">
        <f t="shared" si="8"/>
        <v>3267.1860000000001</v>
      </c>
      <c r="AA17" s="3">
        <f t="shared" si="9"/>
        <v>254.6979999999985</v>
      </c>
      <c r="AB17" s="3">
        <f t="shared" si="10"/>
        <v>0</v>
      </c>
      <c r="AC17" s="3">
        <f t="shared" si="11"/>
        <v>757.76234051144047</v>
      </c>
      <c r="AD17" s="2">
        <f t="shared" si="12"/>
        <v>0</v>
      </c>
      <c r="AF17" s="4">
        <f t="shared" si="13"/>
        <v>42430</v>
      </c>
      <c r="AG17" s="3">
        <f t="shared" si="14"/>
        <v>1979.422</v>
      </c>
      <c r="AH17" s="3">
        <f t="shared" si="15"/>
        <v>1979.422</v>
      </c>
      <c r="AI17" s="3">
        <f t="shared" si="16"/>
        <v>182.179000000001</v>
      </c>
      <c r="AJ17" s="3">
        <f t="shared" si="17"/>
        <v>0</v>
      </c>
      <c r="AK17" s="3">
        <f t="shared" si="18"/>
        <v>774.38129205921769</v>
      </c>
      <c r="AL17" s="2">
        <f t="shared" si="19"/>
        <v>0</v>
      </c>
    </row>
    <row r="18" spans="2:38" x14ac:dyDescent="0.35">
      <c r="B18" s="4">
        <f t="shared" si="20"/>
        <v>42461</v>
      </c>
      <c r="C18" s="5">
        <v>416</v>
      </c>
      <c r="D18" s="1">
        <v>304</v>
      </c>
      <c r="E18" s="1">
        <f t="shared" si="0"/>
        <v>720</v>
      </c>
      <c r="F18" s="3">
        <v>3012.337</v>
      </c>
      <c r="G18" s="3">
        <v>3267.9539999999984</v>
      </c>
      <c r="H18" s="3">
        <v>-254.61899999999991</v>
      </c>
      <c r="I18" s="3">
        <f t="shared" si="1"/>
        <v>255.61699999999837</v>
      </c>
      <c r="J18" s="3">
        <v>4509.1708888888925</v>
      </c>
      <c r="K18" s="3">
        <v>432.06600000000003</v>
      </c>
      <c r="L18" s="3">
        <f t="shared" si="2"/>
        <v>4077.1048888888927</v>
      </c>
      <c r="N18" s="3">
        <v>1910.316</v>
      </c>
      <c r="O18" s="3">
        <v>2027.8940000000007</v>
      </c>
      <c r="P18" s="3">
        <v>-114.73999999999997</v>
      </c>
      <c r="Q18" s="3">
        <f t="shared" si="3"/>
        <v>117.57800000000066</v>
      </c>
      <c r="R18" s="3">
        <v>3089.6737777777789</v>
      </c>
      <c r="S18" s="3">
        <v>299.44400000000002</v>
      </c>
      <c r="T18" s="3">
        <f t="shared" si="4"/>
        <v>2790.229777777779</v>
      </c>
      <c r="W18" s="1">
        <f t="shared" si="5"/>
        <v>2016</v>
      </c>
      <c r="X18" s="4">
        <f t="shared" si="6"/>
        <v>42461</v>
      </c>
      <c r="Y18" s="3">
        <f t="shared" si="7"/>
        <v>3012.337</v>
      </c>
      <c r="Z18" s="3">
        <f t="shared" si="8"/>
        <v>3012.337</v>
      </c>
      <c r="AA18" s="3">
        <f t="shared" si="9"/>
        <v>255.61699999999837</v>
      </c>
      <c r="AB18" s="3">
        <f t="shared" si="10"/>
        <v>0</v>
      </c>
      <c r="AC18" s="3">
        <f t="shared" si="11"/>
        <v>809.15088888889431</v>
      </c>
      <c r="AD18" s="2">
        <f t="shared" si="12"/>
        <v>0</v>
      </c>
      <c r="AF18" s="4">
        <f t="shared" si="13"/>
        <v>42461</v>
      </c>
      <c r="AG18" s="3">
        <f t="shared" si="14"/>
        <v>1910.316</v>
      </c>
      <c r="AH18" s="3">
        <f t="shared" si="15"/>
        <v>1910.316</v>
      </c>
      <c r="AI18" s="3">
        <f t="shared" si="16"/>
        <v>117.57800000000066</v>
      </c>
      <c r="AJ18" s="3">
        <f t="shared" si="17"/>
        <v>0</v>
      </c>
      <c r="AK18" s="3">
        <f t="shared" si="18"/>
        <v>762.33577777777828</v>
      </c>
      <c r="AL18" s="2">
        <f t="shared" si="19"/>
        <v>0</v>
      </c>
    </row>
    <row r="19" spans="2:38" x14ac:dyDescent="0.35">
      <c r="B19" s="4">
        <f t="shared" si="20"/>
        <v>42491</v>
      </c>
      <c r="C19" s="5">
        <v>400</v>
      </c>
      <c r="D19" s="1">
        <v>344</v>
      </c>
      <c r="E19" s="1">
        <f t="shared" si="0"/>
        <v>744</v>
      </c>
      <c r="F19" s="3">
        <v>3098.9259999999999</v>
      </c>
      <c r="G19" s="3">
        <v>3267.5309999999999</v>
      </c>
      <c r="H19" s="3">
        <v>-165.411</v>
      </c>
      <c r="I19" s="3">
        <f t="shared" si="1"/>
        <v>168.60500000000002</v>
      </c>
      <c r="J19" s="3">
        <v>4352.0331505376344</v>
      </c>
      <c r="K19" s="3">
        <v>407.31899999999996</v>
      </c>
      <c r="L19" s="3">
        <f t="shared" si="2"/>
        <v>3944.7141505376344</v>
      </c>
      <c r="N19" s="3">
        <v>1969.5340000000001</v>
      </c>
      <c r="O19" s="3">
        <v>2004.3669999999986</v>
      </c>
      <c r="P19" s="3">
        <v>-30.716999999999974</v>
      </c>
      <c r="Q19" s="3">
        <f t="shared" si="3"/>
        <v>34.832999999998492</v>
      </c>
      <c r="R19" s="3">
        <v>3484.4155161290328</v>
      </c>
      <c r="S19" s="3">
        <v>294.62</v>
      </c>
      <c r="T19" s="3">
        <f t="shared" si="4"/>
        <v>3189.7955161290329</v>
      </c>
      <c r="W19" s="1">
        <f t="shared" si="5"/>
        <v>2016</v>
      </c>
      <c r="X19" s="4">
        <f t="shared" si="6"/>
        <v>42491</v>
      </c>
      <c r="Y19" s="3">
        <f t="shared" si="7"/>
        <v>3098.9259999999999</v>
      </c>
      <c r="Z19" s="3">
        <f t="shared" si="8"/>
        <v>3098.9259999999999</v>
      </c>
      <c r="AA19" s="3">
        <f t="shared" si="9"/>
        <v>168.60500000000002</v>
      </c>
      <c r="AB19" s="3">
        <f t="shared" si="10"/>
        <v>0</v>
      </c>
      <c r="AC19" s="3">
        <f t="shared" si="11"/>
        <v>677.18315053763445</v>
      </c>
      <c r="AD19" s="2">
        <f t="shared" si="12"/>
        <v>0</v>
      </c>
      <c r="AF19" s="4">
        <f t="shared" si="13"/>
        <v>42491</v>
      </c>
      <c r="AG19" s="3">
        <f t="shared" si="14"/>
        <v>1969.5340000000001</v>
      </c>
      <c r="AH19" s="3">
        <f t="shared" si="15"/>
        <v>1969.5340000000001</v>
      </c>
      <c r="AI19" s="3">
        <f t="shared" si="16"/>
        <v>34.832999999998492</v>
      </c>
      <c r="AJ19" s="3">
        <f t="shared" si="17"/>
        <v>0</v>
      </c>
      <c r="AK19" s="3">
        <f t="shared" si="18"/>
        <v>1185.4285161290343</v>
      </c>
      <c r="AL19" s="2">
        <f t="shared" si="19"/>
        <v>0</v>
      </c>
    </row>
    <row r="20" spans="2:38" x14ac:dyDescent="0.35">
      <c r="B20" s="4">
        <f t="shared" si="20"/>
        <v>42522</v>
      </c>
      <c r="C20" s="5">
        <v>416</v>
      </c>
      <c r="D20" s="1">
        <v>304</v>
      </c>
      <c r="E20" s="1">
        <f t="shared" si="0"/>
        <v>720</v>
      </c>
      <c r="F20" s="3">
        <v>3333.0720000000001</v>
      </c>
      <c r="G20" s="3">
        <v>3329.6869999999972</v>
      </c>
      <c r="H20" s="3">
        <v>5.8899999999999979</v>
      </c>
      <c r="I20" s="3">
        <f t="shared" si="1"/>
        <v>-3.3850000000029468</v>
      </c>
      <c r="J20" s="3">
        <v>4444.6339999999982</v>
      </c>
      <c r="K20" s="3">
        <v>442.44799999999998</v>
      </c>
      <c r="L20" s="3">
        <f t="shared" si="2"/>
        <v>4002.1859999999983</v>
      </c>
      <c r="N20" s="3">
        <v>1929.7</v>
      </c>
      <c r="O20" s="3">
        <v>1951.3100000000004</v>
      </c>
      <c r="P20" s="3">
        <v>-15.751000000000023</v>
      </c>
      <c r="Q20" s="3">
        <f t="shared" si="3"/>
        <v>21.610000000000355</v>
      </c>
      <c r="R20" s="3">
        <v>3144.705155555554</v>
      </c>
      <c r="S20" s="3">
        <v>294.99100000000004</v>
      </c>
      <c r="T20" s="3">
        <f t="shared" si="4"/>
        <v>2849.714155555554</v>
      </c>
      <c r="W20" s="1">
        <f t="shared" si="5"/>
        <v>2016</v>
      </c>
      <c r="X20" s="4">
        <f t="shared" si="6"/>
        <v>42522</v>
      </c>
      <c r="Y20" s="3">
        <f t="shared" si="7"/>
        <v>3333.0720000000001</v>
      </c>
      <c r="Z20" s="3">
        <f t="shared" si="8"/>
        <v>3329.6869999999972</v>
      </c>
      <c r="AA20" s="3">
        <f t="shared" si="9"/>
        <v>0</v>
      </c>
      <c r="AB20" s="3">
        <f t="shared" si="10"/>
        <v>3.3850000000029468</v>
      </c>
      <c r="AC20" s="3">
        <f t="shared" si="11"/>
        <v>669.11399999999821</v>
      </c>
      <c r="AD20" s="2">
        <f t="shared" si="12"/>
        <v>0</v>
      </c>
      <c r="AF20" s="4">
        <f t="shared" si="13"/>
        <v>42522</v>
      </c>
      <c r="AG20" s="3">
        <f t="shared" si="14"/>
        <v>1929.7</v>
      </c>
      <c r="AH20" s="3">
        <f t="shared" si="15"/>
        <v>1929.7</v>
      </c>
      <c r="AI20" s="3">
        <f t="shared" si="16"/>
        <v>21.610000000000355</v>
      </c>
      <c r="AJ20" s="3">
        <f t="shared" si="17"/>
        <v>0</v>
      </c>
      <c r="AK20" s="3">
        <f t="shared" si="18"/>
        <v>898.40415555555364</v>
      </c>
      <c r="AL20" s="2">
        <f t="shared" si="19"/>
        <v>0</v>
      </c>
    </row>
    <row r="21" spans="2:38" x14ac:dyDescent="0.35">
      <c r="B21" s="4">
        <f t="shared" si="20"/>
        <v>42552</v>
      </c>
      <c r="C21" s="5">
        <v>400</v>
      </c>
      <c r="D21" s="1">
        <v>344</v>
      </c>
      <c r="E21" s="1">
        <f t="shared" si="0"/>
        <v>744</v>
      </c>
      <c r="F21" s="3">
        <v>3576.16</v>
      </c>
      <c r="G21" s="3">
        <v>3444.981000000002</v>
      </c>
      <c r="H21" s="3">
        <v>124.17899999999999</v>
      </c>
      <c r="I21" s="3">
        <f t="shared" si="1"/>
        <v>-131.17899999999781</v>
      </c>
      <c r="J21" s="3">
        <v>4092.9053225806456</v>
      </c>
      <c r="K21" s="3">
        <v>456.69100000000003</v>
      </c>
      <c r="L21" s="3">
        <f t="shared" si="2"/>
        <v>3636.2143225806458</v>
      </c>
      <c r="N21" s="3">
        <v>2249.9670000000001</v>
      </c>
      <c r="O21" s="3">
        <v>2295.8329999999974</v>
      </c>
      <c r="P21" s="3">
        <v>-46.254999999999988</v>
      </c>
      <c r="Q21" s="3">
        <f t="shared" si="3"/>
        <v>45.865999999997257</v>
      </c>
      <c r="R21" s="3">
        <v>3452.7625591397828</v>
      </c>
      <c r="S21" s="3">
        <v>328.18099999999998</v>
      </c>
      <c r="T21" s="3">
        <f t="shared" si="4"/>
        <v>3124.5815591397827</v>
      </c>
      <c r="W21" s="1">
        <f t="shared" si="5"/>
        <v>2016</v>
      </c>
      <c r="X21" s="4">
        <f t="shared" si="6"/>
        <v>42552</v>
      </c>
      <c r="Y21" s="3">
        <f t="shared" si="7"/>
        <v>3576.16</v>
      </c>
      <c r="Z21" s="3">
        <f t="shared" si="8"/>
        <v>3444.981000000002</v>
      </c>
      <c r="AA21" s="3">
        <f t="shared" si="9"/>
        <v>0</v>
      </c>
      <c r="AB21" s="3">
        <f t="shared" si="10"/>
        <v>131.17899999999781</v>
      </c>
      <c r="AC21" s="3">
        <f t="shared" si="11"/>
        <v>60.05432258064593</v>
      </c>
      <c r="AD21" s="2">
        <f t="shared" si="12"/>
        <v>0</v>
      </c>
      <c r="AF21" s="4">
        <f t="shared" si="13"/>
        <v>42552</v>
      </c>
      <c r="AG21" s="3">
        <f t="shared" si="14"/>
        <v>2249.9670000000001</v>
      </c>
      <c r="AH21" s="3">
        <f t="shared" si="15"/>
        <v>2249.9670000000001</v>
      </c>
      <c r="AI21" s="3">
        <f t="shared" si="16"/>
        <v>45.865999999997257</v>
      </c>
      <c r="AJ21" s="3">
        <f t="shared" si="17"/>
        <v>0</v>
      </c>
      <c r="AK21" s="3">
        <f t="shared" si="18"/>
        <v>828.74855913978536</v>
      </c>
      <c r="AL21" s="2">
        <f t="shared" si="19"/>
        <v>0</v>
      </c>
    </row>
    <row r="22" spans="2:38" x14ac:dyDescent="0.35">
      <c r="B22" s="4">
        <f t="shared" si="20"/>
        <v>42583</v>
      </c>
      <c r="C22" s="5">
        <v>432</v>
      </c>
      <c r="D22" s="1">
        <v>312</v>
      </c>
      <c r="E22" s="1">
        <f t="shared" si="0"/>
        <v>744</v>
      </c>
      <c r="F22" s="3">
        <v>3637.6619999999998</v>
      </c>
      <c r="G22" s="3">
        <v>3618.9129999999955</v>
      </c>
      <c r="H22" s="3">
        <v>16.821999999999985</v>
      </c>
      <c r="I22" s="3">
        <f t="shared" si="1"/>
        <v>-18.749000000004344</v>
      </c>
      <c r="J22" s="3">
        <v>4336.3948387096725</v>
      </c>
      <c r="K22" s="3">
        <v>469.36799999999999</v>
      </c>
      <c r="L22" s="3">
        <f t="shared" si="2"/>
        <v>3867.0268387096726</v>
      </c>
      <c r="N22" s="3">
        <v>2044.931</v>
      </c>
      <c r="O22" s="3">
        <v>2336.3969999999999</v>
      </c>
      <c r="P22" s="3">
        <v>-290.315</v>
      </c>
      <c r="Q22" s="3">
        <f t="shared" si="3"/>
        <v>291.46599999999989</v>
      </c>
      <c r="R22" s="3">
        <v>3140.6105806451615</v>
      </c>
      <c r="S22" s="3">
        <v>306.38100000000003</v>
      </c>
      <c r="T22" s="3">
        <f t="shared" si="4"/>
        <v>2834.2295806451616</v>
      </c>
      <c r="W22" s="1">
        <f t="shared" si="5"/>
        <v>2016</v>
      </c>
      <c r="X22" s="4">
        <f t="shared" si="6"/>
        <v>42583</v>
      </c>
      <c r="Y22" s="3">
        <f t="shared" si="7"/>
        <v>3637.6619999999998</v>
      </c>
      <c r="Z22" s="3">
        <f t="shared" si="8"/>
        <v>3618.9129999999955</v>
      </c>
      <c r="AA22" s="3">
        <f t="shared" si="9"/>
        <v>0</v>
      </c>
      <c r="AB22" s="3">
        <f t="shared" si="10"/>
        <v>18.749000000004344</v>
      </c>
      <c r="AC22" s="3">
        <f t="shared" si="11"/>
        <v>229.36483870967277</v>
      </c>
      <c r="AD22" s="2">
        <f t="shared" si="12"/>
        <v>0</v>
      </c>
      <c r="AF22" s="4">
        <f t="shared" si="13"/>
        <v>42583</v>
      </c>
      <c r="AG22" s="3">
        <f t="shared" si="14"/>
        <v>2044.931</v>
      </c>
      <c r="AH22" s="3">
        <f t="shared" si="15"/>
        <v>2044.931</v>
      </c>
      <c r="AI22" s="3">
        <f t="shared" si="16"/>
        <v>291.46599999999989</v>
      </c>
      <c r="AJ22" s="3">
        <f t="shared" si="17"/>
        <v>0</v>
      </c>
      <c r="AK22" s="3">
        <f t="shared" si="18"/>
        <v>497.83258064516167</v>
      </c>
      <c r="AL22" s="2">
        <f t="shared" si="19"/>
        <v>0</v>
      </c>
    </row>
    <row r="23" spans="2:38" x14ac:dyDescent="0.35">
      <c r="B23" s="4">
        <f t="shared" si="20"/>
        <v>42614</v>
      </c>
      <c r="C23" s="5">
        <v>400</v>
      </c>
      <c r="D23" s="1">
        <v>320</v>
      </c>
      <c r="E23" s="1">
        <f t="shared" si="0"/>
        <v>720</v>
      </c>
      <c r="F23" s="3">
        <v>3150.47</v>
      </c>
      <c r="G23" s="3">
        <v>3355.4639999999977</v>
      </c>
      <c r="H23" s="3">
        <v>-201.48099999999999</v>
      </c>
      <c r="I23" s="3">
        <f t="shared" si="1"/>
        <v>204.99399999999787</v>
      </c>
      <c r="J23" s="3">
        <v>4046.0377777777749</v>
      </c>
      <c r="K23" s="3">
        <v>415.85200000000003</v>
      </c>
      <c r="L23" s="3">
        <f t="shared" si="2"/>
        <v>3630.185777777775</v>
      </c>
      <c r="N23" s="3">
        <v>1828.248</v>
      </c>
      <c r="O23" s="3">
        <v>2122.4839999999995</v>
      </c>
      <c r="P23" s="3">
        <v>-292.68799999999999</v>
      </c>
      <c r="Q23" s="3">
        <f t="shared" si="3"/>
        <v>294.23599999999942</v>
      </c>
      <c r="R23" s="3">
        <v>3088.8417777777772</v>
      </c>
      <c r="S23" s="3">
        <v>277.346</v>
      </c>
      <c r="T23" s="3">
        <f t="shared" si="4"/>
        <v>2811.4957777777772</v>
      </c>
      <c r="W23" s="1">
        <f t="shared" si="5"/>
        <v>2016</v>
      </c>
      <c r="X23" s="4">
        <f t="shared" si="6"/>
        <v>42614</v>
      </c>
      <c r="Y23" s="3">
        <f t="shared" si="7"/>
        <v>3150.47</v>
      </c>
      <c r="Z23" s="3">
        <f t="shared" si="8"/>
        <v>3150.47</v>
      </c>
      <c r="AA23" s="3">
        <f t="shared" si="9"/>
        <v>204.99399999999787</v>
      </c>
      <c r="AB23" s="3">
        <f t="shared" si="10"/>
        <v>0</v>
      </c>
      <c r="AC23" s="3">
        <f t="shared" si="11"/>
        <v>274.72177777777733</v>
      </c>
      <c r="AD23" s="2">
        <f t="shared" si="12"/>
        <v>0</v>
      </c>
      <c r="AF23" s="4">
        <f t="shared" si="13"/>
        <v>42614</v>
      </c>
      <c r="AG23" s="3">
        <f t="shared" si="14"/>
        <v>1828.248</v>
      </c>
      <c r="AH23" s="3">
        <f t="shared" si="15"/>
        <v>1828.248</v>
      </c>
      <c r="AI23" s="3">
        <f t="shared" si="16"/>
        <v>294.23599999999942</v>
      </c>
      <c r="AJ23" s="3">
        <f t="shared" si="17"/>
        <v>0</v>
      </c>
      <c r="AK23" s="3">
        <f t="shared" si="18"/>
        <v>689.01177777777775</v>
      </c>
      <c r="AL23" s="2">
        <f t="shared" si="19"/>
        <v>0</v>
      </c>
    </row>
    <row r="24" spans="2:38" x14ac:dyDescent="0.35">
      <c r="B24" s="4">
        <f t="shared" si="20"/>
        <v>42644</v>
      </c>
      <c r="C24" s="5">
        <v>416</v>
      </c>
      <c r="D24" s="1">
        <v>328</v>
      </c>
      <c r="E24" s="1">
        <f t="shared" si="0"/>
        <v>744</v>
      </c>
      <c r="F24" s="3">
        <v>3056.2150000000001</v>
      </c>
      <c r="G24" s="3">
        <v>3426.0870000000009</v>
      </c>
      <c r="H24" s="3">
        <v>-364.90000000000003</v>
      </c>
      <c r="I24" s="3">
        <f t="shared" si="1"/>
        <v>369.87200000000075</v>
      </c>
      <c r="J24" s="3">
        <v>4273.2989354838701</v>
      </c>
      <c r="K24" s="3">
        <v>368.726</v>
      </c>
      <c r="L24" s="3">
        <f t="shared" si="2"/>
        <v>3904.57293548387</v>
      </c>
      <c r="N24" s="3">
        <v>1924.0550000000001</v>
      </c>
      <c r="O24" s="3">
        <v>2255.02</v>
      </c>
      <c r="P24" s="3">
        <v>-326.065</v>
      </c>
      <c r="Q24" s="3">
        <f t="shared" si="3"/>
        <v>330.96499999999992</v>
      </c>
      <c r="R24" s="3">
        <v>3158.9653763440874</v>
      </c>
      <c r="S24" s="3">
        <v>263.529</v>
      </c>
      <c r="T24" s="3">
        <f t="shared" si="4"/>
        <v>2895.4363763440874</v>
      </c>
      <c r="W24" s="1">
        <f t="shared" si="5"/>
        <v>2016</v>
      </c>
      <c r="X24" s="4">
        <f t="shared" si="6"/>
        <v>42644</v>
      </c>
      <c r="Y24" s="3">
        <f t="shared" si="7"/>
        <v>3056.2150000000001</v>
      </c>
      <c r="Z24" s="3">
        <f t="shared" si="8"/>
        <v>3056.2150000000001</v>
      </c>
      <c r="AA24" s="3">
        <f t="shared" si="9"/>
        <v>369.87200000000075</v>
      </c>
      <c r="AB24" s="3">
        <f t="shared" si="10"/>
        <v>0</v>
      </c>
      <c r="AC24" s="3">
        <f t="shared" si="11"/>
        <v>478.48593548386907</v>
      </c>
      <c r="AD24" s="2">
        <f t="shared" si="12"/>
        <v>0</v>
      </c>
      <c r="AF24" s="4">
        <f t="shared" si="13"/>
        <v>42644</v>
      </c>
      <c r="AG24" s="3">
        <f t="shared" si="14"/>
        <v>1924.0550000000001</v>
      </c>
      <c r="AH24" s="3">
        <f t="shared" si="15"/>
        <v>1924.0550000000001</v>
      </c>
      <c r="AI24" s="3">
        <f t="shared" si="16"/>
        <v>330.96499999999992</v>
      </c>
      <c r="AJ24" s="3">
        <f t="shared" si="17"/>
        <v>0</v>
      </c>
      <c r="AK24" s="3">
        <f t="shared" si="18"/>
        <v>640.41637634408744</v>
      </c>
      <c r="AL24" s="2">
        <f t="shared" si="19"/>
        <v>0</v>
      </c>
    </row>
    <row r="25" spans="2:38" x14ac:dyDescent="0.35">
      <c r="B25" s="4">
        <f t="shared" si="20"/>
        <v>42675</v>
      </c>
      <c r="C25" s="5">
        <v>400</v>
      </c>
      <c r="D25" s="1">
        <v>321</v>
      </c>
      <c r="E25" s="1">
        <f t="shared" si="0"/>
        <v>721</v>
      </c>
      <c r="F25" s="3">
        <v>3152.8809999999999</v>
      </c>
      <c r="G25" s="3">
        <v>3558.6569999999988</v>
      </c>
      <c r="H25" s="3">
        <v>-397.13700000000006</v>
      </c>
      <c r="I25" s="3">
        <f t="shared" si="1"/>
        <v>405.77599999999893</v>
      </c>
      <c r="J25" s="3">
        <v>4560.9386893203846</v>
      </c>
      <c r="K25" s="3">
        <v>472.93599999999998</v>
      </c>
      <c r="L25" s="3">
        <f t="shared" si="2"/>
        <v>4088.0026893203844</v>
      </c>
      <c r="N25" s="3">
        <v>1913.4860000000001</v>
      </c>
      <c r="O25" s="3">
        <v>2208.8540000000016</v>
      </c>
      <c r="P25" s="3">
        <v>-284.43200000000002</v>
      </c>
      <c r="Q25" s="3">
        <f t="shared" si="3"/>
        <v>295.36800000000153</v>
      </c>
      <c r="R25" s="3">
        <v>3282.9894271844678</v>
      </c>
      <c r="S25" s="3">
        <v>323.73700000000002</v>
      </c>
      <c r="T25" s="3">
        <f t="shared" si="4"/>
        <v>2959.2524271844677</v>
      </c>
      <c r="W25" s="1">
        <f t="shared" si="5"/>
        <v>2016</v>
      </c>
      <c r="X25" s="4">
        <f t="shared" si="6"/>
        <v>42675</v>
      </c>
      <c r="Y25" s="3">
        <f t="shared" si="7"/>
        <v>3152.8809999999999</v>
      </c>
      <c r="Z25" s="3">
        <f t="shared" si="8"/>
        <v>3152.8809999999999</v>
      </c>
      <c r="AA25" s="3">
        <f t="shared" si="9"/>
        <v>405.77599999999893</v>
      </c>
      <c r="AB25" s="3">
        <f t="shared" si="10"/>
        <v>0</v>
      </c>
      <c r="AC25" s="3">
        <f t="shared" si="11"/>
        <v>529.34568932038565</v>
      </c>
      <c r="AD25" s="2">
        <f t="shared" si="12"/>
        <v>0</v>
      </c>
      <c r="AF25" s="4">
        <f t="shared" si="13"/>
        <v>42675</v>
      </c>
      <c r="AG25" s="3">
        <f t="shared" si="14"/>
        <v>1913.4860000000001</v>
      </c>
      <c r="AH25" s="3">
        <f t="shared" si="15"/>
        <v>1913.4860000000001</v>
      </c>
      <c r="AI25" s="3">
        <f t="shared" si="16"/>
        <v>295.36800000000153</v>
      </c>
      <c r="AJ25" s="3">
        <f t="shared" si="17"/>
        <v>0</v>
      </c>
      <c r="AK25" s="3">
        <f t="shared" si="18"/>
        <v>750.39842718446607</v>
      </c>
      <c r="AL25" s="2">
        <f t="shared" si="19"/>
        <v>0</v>
      </c>
    </row>
    <row r="26" spans="2:38" x14ac:dyDescent="0.35">
      <c r="B26" s="4">
        <f t="shared" si="20"/>
        <v>42705</v>
      </c>
      <c r="C26" s="5">
        <v>416</v>
      </c>
      <c r="D26" s="1">
        <v>328</v>
      </c>
      <c r="E26" s="1">
        <f t="shared" si="0"/>
        <v>744</v>
      </c>
      <c r="F26" s="3">
        <v>3457.06</v>
      </c>
      <c r="G26" s="3">
        <v>3700.2349999999983</v>
      </c>
      <c r="H26" s="3">
        <v>-241.23799999999997</v>
      </c>
      <c r="I26" s="3">
        <f t="shared" si="1"/>
        <v>243.17499999999836</v>
      </c>
      <c r="J26" s="3">
        <v>4778.6534623655907</v>
      </c>
      <c r="K26" s="3">
        <v>486.98</v>
      </c>
      <c r="L26" s="3">
        <f t="shared" si="2"/>
        <v>4291.6734623655902</v>
      </c>
      <c r="N26" s="3">
        <v>2106.1320000000001</v>
      </c>
      <c r="O26" s="3">
        <v>2332.6189999999983</v>
      </c>
      <c r="P26" s="3">
        <v>-222.04199999999997</v>
      </c>
      <c r="Q26" s="3">
        <f t="shared" si="3"/>
        <v>226.48699999999826</v>
      </c>
      <c r="R26" s="3">
        <v>3495.9735806451586</v>
      </c>
      <c r="S26" s="3">
        <v>329.83200000000005</v>
      </c>
      <c r="T26" s="3">
        <f t="shared" si="4"/>
        <v>3166.1415806451587</v>
      </c>
      <c r="W26" s="1">
        <f t="shared" si="5"/>
        <v>2016</v>
      </c>
      <c r="X26" s="4">
        <f t="shared" si="6"/>
        <v>42705</v>
      </c>
      <c r="Y26" s="3">
        <f t="shared" si="7"/>
        <v>3457.06</v>
      </c>
      <c r="Z26" s="3">
        <f t="shared" si="8"/>
        <v>3457.06</v>
      </c>
      <c r="AA26" s="3">
        <f t="shared" si="9"/>
        <v>243.17499999999836</v>
      </c>
      <c r="AB26" s="3">
        <f t="shared" si="10"/>
        <v>0</v>
      </c>
      <c r="AC26" s="3">
        <f t="shared" si="11"/>
        <v>591.43846236559193</v>
      </c>
      <c r="AD26" s="2">
        <f t="shared" si="12"/>
        <v>0</v>
      </c>
      <c r="AF26" s="4">
        <f t="shared" si="13"/>
        <v>42705</v>
      </c>
      <c r="AG26" s="3">
        <f t="shared" si="14"/>
        <v>2106.1320000000001</v>
      </c>
      <c r="AH26" s="3">
        <f t="shared" si="15"/>
        <v>2106.1320000000001</v>
      </c>
      <c r="AI26" s="3">
        <f t="shared" si="16"/>
        <v>226.48699999999826</v>
      </c>
      <c r="AJ26" s="3">
        <f t="shared" si="17"/>
        <v>0</v>
      </c>
      <c r="AK26" s="3">
        <f t="shared" si="18"/>
        <v>833.52258064516036</v>
      </c>
      <c r="AL26" s="2">
        <f t="shared" si="19"/>
        <v>0</v>
      </c>
    </row>
    <row r="27" spans="2:38" x14ac:dyDescent="0.35">
      <c r="B27" s="4">
        <f t="shared" si="20"/>
        <v>42736</v>
      </c>
      <c r="C27" s="5">
        <v>400</v>
      </c>
      <c r="D27" s="1">
        <v>344</v>
      </c>
      <c r="E27" s="1">
        <f t="shared" si="0"/>
        <v>744</v>
      </c>
      <c r="F27" s="3">
        <v>3402.9380000000001</v>
      </c>
      <c r="G27" s="3">
        <v>3737.0379999999968</v>
      </c>
      <c r="H27" s="3">
        <v>-329.91499999999996</v>
      </c>
      <c r="I27" s="3">
        <f t="shared" si="1"/>
        <v>334.09999999999673</v>
      </c>
      <c r="J27" s="3">
        <v>4675.5399784946239</v>
      </c>
      <c r="K27" s="3">
        <v>443.18900000000002</v>
      </c>
      <c r="L27" s="3">
        <f t="shared" si="2"/>
        <v>4232.3509784946236</v>
      </c>
      <c r="N27" s="3">
        <v>2230.0070000000001</v>
      </c>
      <c r="O27" s="3">
        <v>2544.4589999999994</v>
      </c>
      <c r="P27" s="3">
        <v>-304.51800000000003</v>
      </c>
      <c r="Q27" s="3">
        <f t="shared" si="3"/>
        <v>314.45199999999932</v>
      </c>
      <c r="R27" s="3">
        <v>3768.2643763440869</v>
      </c>
      <c r="S27" s="3">
        <v>324.06600000000003</v>
      </c>
      <c r="T27" s="3">
        <f t="shared" si="4"/>
        <v>3444.1983763440867</v>
      </c>
      <c r="W27" s="1">
        <f t="shared" si="5"/>
        <v>2017</v>
      </c>
      <c r="X27" s="4">
        <f t="shared" si="6"/>
        <v>42736</v>
      </c>
      <c r="Y27" s="3">
        <f t="shared" si="7"/>
        <v>3402.9380000000001</v>
      </c>
      <c r="Z27" s="3">
        <f t="shared" si="8"/>
        <v>3402.9380000000001</v>
      </c>
      <c r="AA27" s="3">
        <f t="shared" si="9"/>
        <v>334.09999999999673</v>
      </c>
      <c r="AB27" s="3">
        <f t="shared" si="10"/>
        <v>0</v>
      </c>
      <c r="AC27" s="3">
        <f t="shared" si="11"/>
        <v>495.3129784946268</v>
      </c>
      <c r="AD27" s="2">
        <f t="shared" si="12"/>
        <v>0</v>
      </c>
      <c r="AF27" s="4">
        <f t="shared" si="13"/>
        <v>42736</v>
      </c>
      <c r="AG27" s="3">
        <f t="shared" si="14"/>
        <v>2230.0070000000001</v>
      </c>
      <c r="AH27" s="3">
        <f t="shared" si="15"/>
        <v>2230.0070000000001</v>
      </c>
      <c r="AI27" s="3">
        <f t="shared" si="16"/>
        <v>314.45199999999932</v>
      </c>
      <c r="AJ27" s="3">
        <f t="shared" si="17"/>
        <v>0</v>
      </c>
      <c r="AK27" s="3">
        <f t="shared" si="18"/>
        <v>899.7393763440873</v>
      </c>
      <c r="AL27" s="2">
        <f t="shared" si="19"/>
        <v>0</v>
      </c>
    </row>
    <row r="28" spans="2:38" x14ac:dyDescent="0.35">
      <c r="B28" s="4">
        <f t="shared" si="20"/>
        <v>42767</v>
      </c>
      <c r="C28" s="5">
        <v>384</v>
      </c>
      <c r="D28" s="1">
        <v>288</v>
      </c>
      <c r="E28" s="1">
        <f t="shared" si="0"/>
        <v>672</v>
      </c>
      <c r="F28" s="3">
        <v>3022.3110000000001</v>
      </c>
      <c r="G28" s="3">
        <v>3323.7120000000004</v>
      </c>
      <c r="H28" s="3">
        <v>-300.096</v>
      </c>
      <c r="I28" s="3">
        <f t="shared" si="1"/>
        <v>301.40100000000029</v>
      </c>
      <c r="J28" s="3">
        <v>4308.046714285716</v>
      </c>
      <c r="K28" s="3">
        <v>382.53899999999999</v>
      </c>
      <c r="L28" s="3">
        <f t="shared" si="2"/>
        <v>3925.5077142857162</v>
      </c>
      <c r="N28" s="3">
        <v>1940.4580000000001</v>
      </c>
      <c r="O28" s="3">
        <v>2150.3229999999985</v>
      </c>
      <c r="P28" s="3">
        <v>-208.40099999999998</v>
      </c>
      <c r="Q28" s="3">
        <f t="shared" si="3"/>
        <v>209.86499999999842</v>
      </c>
      <c r="R28" s="3">
        <v>3094.386571428573</v>
      </c>
      <c r="S28" s="3">
        <v>268.63299999999998</v>
      </c>
      <c r="T28" s="3">
        <f t="shared" si="4"/>
        <v>2825.7535714285732</v>
      </c>
      <c r="W28" s="1">
        <f t="shared" si="5"/>
        <v>2017</v>
      </c>
      <c r="X28" s="4">
        <f t="shared" si="6"/>
        <v>42767</v>
      </c>
      <c r="Y28" s="3">
        <f t="shared" si="7"/>
        <v>3022.3110000000001</v>
      </c>
      <c r="Z28" s="3">
        <f t="shared" si="8"/>
        <v>3022.3110000000001</v>
      </c>
      <c r="AA28" s="3">
        <f t="shared" si="9"/>
        <v>301.40100000000029</v>
      </c>
      <c r="AB28" s="3">
        <f t="shared" si="10"/>
        <v>0</v>
      </c>
      <c r="AC28" s="3">
        <f t="shared" si="11"/>
        <v>601.7957142857158</v>
      </c>
      <c r="AD28" s="2">
        <f t="shared" si="12"/>
        <v>0</v>
      </c>
      <c r="AF28" s="4">
        <f t="shared" si="13"/>
        <v>42767</v>
      </c>
      <c r="AG28" s="3">
        <f t="shared" si="14"/>
        <v>1940.4580000000001</v>
      </c>
      <c r="AH28" s="3">
        <f t="shared" si="15"/>
        <v>1940.4580000000001</v>
      </c>
      <c r="AI28" s="3">
        <f t="shared" si="16"/>
        <v>209.86499999999842</v>
      </c>
      <c r="AJ28" s="3">
        <f t="shared" si="17"/>
        <v>0</v>
      </c>
      <c r="AK28" s="3">
        <f t="shared" si="18"/>
        <v>675.43057142857469</v>
      </c>
      <c r="AL28" s="2">
        <f t="shared" si="19"/>
        <v>0</v>
      </c>
    </row>
    <row r="29" spans="2:38" x14ac:dyDescent="0.35">
      <c r="B29" s="4">
        <f t="shared" si="20"/>
        <v>42795</v>
      </c>
      <c r="C29" s="5">
        <v>432</v>
      </c>
      <c r="D29" s="1">
        <v>311</v>
      </c>
      <c r="E29" s="1">
        <f t="shared" si="0"/>
        <v>743</v>
      </c>
      <c r="F29" s="3">
        <v>3202.7660000000001</v>
      </c>
      <c r="G29" s="3">
        <v>3545.2979999999989</v>
      </c>
      <c r="H29" s="3">
        <v>-337.03100000000001</v>
      </c>
      <c r="I29" s="3">
        <f t="shared" si="1"/>
        <v>342.53199999999879</v>
      </c>
      <c r="J29" s="3">
        <v>4795.3349784656803</v>
      </c>
      <c r="K29" s="3">
        <v>419.60700000000003</v>
      </c>
      <c r="L29" s="3">
        <f t="shared" si="2"/>
        <v>4375.7279784656803</v>
      </c>
      <c r="N29" s="3">
        <v>1942.078</v>
      </c>
      <c r="O29" s="3">
        <v>2177.0449999999992</v>
      </c>
      <c r="P29" s="3">
        <v>-229.36100000000002</v>
      </c>
      <c r="Q29" s="3">
        <f t="shared" si="3"/>
        <v>234.96699999999919</v>
      </c>
      <c r="R29" s="3">
        <v>3291.6020215343201</v>
      </c>
      <c r="S29" s="3">
        <v>282.27300000000002</v>
      </c>
      <c r="T29" s="3">
        <f t="shared" si="4"/>
        <v>3009.32902153432</v>
      </c>
      <c r="W29" s="1">
        <f t="shared" si="5"/>
        <v>2017</v>
      </c>
      <c r="X29" s="4">
        <f t="shared" si="6"/>
        <v>42795</v>
      </c>
      <c r="Y29" s="3">
        <f t="shared" si="7"/>
        <v>3202.7660000000001</v>
      </c>
      <c r="Z29" s="3">
        <f t="shared" si="8"/>
        <v>3202.7660000000001</v>
      </c>
      <c r="AA29" s="3">
        <f t="shared" si="9"/>
        <v>342.53199999999879</v>
      </c>
      <c r="AB29" s="3">
        <f t="shared" si="10"/>
        <v>0</v>
      </c>
      <c r="AC29" s="3">
        <f t="shared" si="11"/>
        <v>830.42997846568142</v>
      </c>
      <c r="AD29" s="2">
        <f t="shared" si="12"/>
        <v>0</v>
      </c>
      <c r="AF29" s="4">
        <f t="shared" si="13"/>
        <v>42795</v>
      </c>
      <c r="AG29" s="3">
        <f t="shared" si="14"/>
        <v>1942.078</v>
      </c>
      <c r="AH29" s="3">
        <f t="shared" si="15"/>
        <v>1942.078</v>
      </c>
      <c r="AI29" s="3">
        <f t="shared" si="16"/>
        <v>234.96699999999919</v>
      </c>
      <c r="AJ29" s="3">
        <f t="shared" si="17"/>
        <v>0</v>
      </c>
      <c r="AK29" s="3">
        <f t="shared" si="18"/>
        <v>832.2840215343208</v>
      </c>
      <c r="AL29" s="2">
        <f t="shared" si="19"/>
        <v>0</v>
      </c>
    </row>
    <row r="30" spans="2:38" x14ac:dyDescent="0.35">
      <c r="B30" s="4">
        <f t="shared" si="20"/>
        <v>42826</v>
      </c>
      <c r="C30" s="5">
        <v>400</v>
      </c>
      <c r="D30" s="1">
        <v>320</v>
      </c>
      <c r="E30" s="1">
        <f t="shared" si="0"/>
        <v>720</v>
      </c>
      <c r="F30" s="3">
        <v>2857.6559999999999</v>
      </c>
      <c r="G30" s="3">
        <v>3023.0929999999994</v>
      </c>
      <c r="H30" s="3">
        <v>-164.70400000000001</v>
      </c>
      <c r="I30" s="3">
        <f t="shared" si="1"/>
        <v>165.43699999999944</v>
      </c>
      <c r="J30" s="3">
        <v>4006.0166666666673</v>
      </c>
      <c r="K30" s="3">
        <v>417.9</v>
      </c>
      <c r="L30" s="3">
        <f t="shared" si="2"/>
        <v>3588.1166666666672</v>
      </c>
      <c r="N30" s="3">
        <v>1990.7270000000001</v>
      </c>
      <c r="O30" s="3">
        <v>2007.3300000000011</v>
      </c>
      <c r="P30" s="3">
        <v>-13.968999999999987</v>
      </c>
      <c r="Q30" s="3">
        <f t="shared" si="3"/>
        <v>16.603000000000975</v>
      </c>
      <c r="R30" s="3">
        <v>2942.8265555555568</v>
      </c>
      <c r="S30" s="3">
        <v>317.779</v>
      </c>
      <c r="T30" s="3">
        <f t="shared" si="4"/>
        <v>2625.0475555555568</v>
      </c>
      <c r="W30" s="1">
        <f t="shared" si="5"/>
        <v>2017</v>
      </c>
      <c r="X30" s="4">
        <f t="shared" si="6"/>
        <v>42826</v>
      </c>
      <c r="Y30" s="3">
        <f t="shared" si="7"/>
        <v>2857.6559999999999</v>
      </c>
      <c r="Z30" s="3">
        <f t="shared" si="8"/>
        <v>2857.6559999999999</v>
      </c>
      <c r="AA30" s="3">
        <f t="shared" si="9"/>
        <v>165.43699999999944</v>
      </c>
      <c r="AB30" s="3">
        <f t="shared" si="10"/>
        <v>0</v>
      </c>
      <c r="AC30" s="3">
        <f t="shared" si="11"/>
        <v>565.02366666666785</v>
      </c>
      <c r="AD30" s="2">
        <f t="shared" si="12"/>
        <v>0</v>
      </c>
      <c r="AF30" s="4">
        <f t="shared" si="13"/>
        <v>42826</v>
      </c>
      <c r="AG30" s="3">
        <f t="shared" si="14"/>
        <v>1990.7270000000001</v>
      </c>
      <c r="AH30" s="3">
        <f t="shared" si="15"/>
        <v>1990.7270000000001</v>
      </c>
      <c r="AI30" s="3">
        <f t="shared" si="16"/>
        <v>16.603000000000975</v>
      </c>
      <c r="AJ30" s="3">
        <f t="shared" si="17"/>
        <v>0</v>
      </c>
      <c r="AK30" s="3">
        <f t="shared" si="18"/>
        <v>617.71755555555569</v>
      </c>
      <c r="AL30" s="2">
        <f t="shared" si="19"/>
        <v>0</v>
      </c>
    </row>
    <row r="31" spans="2:38" x14ac:dyDescent="0.35">
      <c r="B31" s="4">
        <f t="shared" si="20"/>
        <v>42856</v>
      </c>
      <c r="C31" s="5">
        <v>416</v>
      </c>
      <c r="D31" s="1">
        <v>328</v>
      </c>
      <c r="E31" s="1">
        <f t="shared" si="0"/>
        <v>744</v>
      </c>
      <c r="F31" s="3">
        <v>3161.248</v>
      </c>
      <c r="G31" s="3">
        <v>3218.6199999999981</v>
      </c>
      <c r="H31" s="3">
        <v>-52.682999999999979</v>
      </c>
      <c r="I31" s="3">
        <f t="shared" si="1"/>
        <v>57.371999999998025</v>
      </c>
      <c r="J31" s="3">
        <v>4242.2575161290288</v>
      </c>
      <c r="K31" s="3">
        <v>424.58699999999999</v>
      </c>
      <c r="L31" s="3">
        <f t="shared" si="2"/>
        <v>3817.6705161290288</v>
      </c>
      <c r="N31" s="3">
        <v>1838.95</v>
      </c>
      <c r="O31" s="3">
        <v>1828.2489999999989</v>
      </c>
      <c r="P31" s="3">
        <v>14.88799999999997</v>
      </c>
      <c r="Q31" s="3">
        <f t="shared" si="3"/>
        <v>-10.701000000001159</v>
      </c>
      <c r="R31" s="3">
        <v>3048.7003655914014</v>
      </c>
      <c r="S31" s="3">
        <v>281.77200000000005</v>
      </c>
      <c r="T31" s="3">
        <f t="shared" si="4"/>
        <v>2766.9283655914014</v>
      </c>
      <c r="W31" s="1">
        <f t="shared" si="5"/>
        <v>2017</v>
      </c>
      <c r="X31" s="4">
        <f t="shared" si="6"/>
        <v>42856</v>
      </c>
      <c r="Y31" s="3">
        <f t="shared" si="7"/>
        <v>3161.248</v>
      </c>
      <c r="Z31" s="3">
        <f t="shared" si="8"/>
        <v>3161.248</v>
      </c>
      <c r="AA31" s="3">
        <f t="shared" si="9"/>
        <v>57.371999999998025</v>
      </c>
      <c r="AB31" s="3">
        <f t="shared" si="10"/>
        <v>0</v>
      </c>
      <c r="AC31" s="3">
        <f t="shared" si="11"/>
        <v>599.05051612903071</v>
      </c>
      <c r="AD31" s="2">
        <f t="shared" si="12"/>
        <v>0</v>
      </c>
      <c r="AF31" s="4">
        <f t="shared" si="13"/>
        <v>42856</v>
      </c>
      <c r="AG31" s="3">
        <f t="shared" si="14"/>
        <v>1838.95</v>
      </c>
      <c r="AH31" s="3">
        <f t="shared" si="15"/>
        <v>1828.2489999999989</v>
      </c>
      <c r="AI31" s="3">
        <f t="shared" si="16"/>
        <v>0</v>
      </c>
      <c r="AJ31" s="3">
        <f t="shared" si="17"/>
        <v>10.701000000001159</v>
      </c>
      <c r="AK31" s="3">
        <f t="shared" si="18"/>
        <v>927.97836559140137</v>
      </c>
      <c r="AL31" s="2">
        <f t="shared" si="19"/>
        <v>0</v>
      </c>
    </row>
    <row r="32" spans="2:38" x14ac:dyDescent="0.35">
      <c r="B32" s="4">
        <f t="shared" si="20"/>
        <v>42887</v>
      </c>
      <c r="C32" s="5">
        <v>416</v>
      </c>
      <c r="D32" s="1">
        <v>304</v>
      </c>
      <c r="E32" s="1">
        <f t="shared" si="0"/>
        <v>720</v>
      </c>
      <c r="F32" s="3">
        <v>3278.308</v>
      </c>
      <c r="G32" s="3">
        <v>3291.5450000000005</v>
      </c>
      <c r="H32" s="3">
        <v>-11.846999999999992</v>
      </c>
      <c r="I32" s="3">
        <f t="shared" si="1"/>
        <v>13.237000000000535</v>
      </c>
      <c r="J32" s="3">
        <v>4399.675622222222</v>
      </c>
      <c r="K32" s="3">
        <v>443.14600000000002</v>
      </c>
      <c r="L32" s="3">
        <f t="shared" si="2"/>
        <v>3956.5296222222219</v>
      </c>
      <c r="N32" s="3">
        <v>1902.78</v>
      </c>
      <c r="O32" s="3">
        <v>1965.7750000000005</v>
      </c>
      <c r="P32" s="3">
        <v>-56.462999999999994</v>
      </c>
      <c r="Q32" s="3">
        <f t="shared" si="3"/>
        <v>62.995000000000573</v>
      </c>
      <c r="R32" s="3">
        <v>3145.2293333333314</v>
      </c>
      <c r="S32" s="3">
        <v>296.23299999999995</v>
      </c>
      <c r="T32" s="3">
        <f t="shared" si="4"/>
        <v>2848.9963333333317</v>
      </c>
      <c r="W32" s="1">
        <f t="shared" si="5"/>
        <v>2017</v>
      </c>
      <c r="X32" s="4">
        <f t="shared" si="6"/>
        <v>42887</v>
      </c>
      <c r="Y32" s="3">
        <f t="shared" si="7"/>
        <v>3278.308</v>
      </c>
      <c r="Z32" s="3">
        <f t="shared" si="8"/>
        <v>3278.308</v>
      </c>
      <c r="AA32" s="3">
        <f t="shared" si="9"/>
        <v>13.237000000000535</v>
      </c>
      <c r="AB32" s="3">
        <f t="shared" si="10"/>
        <v>0</v>
      </c>
      <c r="AC32" s="3">
        <f t="shared" si="11"/>
        <v>664.98462222222133</v>
      </c>
      <c r="AD32" s="2">
        <f t="shared" si="12"/>
        <v>0</v>
      </c>
      <c r="AF32" s="4">
        <f t="shared" si="13"/>
        <v>42887</v>
      </c>
      <c r="AG32" s="3">
        <f t="shared" si="14"/>
        <v>1902.78</v>
      </c>
      <c r="AH32" s="3">
        <f t="shared" si="15"/>
        <v>1902.78</v>
      </c>
      <c r="AI32" s="3">
        <f t="shared" si="16"/>
        <v>62.995000000000573</v>
      </c>
      <c r="AJ32" s="3">
        <f t="shared" si="17"/>
        <v>0</v>
      </c>
      <c r="AK32" s="3">
        <f t="shared" si="18"/>
        <v>883.22133333333113</v>
      </c>
      <c r="AL32" s="2">
        <f t="shared" si="19"/>
        <v>0</v>
      </c>
    </row>
    <row r="33" spans="2:38" x14ac:dyDescent="0.35">
      <c r="B33" s="4">
        <f t="shared" si="20"/>
        <v>42917</v>
      </c>
      <c r="C33" s="5">
        <v>400</v>
      </c>
      <c r="D33" s="1">
        <v>344</v>
      </c>
      <c r="E33" s="1">
        <f t="shared" si="0"/>
        <v>744</v>
      </c>
      <c r="F33" s="3">
        <v>3647.4490000000001</v>
      </c>
      <c r="G33" s="3">
        <v>3520.306</v>
      </c>
      <c r="H33" s="3">
        <v>120.29799999999999</v>
      </c>
      <c r="I33" s="3">
        <f t="shared" si="1"/>
        <v>-127.14300000000003</v>
      </c>
      <c r="J33" s="3">
        <v>4210.111215053762</v>
      </c>
      <c r="K33" s="3">
        <v>461.88899999999995</v>
      </c>
      <c r="L33" s="3">
        <f t="shared" si="2"/>
        <v>3748.2222150537618</v>
      </c>
      <c r="N33" s="3">
        <v>2283.2910000000002</v>
      </c>
      <c r="O33" s="3">
        <v>2352.8369999999991</v>
      </c>
      <c r="P33" s="3">
        <v>-69.838999999999984</v>
      </c>
      <c r="Q33" s="3">
        <f t="shared" si="3"/>
        <v>69.545999999998912</v>
      </c>
      <c r="R33" s="3">
        <v>3481.7577096774185</v>
      </c>
      <c r="S33" s="3">
        <v>330.99799999999999</v>
      </c>
      <c r="T33" s="3">
        <f t="shared" si="4"/>
        <v>3150.7597096774184</v>
      </c>
      <c r="W33" s="1">
        <f t="shared" si="5"/>
        <v>2017</v>
      </c>
      <c r="X33" s="4">
        <f t="shared" si="6"/>
        <v>42917</v>
      </c>
      <c r="Y33" s="3">
        <f t="shared" si="7"/>
        <v>3647.4490000000001</v>
      </c>
      <c r="Z33" s="3">
        <f t="shared" si="8"/>
        <v>3520.306</v>
      </c>
      <c r="AA33" s="3">
        <f t="shared" si="9"/>
        <v>0</v>
      </c>
      <c r="AB33" s="3">
        <f t="shared" si="10"/>
        <v>127.14300000000003</v>
      </c>
      <c r="AC33" s="3">
        <f t="shared" si="11"/>
        <v>100.77321505376176</v>
      </c>
      <c r="AD33" s="2">
        <f t="shared" si="12"/>
        <v>0</v>
      </c>
      <c r="AF33" s="4">
        <f t="shared" si="13"/>
        <v>42917</v>
      </c>
      <c r="AG33" s="3">
        <f t="shared" si="14"/>
        <v>2283.2910000000002</v>
      </c>
      <c r="AH33" s="3">
        <f t="shared" si="15"/>
        <v>2283.2910000000002</v>
      </c>
      <c r="AI33" s="3">
        <f t="shared" si="16"/>
        <v>69.545999999998912</v>
      </c>
      <c r="AJ33" s="3">
        <f t="shared" si="17"/>
        <v>0</v>
      </c>
      <c r="AK33" s="3">
        <f t="shared" si="18"/>
        <v>797.92270967741933</v>
      </c>
      <c r="AL33" s="2">
        <f t="shared" si="19"/>
        <v>0</v>
      </c>
    </row>
    <row r="34" spans="2:38" x14ac:dyDescent="0.35">
      <c r="B34" s="4">
        <f t="shared" si="20"/>
        <v>42948</v>
      </c>
      <c r="C34" s="5">
        <v>432</v>
      </c>
      <c r="D34" s="1">
        <v>312</v>
      </c>
      <c r="E34" s="1">
        <f t="shared" si="0"/>
        <v>744</v>
      </c>
      <c r="F34" s="3">
        <v>3690.3040000000001</v>
      </c>
      <c r="G34" s="3">
        <v>3668.7009999999987</v>
      </c>
      <c r="H34" s="3">
        <v>19.513000000000023</v>
      </c>
      <c r="I34" s="3">
        <f t="shared" si="1"/>
        <v>-21.60300000000143</v>
      </c>
      <c r="J34" s="3">
        <v>4422.9844193548379</v>
      </c>
      <c r="K34" s="3">
        <v>473.56900000000002</v>
      </c>
      <c r="L34" s="3">
        <f t="shared" si="2"/>
        <v>3949.4154193548379</v>
      </c>
      <c r="N34" s="3">
        <v>2093.3519999999999</v>
      </c>
      <c r="O34" s="3">
        <v>2398.6160000000009</v>
      </c>
      <c r="P34" s="3">
        <v>-304.22099999999995</v>
      </c>
      <c r="Q34" s="3">
        <f t="shared" si="3"/>
        <v>305.26400000000103</v>
      </c>
      <c r="R34" s="3">
        <v>3167.1439032258068</v>
      </c>
      <c r="S34" s="3">
        <v>309.99799999999999</v>
      </c>
      <c r="T34" s="3">
        <f t="shared" si="4"/>
        <v>2857.1459032258067</v>
      </c>
      <c r="W34" s="1">
        <f t="shared" si="5"/>
        <v>2017</v>
      </c>
      <c r="X34" s="4">
        <f t="shared" si="6"/>
        <v>42948</v>
      </c>
      <c r="Y34" s="3">
        <f t="shared" si="7"/>
        <v>3690.3040000000001</v>
      </c>
      <c r="Z34" s="3">
        <f t="shared" si="8"/>
        <v>3668.7009999999987</v>
      </c>
      <c r="AA34" s="3">
        <f t="shared" si="9"/>
        <v>0</v>
      </c>
      <c r="AB34" s="3">
        <f t="shared" si="10"/>
        <v>21.60300000000143</v>
      </c>
      <c r="AC34" s="3">
        <f t="shared" si="11"/>
        <v>259.11141935483784</v>
      </c>
      <c r="AD34" s="2">
        <f t="shared" si="12"/>
        <v>0</v>
      </c>
      <c r="AF34" s="4">
        <f t="shared" si="13"/>
        <v>42948</v>
      </c>
      <c r="AG34" s="3">
        <f t="shared" si="14"/>
        <v>2093.3519999999999</v>
      </c>
      <c r="AH34" s="3">
        <f t="shared" si="15"/>
        <v>2093.3519999999999</v>
      </c>
      <c r="AI34" s="3">
        <f t="shared" si="16"/>
        <v>305.26400000000103</v>
      </c>
      <c r="AJ34" s="3">
        <f t="shared" si="17"/>
        <v>0</v>
      </c>
      <c r="AK34" s="3">
        <f t="shared" si="18"/>
        <v>458.52990322580581</v>
      </c>
      <c r="AL34" s="2">
        <f t="shared" si="19"/>
        <v>0</v>
      </c>
    </row>
    <row r="35" spans="2:38" x14ac:dyDescent="0.35">
      <c r="B35" s="4">
        <f t="shared" si="20"/>
        <v>42979</v>
      </c>
      <c r="C35" s="5">
        <v>400</v>
      </c>
      <c r="D35" s="1">
        <v>320</v>
      </c>
      <c r="E35" s="1">
        <f t="shared" ref="E35:E66" si="21">SUM(C35:D35)</f>
        <v>720</v>
      </c>
      <c r="F35" s="3">
        <v>3184.1120000000001</v>
      </c>
      <c r="G35" s="3">
        <v>3387.2149999999997</v>
      </c>
      <c r="H35" s="3">
        <v>-199.92100000000002</v>
      </c>
      <c r="I35" s="3">
        <f t="shared" ref="I35:I66" si="22">G35-F35</f>
        <v>203.10299999999961</v>
      </c>
      <c r="J35" s="3">
        <v>4159.3866666666672</v>
      </c>
      <c r="K35" s="3">
        <v>418.94099999999997</v>
      </c>
      <c r="L35" s="3">
        <f t="shared" ref="L35:L66" si="23">J35-K35</f>
        <v>3740.4456666666674</v>
      </c>
      <c r="N35" s="3">
        <v>1847.43</v>
      </c>
      <c r="O35" s="3">
        <v>2174.4229999999998</v>
      </c>
      <c r="P35" s="3">
        <v>-325.48199999999997</v>
      </c>
      <c r="Q35" s="3">
        <f t="shared" ref="Q35:Q66" si="24">O35-N35</f>
        <v>326.99299999999971</v>
      </c>
      <c r="R35" s="3">
        <v>3149.3434444444451</v>
      </c>
      <c r="S35" s="3">
        <v>279.30200000000002</v>
      </c>
      <c r="T35" s="3">
        <f t="shared" ref="T35:T66" si="25">R35-S35</f>
        <v>2870.041444444445</v>
      </c>
      <c r="W35" s="1">
        <f t="shared" ref="W35:W66" si="26">YEAR(X35)</f>
        <v>2017</v>
      </c>
      <c r="X35" s="4">
        <f t="shared" ref="X35:X66" si="27">$B35</f>
        <v>42979</v>
      </c>
      <c r="Y35" s="3">
        <f t="shared" ref="Y35:Y66" si="28">$F35</f>
        <v>3184.1120000000001</v>
      </c>
      <c r="Z35" s="3">
        <f t="shared" ref="Z35:Z66" si="29">MIN($F35,$G35)</f>
        <v>3184.1120000000001</v>
      </c>
      <c r="AA35" s="3">
        <f t="shared" ref="AA35:AA66" si="30">MAX($G35-$F35,0)</f>
        <v>203.10299999999961</v>
      </c>
      <c r="AB35" s="3">
        <f t="shared" ref="AB35:AB66" si="31">MAX($F35-$G35,0)-$AD35</f>
        <v>0</v>
      </c>
      <c r="AC35" s="3">
        <f t="shared" ref="AC35:AC66" si="32">$L35-Z35-AA35-AB35</f>
        <v>353.23066666666773</v>
      </c>
      <c r="AD35" s="2">
        <f t="shared" ref="AD35:AD66" si="33">MAX(Y35-$L35,0)</f>
        <v>0</v>
      </c>
      <c r="AF35" s="4">
        <f t="shared" ref="AF35:AF66" si="34">$B35</f>
        <v>42979</v>
      </c>
      <c r="AG35" s="3">
        <f t="shared" ref="AG35:AG66" si="35">$N35</f>
        <v>1847.43</v>
      </c>
      <c r="AH35" s="3">
        <f t="shared" ref="AH35:AH66" si="36">MIN($N35,$O35)</f>
        <v>1847.43</v>
      </c>
      <c r="AI35" s="3">
        <f t="shared" ref="AI35:AI66" si="37">MAX($O35-$N35,0)</f>
        <v>326.99299999999971</v>
      </c>
      <c r="AJ35" s="3">
        <f t="shared" ref="AJ35:AJ66" si="38">MAX($N35-$O35,0)-AL35</f>
        <v>0</v>
      </c>
      <c r="AK35" s="3">
        <f t="shared" ref="AK35:AK66" si="39">$T35-AH35-AI35-AJ35</f>
        <v>695.61844444444523</v>
      </c>
      <c r="AL35" s="2">
        <f t="shared" ref="AL35:AL66" si="40">MAX(AG35-$T35,0)</f>
        <v>0</v>
      </c>
    </row>
    <row r="36" spans="2:38" x14ac:dyDescent="0.35">
      <c r="B36" s="4">
        <f t="shared" ref="B36:B67" si="41">EOMONTH(B35,0)+1</f>
        <v>43009</v>
      </c>
      <c r="C36" s="5">
        <v>416</v>
      </c>
      <c r="D36" s="1">
        <v>328</v>
      </c>
      <c r="E36" s="1">
        <f t="shared" si="21"/>
        <v>744</v>
      </c>
      <c r="F36" s="3">
        <v>3108.7849999999999</v>
      </c>
      <c r="G36" s="3">
        <v>3462.3560000000011</v>
      </c>
      <c r="H36" s="3">
        <v>-349.88500000000005</v>
      </c>
      <c r="I36" s="3">
        <f t="shared" si="22"/>
        <v>353.57100000000128</v>
      </c>
      <c r="J36" s="3">
        <v>4418.0764408602145</v>
      </c>
      <c r="K36" s="3">
        <v>372.87800000000004</v>
      </c>
      <c r="L36" s="3">
        <f t="shared" si="23"/>
        <v>4045.1984408602143</v>
      </c>
      <c r="N36" s="3">
        <v>1954.184</v>
      </c>
      <c r="O36" s="3">
        <v>2300.2080000000001</v>
      </c>
      <c r="P36" s="3">
        <v>-340.51500000000004</v>
      </c>
      <c r="Q36" s="3">
        <f t="shared" si="24"/>
        <v>346.02400000000011</v>
      </c>
      <c r="R36" s="3">
        <v>3231.4017204301085</v>
      </c>
      <c r="S36" s="3">
        <v>266.16800000000001</v>
      </c>
      <c r="T36" s="3">
        <f t="shared" si="25"/>
        <v>2965.2337204301084</v>
      </c>
      <c r="W36" s="1">
        <f t="shared" si="26"/>
        <v>2017</v>
      </c>
      <c r="X36" s="4">
        <f t="shared" si="27"/>
        <v>43009</v>
      </c>
      <c r="Y36" s="3">
        <f t="shared" si="28"/>
        <v>3108.7849999999999</v>
      </c>
      <c r="Z36" s="3">
        <f t="shared" si="29"/>
        <v>3108.7849999999999</v>
      </c>
      <c r="AA36" s="3">
        <f t="shared" si="30"/>
        <v>353.57100000000128</v>
      </c>
      <c r="AB36" s="3">
        <f t="shared" si="31"/>
        <v>0</v>
      </c>
      <c r="AC36" s="3">
        <f t="shared" si="32"/>
        <v>582.84244086021317</v>
      </c>
      <c r="AD36" s="2">
        <f t="shared" si="33"/>
        <v>0</v>
      </c>
      <c r="AF36" s="4">
        <f t="shared" si="34"/>
        <v>43009</v>
      </c>
      <c r="AG36" s="3">
        <f t="shared" si="35"/>
        <v>1954.184</v>
      </c>
      <c r="AH36" s="3">
        <f t="shared" si="36"/>
        <v>1954.184</v>
      </c>
      <c r="AI36" s="3">
        <f t="shared" si="37"/>
        <v>346.02400000000011</v>
      </c>
      <c r="AJ36" s="3">
        <f t="shared" si="38"/>
        <v>0</v>
      </c>
      <c r="AK36" s="3">
        <f t="shared" si="39"/>
        <v>665.02572043010832</v>
      </c>
      <c r="AL36" s="2">
        <f t="shared" si="40"/>
        <v>0</v>
      </c>
    </row>
    <row r="37" spans="2:38" x14ac:dyDescent="0.35">
      <c r="B37" s="4">
        <f t="shared" si="41"/>
        <v>43040</v>
      </c>
      <c r="C37" s="5">
        <v>400</v>
      </c>
      <c r="D37" s="1">
        <v>321</v>
      </c>
      <c r="E37" s="1">
        <f t="shared" si="21"/>
        <v>721</v>
      </c>
      <c r="F37" s="3">
        <v>3195.931</v>
      </c>
      <c r="G37" s="3">
        <v>3629.0180000000018</v>
      </c>
      <c r="H37" s="3">
        <v>-425.09000000000003</v>
      </c>
      <c r="I37" s="3">
        <f t="shared" si="22"/>
        <v>433.08700000000181</v>
      </c>
      <c r="J37" s="3">
        <v>4584.0201678224694</v>
      </c>
      <c r="K37" s="3">
        <v>476.18700000000001</v>
      </c>
      <c r="L37" s="3">
        <f t="shared" si="23"/>
        <v>4107.8331678224695</v>
      </c>
      <c r="N37" s="3">
        <v>1945.461</v>
      </c>
      <c r="O37" s="3">
        <v>2258.3240000000014</v>
      </c>
      <c r="P37" s="3">
        <v>-300.88699999999994</v>
      </c>
      <c r="Q37" s="3">
        <f t="shared" si="24"/>
        <v>312.86300000000142</v>
      </c>
      <c r="R37" s="3">
        <v>3299.8480110957007</v>
      </c>
      <c r="S37" s="3">
        <v>326.14100000000002</v>
      </c>
      <c r="T37" s="3">
        <f t="shared" si="25"/>
        <v>2973.7070110957006</v>
      </c>
      <c r="W37" s="1">
        <f t="shared" si="26"/>
        <v>2017</v>
      </c>
      <c r="X37" s="4">
        <f t="shared" si="27"/>
        <v>43040</v>
      </c>
      <c r="Y37" s="3">
        <f t="shared" si="28"/>
        <v>3195.931</v>
      </c>
      <c r="Z37" s="3">
        <f t="shared" si="29"/>
        <v>3195.931</v>
      </c>
      <c r="AA37" s="3">
        <f t="shared" si="30"/>
        <v>433.08700000000181</v>
      </c>
      <c r="AB37" s="3">
        <f t="shared" si="31"/>
        <v>0</v>
      </c>
      <c r="AC37" s="3">
        <f t="shared" si="32"/>
        <v>478.81516782246763</v>
      </c>
      <c r="AD37" s="2">
        <f t="shared" si="33"/>
        <v>0</v>
      </c>
      <c r="AF37" s="4">
        <f t="shared" si="34"/>
        <v>43040</v>
      </c>
      <c r="AG37" s="3">
        <f t="shared" si="35"/>
        <v>1945.461</v>
      </c>
      <c r="AH37" s="3">
        <f t="shared" si="36"/>
        <v>1945.461</v>
      </c>
      <c r="AI37" s="3">
        <f t="shared" si="37"/>
        <v>312.86300000000142</v>
      </c>
      <c r="AJ37" s="3">
        <f t="shared" si="38"/>
        <v>0</v>
      </c>
      <c r="AK37" s="3">
        <f t="shared" si="39"/>
        <v>715.3830110956992</v>
      </c>
      <c r="AL37" s="2">
        <f t="shared" si="40"/>
        <v>0</v>
      </c>
    </row>
    <row r="38" spans="2:38" x14ac:dyDescent="0.35">
      <c r="B38" s="4">
        <f t="shared" si="41"/>
        <v>43070</v>
      </c>
      <c r="C38" s="5">
        <v>400</v>
      </c>
      <c r="D38" s="1">
        <v>344</v>
      </c>
      <c r="E38" s="1">
        <f t="shared" si="21"/>
        <v>744</v>
      </c>
      <c r="F38" s="3">
        <v>3389.5039999999999</v>
      </c>
      <c r="G38" s="3">
        <v>3669.1820000000002</v>
      </c>
      <c r="H38" s="3">
        <v>-277.86899999999997</v>
      </c>
      <c r="I38" s="3">
        <f t="shared" si="22"/>
        <v>279.67800000000034</v>
      </c>
      <c r="J38" s="3">
        <v>4616.0303978494658</v>
      </c>
      <c r="K38" s="3">
        <v>473.00599999999997</v>
      </c>
      <c r="L38" s="3">
        <f t="shared" si="23"/>
        <v>4143.0243978494655</v>
      </c>
      <c r="N38" s="3">
        <v>2258.1950000000002</v>
      </c>
      <c r="O38" s="3">
        <v>2514.7730000000006</v>
      </c>
      <c r="P38" s="3">
        <v>-252.15600000000003</v>
      </c>
      <c r="Q38" s="3">
        <f t="shared" si="24"/>
        <v>256.57800000000043</v>
      </c>
      <c r="R38" s="3">
        <v>3685.0807849462367</v>
      </c>
      <c r="S38" s="3">
        <v>349.74600000000004</v>
      </c>
      <c r="T38" s="3">
        <f t="shared" si="25"/>
        <v>3335.3347849462366</v>
      </c>
      <c r="W38" s="1">
        <f t="shared" si="26"/>
        <v>2017</v>
      </c>
      <c r="X38" s="4">
        <f t="shared" si="27"/>
        <v>43070</v>
      </c>
      <c r="Y38" s="3">
        <f t="shared" si="28"/>
        <v>3389.5039999999999</v>
      </c>
      <c r="Z38" s="3">
        <f t="shared" si="29"/>
        <v>3389.5039999999999</v>
      </c>
      <c r="AA38" s="3">
        <f t="shared" si="30"/>
        <v>279.67800000000034</v>
      </c>
      <c r="AB38" s="3">
        <f t="shared" si="31"/>
        <v>0</v>
      </c>
      <c r="AC38" s="3">
        <f t="shared" si="32"/>
        <v>473.84239784946521</v>
      </c>
      <c r="AD38" s="2">
        <f t="shared" si="33"/>
        <v>0</v>
      </c>
      <c r="AF38" s="4">
        <f t="shared" si="34"/>
        <v>43070</v>
      </c>
      <c r="AG38" s="3">
        <f t="shared" si="35"/>
        <v>2258.1950000000002</v>
      </c>
      <c r="AH38" s="3">
        <f t="shared" si="36"/>
        <v>2258.1950000000002</v>
      </c>
      <c r="AI38" s="3">
        <f t="shared" si="37"/>
        <v>256.57800000000043</v>
      </c>
      <c r="AJ38" s="3">
        <f t="shared" si="38"/>
        <v>0</v>
      </c>
      <c r="AK38" s="3">
        <f t="shared" si="39"/>
        <v>820.561784946236</v>
      </c>
      <c r="AL38" s="2">
        <f t="shared" si="40"/>
        <v>0</v>
      </c>
    </row>
    <row r="39" spans="2:38" x14ac:dyDescent="0.35">
      <c r="B39" s="4">
        <f t="shared" si="41"/>
        <v>43101</v>
      </c>
      <c r="C39" s="5">
        <v>416</v>
      </c>
      <c r="D39" s="1">
        <v>328</v>
      </c>
      <c r="E39" s="1">
        <f t="shared" si="21"/>
        <v>744</v>
      </c>
      <c r="F39" s="3">
        <v>3573.5749999999998</v>
      </c>
      <c r="G39" s="3">
        <v>3881.5410000000002</v>
      </c>
      <c r="H39" s="3">
        <v>-305.12100000000009</v>
      </c>
      <c r="I39" s="3">
        <f t="shared" si="22"/>
        <v>307.96600000000035</v>
      </c>
      <c r="J39" s="3">
        <v>4757.4779247311817</v>
      </c>
      <c r="K39" s="3">
        <v>462.46000000000004</v>
      </c>
      <c r="L39" s="3">
        <f t="shared" si="23"/>
        <v>4295.0179247311817</v>
      </c>
      <c r="N39" s="3">
        <v>2145.11</v>
      </c>
      <c r="O39" s="3">
        <v>2458.2759999999998</v>
      </c>
      <c r="P39" s="3">
        <v>-303.32400000000001</v>
      </c>
      <c r="Q39" s="3">
        <f t="shared" si="24"/>
        <v>313.16599999999971</v>
      </c>
      <c r="R39" s="3">
        <v>3496.6348817204316</v>
      </c>
      <c r="S39" s="3">
        <v>309.59399999999999</v>
      </c>
      <c r="T39" s="3">
        <f t="shared" si="25"/>
        <v>3187.0408817204316</v>
      </c>
      <c r="W39" s="1">
        <f t="shared" si="26"/>
        <v>2018</v>
      </c>
      <c r="X39" s="4">
        <f t="shared" si="27"/>
        <v>43101</v>
      </c>
      <c r="Y39" s="3">
        <f t="shared" si="28"/>
        <v>3573.5749999999998</v>
      </c>
      <c r="Z39" s="3">
        <f t="shared" si="29"/>
        <v>3573.5749999999998</v>
      </c>
      <c r="AA39" s="3">
        <f t="shared" si="30"/>
        <v>307.96600000000035</v>
      </c>
      <c r="AB39" s="3">
        <f t="shared" si="31"/>
        <v>0</v>
      </c>
      <c r="AC39" s="3">
        <f t="shared" si="32"/>
        <v>413.4769247311815</v>
      </c>
      <c r="AD39" s="2">
        <f t="shared" si="33"/>
        <v>0</v>
      </c>
      <c r="AF39" s="4">
        <f t="shared" si="34"/>
        <v>43101</v>
      </c>
      <c r="AG39" s="3">
        <f t="shared" si="35"/>
        <v>2145.11</v>
      </c>
      <c r="AH39" s="3">
        <f t="shared" si="36"/>
        <v>2145.11</v>
      </c>
      <c r="AI39" s="3">
        <f t="shared" si="37"/>
        <v>313.16599999999971</v>
      </c>
      <c r="AJ39" s="3">
        <f t="shared" si="38"/>
        <v>0</v>
      </c>
      <c r="AK39" s="3">
        <f t="shared" si="39"/>
        <v>728.76488172043173</v>
      </c>
      <c r="AL39" s="2">
        <f t="shared" si="40"/>
        <v>0</v>
      </c>
    </row>
    <row r="40" spans="2:38" x14ac:dyDescent="0.35">
      <c r="B40" s="4">
        <f t="shared" si="41"/>
        <v>43132</v>
      </c>
      <c r="C40" s="5">
        <v>384</v>
      </c>
      <c r="D40" s="1">
        <v>288</v>
      </c>
      <c r="E40" s="1">
        <f t="shared" si="21"/>
        <v>672</v>
      </c>
      <c r="F40" s="3">
        <v>3061.0529999999999</v>
      </c>
      <c r="G40" s="3">
        <v>3386.7360000000003</v>
      </c>
      <c r="H40" s="3">
        <v>-323.61899999999997</v>
      </c>
      <c r="I40" s="3">
        <f t="shared" si="22"/>
        <v>325.68300000000045</v>
      </c>
      <c r="J40" s="3">
        <v>4206.2261428571419</v>
      </c>
      <c r="K40" s="3">
        <v>384.709</v>
      </c>
      <c r="L40" s="3">
        <f t="shared" si="23"/>
        <v>3821.5171428571421</v>
      </c>
      <c r="N40" s="3">
        <v>1971.3979999999999</v>
      </c>
      <c r="O40" s="3">
        <v>2214.003999999999</v>
      </c>
      <c r="P40" s="3">
        <v>-241.47100000000003</v>
      </c>
      <c r="Q40" s="3">
        <f t="shared" si="24"/>
        <v>242.60599999999909</v>
      </c>
      <c r="R40" s="3">
        <v>3022.9837142857155</v>
      </c>
      <c r="S40" s="3">
        <v>270.36599999999999</v>
      </c>
      <c r="T40" s="3">
        <f t="shared" si="25"/>
        <v>2752.6177142857155</v>
      </c>
      <c r="W40" s="1">
        <f t="shared" si="26"/>
        <v>2018</v>
      </c>
      <c r="X40" s="4">
        <f t="shared" si="27"/>
        <v>43132</v>
      </c>
      <c r="Y40" s="3">
        <f t="shared" si="28"/>
        <v>3061.0529999999999</v>
      </c>
      <c r="Z40" s="3">
        <f t="shared" si="29"/>
        <v>3061.0529999999999</v>
      </c>
      <c r="AA40" s="3">
        <f t="shared" si="30"/>
        <v>325.68300000000045</v>
      </c>
      <c r="AB40" s="3">
        <f t="shared" si="31"/>
        <v>0</v>
      </c>
      <c r="AC40" s="3">
        <f t="shared" si="32"/>
        <v>434.78114285714173</v>
      </c>
      <c r="AD40" s="2">
        <f t="shared" si="33"/>
        <v>0</v>
      </c>
      <c r="AF40" s="4">
        <f t="shared" si="34"/>
        <v>43132</v>
      </c>
      <c r="AG40" s="3">
        <f t="shared" si="35"/>
        <v>1971.3979999999999</v>
      </c>
      <c r="AH40" s="3">
        <f t="shared" si="36"/>
        <v>1971.3979999999999</v>
      </c>
      <c r="AI40" s="3">
        <f t="shared" si="37"/>
        <v>242.60599999999909</v>
      </c>
      <c r="AJ40" s="3">
        <f t="shared" si="38"/>
        <v>0</v>
      </c>
      <c r="AK40" s="3">
        <f t="shared" si="39"/>
        <v>538.61371428571647</v>
      </c>
      <c r="AL40" s="2">
        <f t="shared" si="40"/>
        <v>0</v>
      </c>
    </row>
    <row r="41" spans="2:38" x14ac:dyDescent="0.35">
      <c r="B41" s="4">
        <f t="shared" si="41"/>
        <v>43160</v>
      </c>
      <c r="C41" s="5">
        <v>432</v>
      </c>
      <c r="D41" s="1">
        <v>311</v>
      </c>
      <c r="E41" s="1">
        <f t="shared" si="21"/>
        <v>743</v>
      </c>
      <c r="F41" s="3">
        <v>3237.2939999999999</v>
      </c>
      <c r="G41" s="3">
        <v>3480.8920000000012</v>
      </c>
      <c r="H41" s="3">
        <v>-237.52100000000004</v>
      </c>
      <c r="I41" s="3">
        <f t="shared" si="22"/>
        <v>243.59800000000132</v>
      </c>
      <c r="J41" s="3">
        <v>4580.5708088829097</v>
      </c>
      <c r="K41" s="3">
        <v>421.53999999999996</v>
      </c>
      <c r="L41" s="3">
        <f t="shared" si="23"/>
        <v>4159.0308088829097</v>
      </c>
      <c r="N41" s="3">
        <v>1981.277</v>
      </c>
      <c r="O41" s="3">
        <v>2159.3549999999991</v>
      </c>
      <c r="P41" s="3">
        <v>-171.43399999999997</v>
      </c>
      <c r="Q41" s="3">
        <f t="shared" si="24"/>
        <v>178.07799999999907</v>
      </c>
      <c r="R41" s="3">
        <v>3156.9368344549125</v>
      </c>
      <c r="S41" s="3">
        <v>284.46800000000002</v>
      </c>
      <c r="T41" s="3">
        <f t="shared" si="25"/>
        <v>2872.4688344549127</v>
      </c>
      <c r="W41" s="1">
        <f t="shared" si="26"/>
        <v>2018</v>
      </c>
      <c r="X41" s="4">
        <f t="shared" si="27"/>
        <v>43160</v>
      </c>
      <c r="Y41" s="3">
        <f t="shared" si="28"/>
        <v>3237.2939999999999</v>
      </c>
      <c r="Z41" s="3">
        <f t="shared" si="29"/>
        <v>3237.2939999999999</v>
      </c>
      <c r="AA41" s="3">
        <f t="shared" si="30"/>
        <v>243.59800000000132</v>
      </c>
      <c r="AB41" s="3">
        <f t="shared" si="31"/>
        <v>0</v>
      </c>
      <c r="AC41" s="3">
        <f t="shared" si="32"/>
        <v>678.13880888290851</v>
      </c>
      <c r="AD41" s="2">
        <f t="shared" si="33"/>
        <v>0</v>
      </c>
      <c r="AF41" s="4">
        <f t="shared" si="34"/>
        <v>43160</v>
      </c>
      <c r="AG41" s="3">
        <f t="shared" si="35"/>
        <v>1981.277</v>
      </c>
      <c r="AH41" s="3">
        <f t="shared" si="36"/>
        <v>1981.277</v>
      </c>
      <c r="AI41" s="3">
        <f t="shared" si="37"/>
        <v>178.07799999999907</v>
      </c>
      <c r="AJ41" s="3">
        <f t="shared" si="38"/>
        <v>0</v>
      </c>
      <c r="AK41" s="3">
        <f t="shared" si="39"/>
        <v>713.11383445491356</v>
      </c>
      <c r="AL41" s="2">
        <f t="shared" si="40"/>
        <v>0</v>
      </c>
    </row>
    <row r="42" spans="2:38" x14ac:dyDescent="0.35">
      <c r="B42" s="4">
        <f t="shared" si="41"/>
        <v>43191</v>
      </c>
      <c r="C42" s="5">
        <v>400</v>
      </c>
      <c r="D42" s="1">
        <v>320</v>
      </c>
      <c r="E42" s="1">
        <f t="shared" si="21"/>
        <v>720</v>
      </c>
      <c r="F42" s="3">
        <v>2901.777</v>
      </c>
      <c r="G42" s="3">
        <v>3197.9609999999993</v>
      </c>
      <c r="H42" s="3">
        <v>-294.97800000000007</v>
      </c>
      <c r="I42" s="3">
        <f t="shared" si="22"/>
        <v>296.18399999999929</v>
      </c>
      <c r="J42" s="3">
        <v>4179.1989999999996</v>
      </c>
      <c r="K42" s="3">
        <v>420.37200000000001</v>
      </c>
      <c r="L42" s="3">
        <f t="shared" si="23"/>
        <v>3758.8269999999998</v>
      </c>
      <c r="N42" s="3">
        <v>2015.3789999999999</v>
      </c>
      <c r="O42" s="3">
        <v>2130.3540000000012</v>
      </c>
      <c r="P42" s="3">
        <v>-112.48100000000004</v>
      </c>
      <c r="Q42" s="3">
        <f t="shared" si="24"/>
        <v>114.97500000000127</v>
      </c>
      <c r="R42" s="3">
        <v>3087.5358888888913</v>
      </c>
      <c r="S42" s="3">
        <v>319.15800000000002</v>
      </c>
      <c r="T42" s="3">
        <f t="shared" si="25"/>
        <v>2768.3778888888914</v>
      </c>
      <c r="W42" s="1">
        <f t="shared" si="26"/>
        <v>2018</v>
      </c>
      <c r="X42" s="4">
        <f t="shared" si="27"/>
        <v>43191</v>
      </c>
      <c r="Y42" s="3">
        <f t="shared" si="28"/>
        <v>2901.777</v>
      </c>
      <c r="Z42" s="3">
        <f t="shared" si="29"/>
        <v>2901.777</v>
      </c>
      <c r="AA42" s="3">
        <f t="shared" si="30"/>
        <v>296.18399999999929</v>
      </c>
      <c r="AB42" s="3">
        <f t="shared" si="31"/>
        <v>0</v>
      </c>
      <c r="AC42" s="3">
        <f t="shared" si="32"/>
        <v>560.86600000000044</v>
      </c>
      <c r="AD42" s="2">
        <f t="shared" si="33"/>
        <v>0</v>
      </c>
      <c r="AF42" s="4">
        <f t="shared" si="34"/>
        <v>43191</v>
      </c>
      <c r="AG42" s="3">
        <f t="shared" si="35"/>
        <v>2015.3789999999999</v>
      </c>
      <c r="AH42" s="3">
        <f t="shared" si="36"/>
        <v>2015.3789999999999</v>
      </c>
      <c r="AI42" s="3">
        <f t="shared" si="37"/>
        <v>114.97500000000127</v>
      </c>
      <c r="AJ42" s="3">
        <f t="shared" si="38"/>
        <v>0</v>
      </c>
      <c r="AK42" s="3">
        <f t="shared" si="39"/>
        <v>638.02388888889027</v>
      </c>
      <c r="AL42" s="2">
        <f t="shared" si="40"/>
        <v>0</v>
      </c>
    </row>
    <row r="43" spans="2:38" x14ac:dyDescent="0.35">
      <c r="B43" s="4">
        <f t="shared" si="41"/>
        <v>43221</v>
      </c>
      <c r="C43" s="5">
        <v>416</v>
      </c>
      <c r="D43" s="1">
        <v>328</v>
      </c>
      <c r="E43" s="1">
        <f t="shared" si="21"/>
        <v>744</v>
      </c>
      <c r="F43" s="3">
        <v>3210.3180000000002</v>
      </c>
      <c r="G43" s="3">
        <v>3343.0949999999998</v>
      </c>
      <c r="H43" s="3">
        <v>-129.26000000000005</v>
      </c>
      <c r="I43" s="3">
        <f t="shared" si="22"/>
        <v>132.77699999999959</v>
      </c>
      <c r="J43" s="3">
        <v>4184.5018602150521</v>
      </c>
      <c r="K43" s="3">
        <v>427.33500000000004</v>
      </c>
      <c r="L43" s="3">
        <f t="shared" si="23"/>
        <v>3757.1668602150521</v>
      </c>
      <c r="N43" s="3">
        <v>1863.3030000000001</v>
      </c>
      <c r="O43" s="3">
        <v>1928.8149999999996</v>
      </c>
      <c r="P43" s="3">
        <v>-61.26100000000001</v>
      </c>
      <c r="Q43" s="3">
        <f t="shared" si="24"/>
        <v>65.511999999999489</v>
      </c>
      <c r="R43" s="3">
        <v>2992.1988709677462</v>
      </c>
      <c r="S43" s="3">
        <v>283.13599999999997</v>
      </c>
      <c r="T43" s="3">
        <f t="shared" si="25"/>
        <v>2709.0628709677462</v>
      </c>
      <c r="W43" s="1">
        <f t="shared" si="26"/>
        <v>2018</v>
      </c>
      <c r="X43" s="4">
        <f t="shared" si="27"/>
        <v>43221</v>
      </c>
      <c r="Y43" s="3">
        <f t="shared" si="28"/>
        <v>3210.3180000000002</v>
      </c>
      <c r="Z43" s="3">
        <f t="shared" si="29"/>
        <v>3210.3180000000002</v>
      </c>
      <c r="AA43" s="3">
        <f t="shared" si="30"/>
        <v>132.77699999999959</v>
      </c>
      <c r="AB43" s="3">
        <f t="shared" si="31"/>
        <v>0</v>
      </c>
      <c r="AC43" s="3">
        <f t="shared" si="32"/>
        <v>414.07186021505231</v>
      </c>
      <c r="AD43" s="2">
        <f t="shared" si="33"/>
        <v>0</v>
      </c>
      <c r="AF43" s="4">
        <f t="shared" si="34"/>
        <v>43221</v>
      </c>
      <c r="AG43" s="3">
        <f t="shared" si="35"/>
        <v>1863.3030000000001</v>
      </c>
      <c r="AH43" s="3">
        <f t="shared" si="36"/>
        <v>1863.3030000000001</v>
      </c>
      <c r="AI43" s="3">
        <f t="shared" si="37"/>
        <v>65.511999999999489</v>
      </c>
      <c r="AJ43" s="3">
        <f t="shared" si="38"/>
        <v>0</v>
      </c>
      <c r="AK43" s="3">
        <f t="shared" si="39"/>
        <v>780.24787096774662</v>
      </c>
      <c r="AL43" s="2">
        <f t="shared" si="40"/>
        <v>0</v>
      </c>
    </row>
    <row r="44" spans="2:38" x14ac:dyDescent="0.35">
      <c r="B44" s="4">
        <f t="shared" si="41"/>
        <v>43252</v>
      </c>
      <c r="C44" s="5">
        <v>416</v>
      </c>
      <c r="D44" s="1">
        <v>304</v>
      </c>
      <c r="E44" s="1">
        <f t="shared" si="21"/>
        <v>720</v>
      </c>
      <c r="F44" s="3">
        <v>3319.2060000000001</v>
      </c>
      <c r="G44" s="3">
        <v>3282.0409999999983</v>
      </c>
      <c r="H44" s="3">
        <v>38.659000000000006</v>
      </c>
      <c r="I44" s="3">
        <f t="shared" si="22"/>
        <v>-37.165000000001783</v>
      </c>
      <c r="J44" s="3">
        <v>4405.8386222222216</v>
      </c>
      <c r="K44" s="3">
        <v>445.43600000000004</v>
      </c>
      <c r="L44" s="3">
        <f t="shared" si="23"/>
        <v>3960.4026222222215</v>
      </c>
      <c r="N44" s="3">
        <v>1933.221</v>
      </c>
      <c r="O44" s="3">
        <v>2020.2649999999987</v>
      </c>
      <c r="P44" s="3">
        <v>-81.474999999999994</v>
      </c>
      <c r="Q44" s="3">
        <f t="shared" si="24"/>
        <v>87.043999999998732</v>
      </c>
      <c r="R44" s="3">
        <v>3134.9321333333351</v>
      </c>
      <c r="S44" s="3">
        <v>297.93799999999999</v>
      </c>
      <c r="T44" s="3">
        <f t="shared" si="25"/>
        <v>2836.994133333335</v>
      </c>
      <c r="W44" s="1">
        <f t="shared" si="26"/>
        <v>2018</v>
      </c>
      <c r="X44" s="4">
        <f t="shared" si="27"/>
        <v>43252</v>
      </c>
      <c r="Y44" s="3">
        <f t="shared" si="28"/>
        <v>3319.2060000000001</v>
      </c>
      <c r="Z44" s="3">
        <f t="shared" si="29"/>
        <v>3282.0409999999983</v>
      </c>
      <c r="AA44" s="3">
        <f t="shared" si="30"/>
        <v>0</v>
      </c>
      <c r="AB44" s="3">
        <f t="shared" si="31"/>
        <v>37.165000000001783</v>
      </c>
      <c r="AC44" s="3">
        <f t="shared" si="32"/>
        <v>641.19662222222132</v>
      </c>
      <c r="AD44" s="2">
        <f t="shared" si="33"/>
        <v>0</v>
      </c>
      <c r="AF44" s="4">
        <f t="shared" si="34"/>
        <v>43252</v>
      </c>
      <c r="AG44" s="3">
        <f t="shared" si="35"/>
        <v>1933.221</v>
      </c>
      <c r="AH44" s="3">
        <f t="shared" si="36"/>
        <v>1933.221</v>
      </c>
      <c r="AI44" s="3">
        <f t="shared" si="37"/>
        <v>87.043999999998732</v>
      </c>
      <c r="AJ44" s="3">
        <f t="shared" si="38"/>
        <v>0</v>
      </c>
      <c r="AK44" s="3">
        <f t="shared" si="39"/>
        <v>816.72913333333622</v>
      </c>
      <c r="AL44" s="2">
        <f t="shared" si="40"/>
        <v>0</v>
      </c>
    </row>
    <row r="45" spans="2:38" x14ac:dyDescent="0.35">
      <c r="B45" s="4">
        <f t="shared" si="41"/>
        <v>43282</v>
      </c>
      <c r="C45" s="5">
        <v>400</v>
      </c>
      <c r="D45" s="1">
        <v>344</v>
      </c>
      <c r="E45" s="1">
        <f t="shared" si="21"/>
        <v>744</v>
      </c>
      <c r="F45" s="3">
        <v>3706.2069999999999</v>
      </c>
      <c r="G45" s="3">
        <v>3448.1460000000002</v>
      </c>
      <c r="H45" s="3">
        <v>252.50299999999999</v>
      </c>
      <c r="I45" s="3">
        <f t="shared" si="22"/>
        <v>-258.06099999999969</v>
      </c>
      <c r="J45" s="3">
        <v>4128.9038387096762</v>
      </c>
      <c r="K45" s="3">
        <v>465.18099999999998</v>
      </c>
      <c r="L45" s="3">
        <f t="shared" si="23"/>
        <v>3663.7228387096761</v>
      </c>
      <c r="N45" s="3">
        <v>2310.5839999999998</v>
      </c>
      <c r="O45" s="3">
        <v>2364.5209999999993</v>
      </c>
      <c r="P45" s="3">
        <v>-53.900999999999982</v>
      </c>
      <c r="Q45" s="3">
        <f t="shared" si="24"/>
        <v>53.936999999999443</v>
      </c>
      <c r="R45" s="3">
        <v>3430.9435913978505</v>
      </c>
      <c r="S45" s="3">
        <v>332.52699999999999</v>
      </c>
      <c r="T45" s="3">
        <f t="shared" si="25"/>
        <v>3098.4165913978504</v>
      </c>
      <c r="W45" s="1">
        <f t="shared" si="26"/>
        <v>2018</v>
      </c>
      <c r="X45" s="4">
        <f t="shared" si="27"/>
        <v>43282</v>
      </c>
      <c r="Y45" s="3">
        <f t="shared" si="28"/>
        <v>3706.2069999999999</v>
      </c>
      <c r="Z45" s="3">
        <f t="shared" si="29"/>
        <v>3448.1460000000002</v>
      </c>
      <c r="AA45" s="3">
        <f t="shared" si="30"/>
        <v>0</v>
      </c>
      <c r="AB45" s="3">
        <f t="shared" si="31"/>
        <v>215.57683870967594</v>
      </c>
      <c r="AC45" s="3">
        <f t="shared" si="32"/>
        <v>0</v>
      </c>
      <c r="AD45" s="2">
        <f t="shared" si="33"/>
        <v>42.484161290323755</v>
      </c>
      <c r="AF45" s="4">
        <f t="shared" si="34"/>
        <v>43282</v>
      </c>
      <c r="AG45" s="3">
        <f t="shared" si="35"/>
        <v>2310.5839999999998</v>
      </c>
      <c r="AH45" s="3">
        <f t="shared" si="36"/>
        <v>2310.5839999999998</v>
      </c>
      <c r="AI45" s="3">
        <f t="shared" si="37"/>
        <v>53.936999999999443</v>
      </c>
      <c r="AJ45" s="3">
        <f t="shared" si="38"/>
        <v>0</v>
      </c>
      <c r="AK45" s="3">
        <f t="shared" si="39"/>
        <v>733.89559139785115</v>
      </c>
      <c r="AL45" s="2">
        <f t="shared" si="40"/>
        <v>0</v>
      </c>
    </row>
    <row r="46" spans="2:38" x14ac:dyDescent="0.35">
      <c r="B46" s="4">
        <f t="shared" si="41"/>
        <v>43313</v>
      </c>
      <c r="C46" s="5">
        <v>432</v>
      </c>
      <c r="D46" s="1">
        <v>312</v>
      </c>
      <c r="E46" s="1">
        <f t="shared" si="21"/>
        <v>744</v>
      </c>
      <c r="F46" s="3">
        <v>3732.701</v>
      </c>
      <c r="G46" s="3">
        <v>3658.4220000000005</v>
      </c>
      <c r="H46" s="3">
        <v>72.544999999999987</v>
      </c>
      <c r="I46" s="3">
        <f t="shared" si="22"/>
        <v>-74.278999999999542</v>
      </c>
      <c r="J46" s="3">
        <v>4406.1415161290333</v>
      </c>
      <c r="K46" s="3">
        <v>475.94399999999996</v>
      </c>
      <c r="L46" s="3">
        <f t="shared" si="23"/>
        <v>3930.1975161290334</v>
      </c>
      <c r="N46" s="3">
        <v>2132.0549999999998</v>
      </c>
      <c r="O46" s="3">
        <v>2412.1910000000007</v>
      </c>
      <c r="P46" s="3">
        <v>-279.03300000000002</v>
      </c>
      <c r="Q46" s="3">
        <f t="shared" si="24"/>
        <v>280.13600000000088</v>
      </c>
      <c r="R46" s="3">
        <v>3170.4019032258066</v>
      </c>
      <c r="S46" s="3">
        <v>312.16399999999999</v>
      </c>
      <c r="T46" s="3">
        <f t="shared" si="25"/>
        <v>2858.2379032258068</v>
      </c>
      <c r="W46" s="1">
        <f t="shared" si="26"/>
        <v>2018</v>
      </c>
      <c r="X46" s="4">
        <f t="shared" si="27"/>
        <v>43313</v>
      </c>
      <c r="Y46" s="3">
        <f t="shared" si="28"/>
        <v>3732.701</v>
      </c>
      <c r="Z46" s="3">
        <f t="shared" si="29"/>
        <v>3658.4220000000005</v>
      </c>
      <c r="AA46" s="3">
        <f t="shared" si="30"/>
        <v>0</v>
      </c>
      <c r="AB46" s="3">
        <f t="shared" si="31"/>
        <v>74.278999999999542</v>
      </c>
      <c r="AC46" s="3">
        <f t="shared" si="32"/>
        <v>197.49651612903335</v>
      </c>
      <c r="AD46" s="2">
        <f t="shared" si="33"/>
        <v>0</v>
      </c>
      <c r="AF46" s="4">
        <f t="shared" si="34"/>
        <v>43313</v>
      </c>
      <c r="AG46" s="3">
        <f t="shared" si="35"/>
        <v>2132.0549999999998</v>
      </c>
      <c r="AH46" s="3">
        <f t="shared" si="36"/>
        <v>2132.0549999999998</v>
      </c>
      <c r="AI46" s="3">
        <f t="shared" si="37"/>
        <v>280.13600000000088</v>
      </c>
      <c r="AJ46" s="3">
        <f t="shared" si="38"/>
        <v>0</v>
      </c>
      <c r="AK46" s="3">
        <f t="shared" si="39"/>
        <v>446.04690322580609</v>
      </c>
      <c r="AL46" s="2">
        <f t="shared" si="40"/>
        <v>0</v>
      </c>
    </row>
    <row r="47" spans="2:38" x14ac:dyDescent="0.35">
      <c r="B47" s="4">
        <f t="shared" si="41"/>
        <v>43344</v>
      </c>
      <c r="C47" s="5">
        <v>384</v>
      </c>
      <c r="D47" s="1">
        <v>336</v>
      </c>
      <c r="E47" s="1">
        <f t="shared" si="21"/>
        <v>720</v>
      </c>
      <c r="F47" s="3">
        <v>3122.1610000000001</v>
      </c>
      <c r="G47" s="3">
        <v>3210.0169999999966</v>
      </c>
      <c r="H47" s="3">
        <v>-85.418999999999983</v>
      </c>
      <c r="I47" s="3">
        <f t="shared" si="22"/>
        <v>87.855999999996584</v>
      </c>
      <c r="J47" s="3">
        <v>4031.8073333333314</v>
      </c>
      <c r="K47" s="3">
        <v>406.21599999999995</v>
      </c>
      <c r="L47" s="3">
        <f t="shared" si="23"/>
        <v>3625.5913333333315</v>
      </c>
      <c r="N47" s="3">
        <v>2010.951</v>
      </c>
      <c r="O47" s="3">
        <v>2335.6170000000006</v>
      </c>
      <c r="P47" s="3">
        <v>-322.11900000000014</v>
      </c>
      <c r="Q47" s="3">
        <f t="shared" si="24"/>
        <v>324.66600000000062</v>
      </c>
      <c r="R47" s="3">
        <v>3382.5122000000024</v>
      </c>
      <c r="S47" s="3">
        <v>297.71299999999997</v>
      </c>
      <c r="T47" s="3">
        <f t="shared" si="25"/>
        <v>3084.7992000000022</v>
      </c>
      <c r="W47" s="1">
        <f t="shared" si="26"/>
        <v>2018</v>
      </c>
      <c r="X47" s="4">
        <f t="shared" si="27"/>
        <v>43344</v>
      </c>
      <c r="Y47" s="3">
        <f t="shared" si="28"/>
        <v>3122.1610000000001</v>
      </c>
      <c r="Z47" s="3">
        <f t="shared" si="29"/>
        <v>3122.1610000000001</v>
      </c>
      <c r="AA47" s="3">
        <f t="shared" si="30"/>
        <v>87.855999999996584</v>
      </c>
      <c r="AB47" s="3">
        <f t="shared" si="31"/>
        <v>0</v>
      </c>
      <c r="AC47" s="3">
        <f t="shared" si="32"/>
        <v>415.57433333333483</v>
      </c>
      <c r="AD47" s="2">
        <f t="shared" si="33"/>
        <v>0</v>
      </c>
      <c r="AF47" s="4">
        <f t="shared" si="34"/>
        <v>43344</v>
      </c>
      <c r="AG47" s="3">
        <f t="shared" si="35"/>
        <v>2010.951</v>
      </c>
      <c r="AH47" s="3">
        <f t="shared" si="36"/>
        <v>2010.951</v>
      </c>
      <c r="AI47" s="3">
        <f t="shared" si="37"/>
        <v>324.66600000000062</v>
      </c>
      <c r="AJ47" s="3">
        <f t="shared" si="38"/>
        <v>0</v>
      </c>
      <c r="AK47" s="3">
        <f t="shared" si="39"/>
        <v>749.18220000000156</v>
      </c>
      <c r="AL47" s="2">
        <f t="shared" si="40"/>
        <v>0</v>
      </c>
    </row>
    <row r="48" spans="2:38" x14ac:dyDescent="0.35">
      <c r="B48" s="4">
        <f t="shared" si="41"/>
        <v>43374</v>
      </c>
      <c r="C48" s="5">
        <v>432</v>
      </c>
      <c r="D48" s="1">
        <v>312</v>
      </c>
      <c r="E48" s="1">
        <f t="shared" si="21"/>
        <v>744</v>
      </c>
      <c r="F48" s="3">
        <v>3251.7020000000002</v>
      </c>
      <c r="G48" s="3">
        <v>3532.4429999999998</v>
      </c>
      <c r="H48" s="3">
        <v>-277.64099999999991</v>
      </c>
      <c r="I48" s="3">
        <f t="shared" si="22"/>
        <v>280.74099999999953</v>
      </c>
      <c r="J48" s="3">
        <v>4489.9838387096752</v>
      </c>
      <c r="K48" s="3">
        <v>388.52700000000004</v>
      </c>
      <c r="L48" s="3">
        <f t="shared" si="23"/>
        <v>4101.4568387096751</v>
      </c>
      <c r="N48" s="3">
        <v>1879.6859999999999</v>
      </c>
      <c r="O48" s="3">
        <v>2198.7889999999993</v>
      </c>
      <c r="P48" s="3">
        <v>-313.65700000000004</v>
      </c>
      <c r="Q48" s="3">
        <f t="shared" si="24"/>
        <v>319.10299999999938</v>
      </c>
      <c r="R48" s="3">
        <v>3046.9459677419386</v>
      </c>
      <c r="S48" s="3">
        <v>254.35099999999997</v>
      </c>
      <c r="T48" s="3">
        <f t="shared" si="25"/>
        <v>2792.5949677419385</v>
      </c>
      <c r="W48" s="1">
        <f t="shared" si="26"/>
        <v>2018</v>
      </c>
      <c r="X48" s="4">
        <f t="shared" si="27"/>
        <v>43374</v>
      </c>
      <c r="Y48" s="3">
        <f t="shared" si="28"/>
        <v>3251.7020000000002</v>
      </c>
      <c r="Z48" s="3">
        <f t="shared" si="29"/>
        <v>3251.7020000000002</v>
      </c>
      <c r="AA48" s="3">
        <f t="shared" si="30"/>
        <v>280.74099999999953</v>
      </c>
      <c r="AB48" s="3">
        <f t="shared" si="31"/>
        <v>0</v>
      </c>
      <c r="AC48" s="3">
        <f t="shared" si="32"/>
        <v>569.01383870967538</v>
      </c>
      <c r="AD48" s="2">
        <f t="shared" si="33"/>
        <v>0</v>
      </c>
      <c r="AF48" s="4">
        <f t="shared" si="34"/>
        <v>43374</v>
      </c>
      <c r="AG48" s="3">
        <f t="shared" si="35"/>
        <v>1879.6859999999999</v>
      </c>
      <c r="AH48" s="3">
        <f t="shared" si="36"/>
        <v>1879.6859999999999</v>
      </c>
      <c r="AI48" s="3">
        <f t="shared" si="37"/>
        <v>319.10299999999938</v>
      </c>
      <c r="AJ48" s="3">
        <f t="shared" si="38"/>
        <v>0</v>
      </c>
      <c r="AK48" s="3">
        <f t="shared" si="39"/>
        <v>593.80596774193918</v>
      </c>
      <c r="AL48" s="2">
        <f t="shared" si="40"/>
        <v>0</v>
      </c>
    </row>
    <row r="49" spans="2:38" x14ac:dyDescent="0.35">
      <c r="B49" s="4">
        <f t="shared" si="41"/>
        <v>43405</v>
      </c>
      <c r="C49" s="5">
        <v>400</v>
      </c>
      <c r="D49" s="1">
        <v>321</v>
      </c>
      <c r="E49" s="1">
        <f t="shared" si="21"/>
        <v>721</v>
      </c>
      <c r="F49" s="3">
        <v>3232.4070000000002</v>
      </c>
      <c r="G49" s="3">
        <v>3629.7099999999987</v>
      </c>
      <c r="H49" s="3">
        <v>-389.23599999999993</v>
      </c>
      <c r="I49" s="3">
        <f t="shared" si="22"/>
        <v>397.30299999999852</v>
      </c>
      <c r="J49" s="3">
        <v>4613.2810402219147</v>
      </c>
      <c r="K49" s="3">
        <v>478.22900000000004</v>
      </c>
      <c r="L49" s="3">
        <f t="shared" si="23"/>
        <v>4135.0520402219145</v>
      </c>
      <c r="N49" s="3">
        <v>1972.7919999999999</v>
      </c>
      <c r="O49" s="3">
        <v>2270.8220000000019</v>
      </c>
      <c r="P49" s="3">
        <v>-288.226</v>
      </c>
      <c r="Q49" s="3">
        <f t="shared" si="24"/>
        <v>298.03000000000202</v>
      </c>
      <c r="R49" s="3">
        <v>3281.3625367545096</v>
      </c>
      <c r="S49" s="3">
        <v>327.673</v>
      </c>
      <c r="T49" s="3">
        <f t="shared" si="25"/>
        <v>2953.6895367545094</v>
      </c>
      <c r="W49" s="1">
        <f t="shared" si="26"/>
        <v>2018</v>
      </c>
      <c r="X49" s="4">
        <f t="shared" si="27"/>
        <v>43405</v>
      </c>
      <c r="Y49" s="3">
        <f t="shared" si="28"/>
        <v>3232.4070000000002</v>
      </c>
      <c r="Z49" s="3">
        <f t="shared" si="29"/>
        <v>3232.4070000000002</v>
      </c>
      <c r="AA49" s="3">
        <f t="shared" si="30"/>
        <v>397.30299999999852</v>
      </c>
      <c r="AB49" s="3">
        <f t="shared" si="31"/>
        <v>0</v>
      </c>
      <c r="AC49" s="3">
        <f t="shared" si="32"/>
        <v>505.34204022191579</v>
      </c>
      <c r="AD49" s="2">
        <f t="shared" si="33"/>
        <v>0</v>
      </c>
      <c r="AF49" s="4">
        <f t="shared" si="34"/>
        <v>43405</v>
      </c>
      <c r="AG49" s="3">
        <f t="shared" si="35"/>
        <v>1972.7919999999999</v>
      </c>
      <c r="AH49" s="3">
        <f t="shared" si="36"/>
        <v>1972.7919999999999</v>
      </c>
      <c r="AI49" s="3">
        <f t="shared" si="37"/>
        <v>298.03000000000202</v>
      </c>
      <c r="AJ49" s="3">
        <f t="shared" si="38"/>
        <v>0</v>
      </c>
      <c r="AK49" s="3">
        <f t="shared" si="39"/>
        <v>682.86753675450746</v>
      </c>
      <c r="AL49" s="2">
        <f t="shared" si="40"/>
        <v>0</v>
      </c>
    </row>
    <row r="50" spans="2:38" x14ac:dyDescent="0.35">
      <c r="B50" s="4">
        <f t="shared" si="41"/>
        <v>43435</v>
      </c>
      <c r="C50" s="5">
        <v>400</v>
      </c>
      <c r="D50" s="1">
        <v>344</v>
      </c>
      <c r="E50" s="1">
        <f t="shared" si="21"/>
        <v>744</v>
      </c>
      <c r="F50" s="3">
        <v>3419.6770000000001</v>
      </c>
      <c r="G50" s="3">
        <v>3636.4789999999998</v>
      </c>
      <c r="H50" s="3">
        <v>-215.45000000000005</v>
      </c>
      <c r="I50" s="3">
        <f t="shared" si="22"/>
        <v>216.80199999999968</v>
      </c>
      <c r="J50" s="3">
        <v>4604.091204301073</v>
      </c>
      <c r="K50" s="3">
        <v>474.69399999999996</v>
      </c>
      <c r="L50" s="3">
        <f t="shared" si="23"/>
        <v>4129.3972043010726</v>
      </c>
      <c r="N50" s="3">
        <v>2299.2800000000002</v>
      </c>
      <c r="O50" s="3">
        <v>2572.900000000001</v>
      </c>
      <c r="P50" s="3">
        <v>-268.7700000000001</v>
      </c>
      <c r="Q50" s="3">
        <f t="shared" si="24"/>
        <v>273.6200000000008</v>
      </c>
      <c r="R50" s="3">
        <v>3719.6207634408615</v>
      </c>
      <c r="S50" s="3">
        <v>352.04599999999999</v>
      </c>
      <c r="T50" s="3">
        <f t="shared" si="25"/>
        <v>3367.5747634408617</v>
      </c>
      <c r="W50" s="1">
        <f t="shared" si="26"/>
        <v>2018</v>
      </c>
      <c r="X50" s="4">
        <f t="shared" si="27"/>
        <v>43435</v>
      </c>
      <c r="Y50" s="3">
        <f t="shared" si="28"/>
        <v>3419.6770000000001</v>
      </c>
      <c r="Z50" s="3">
        <f t="shared" si="29"/>
        <v>3419.6770000000001</v>
      </c>
      <c r="AA50" s="3">
        <f t="shared" si="30"/>
        <v>216.80199999999968</v>
      </c>
      <c r="AB50" s="3">
        <f t="shared" si="31"/>
        <v>0</v>
      </c>
      <c r="AC50" s="3">
        <f t="shared" si="32"/>
        <v>492.91820430107282</v>
      </c>
      <c r="AD50" s="2">
        <f t="shared" si="33"/>
        <v>0</v>
      </c>
      <c r="AF50" s="4">
        <f t="shared" si="34"/>
        <v>43435</v>
      </c>
      <c r="AG50" s="3">
        <f t="shared" si="35"/>
        <v>2299.2800000000002</v>
      </c>
      <c r="AH50" s="3">
        <f t="shared" si="36"/>
        <v>2299.2800000000002</v>
      </c>
      <c r="AI50" s="3">
        <f t="shared" si="37"/>
        <v>273.6200000000008</v>
      </c>
      <c r="AJ50" s="3">
        <f t="shared" si="38"/>
        <v>0</v>
      </c>
      <c r="AK50" s="3">
        <f t="shared" si="39"/>
        <v>794.67476344086072</v>
      </c>
      <c r="AL50" s="2">
        <f t="shared" si="40"/>
        <v>0</v>
      </c>
    </row>
    <row r="51" spans="2:38" x14ac:dyDescent="0.35">
      <c r="B51" s="4">
        <f t="shared" si="41"/>
        <v>43466</v>
      </c>
      <c r="C51" s="5">
        <v>416</v>
      </c>
      <c r="D51" s="1">
        <v>328</v>
      </c>
      <c r="E51" s="1">
        <f t="shared" si="21"/>
        <v>744</v>
      </c>
      <c r="F51" s="3">
        <v>3614.223</v>
      </c>
      <c r="G51" s="3">
        <v>3880.2429999999999</v>
      </c>
      <c r="H51" s="3">
        <v>-264.00999999999993</v>
      </c>
      <c r="I51" s="3">
        <f t="shared" si="22"/>
        <v>266.02</v>
      </c>
      <c r="J51" s="3">
        <v>4803.3469677419334</v>
      </c>
      <c r="K51" s="3">
        <v>464.73599999999999</v>
      </c>
      <c r="L51" s="3">
        <f t="shared" si="23"/>
        <v>4338.6109677419336</v>
      </c>
      <c r="N51" s="3">
        <v>2178.4580000000001</v>
      </c>
      <c r="O51" s="3">
        <v>2498.7370000000005</v>
      </c>
      <c r="P51" s="3">
        <v>-317.38099999999997</v>
      </c>
      <c r="Q51" s="3">
        <f t="shared" si="24"/>
        <v>320.27900000000045</v>
      </c>
      <c r="R51" s="3">
        <v>3478.4127634408619</v>
      </c>
      <c r="S51" s="3">
        <v>311.46199999999999</v>
      </c>
      <c r="T51" s="3">
        <f t="shared" si="25"/>
        <v>3166.9507634408619</v>
      </c>
      <c r="W51" s="1">
        <f t="shared" si="26"/>
        <v>2019</v>
      </c>
      <c r="X51" s="4">
        <f t="shared" si="27"/>
        <v>43466</v>
      </c>
      <c r="Y51" s="3">
        <f t="shared" si="28"/>
        <v>3614.223</v>
      </c>
      <c r="Z51" s="3">
        <f t="shared" si="29"/>
        <v>3614.223</v>
      </c>
      <c r="AA51" s="3">
        <f t="shared" si="30"/>
        <v>266.02</v>
      </c>
      <c r="AB51" s="3">
        <f t="shared" si="31"/>
        <v>0</v>
      </c>
      <c r="AC51" s="3">
        <f t="shared" si="32"/>
        <v>458.36796774193363</v>
      </c>
      <c r="AD51" s="2">
        <f t="shared" si="33"/>
        <v>0</v>
      </c>
      <c r="AF51" s="4">
        <f t="shared" si="34"/>
        <v>43466</v>
      </c>
      <c r="AG51" s="3">
        <f t="shared" si="35"/>
        <v>2178.4580000000001</v>
      </c>
      <c r="AH51" s="3">
        <f t="shared" si="36"/>
        <v>2178.4580000000001</v>
      </c>
      <c r="AI51" s="3">
        <f t="shared" si="37"/>
        <v>320.27900000000045</v>
      </c>
      <c r="AJ51" s="3">
        <f t="shared" si="38"/>
        <v>0</v>
      </c>
      <c r="AK51" s="3">
        <f t="shared" si="39"/>
        <v>668.21376344086138</v>
      </c>
      <c r="AL51" s="2">
        <f t="shared" si="40"/>
        <v>0</v>
      </c>
    </row>
    <row r="52" spans="2:38" x14ac:dyDescent="0.35">
      <c r="B52" s="4">
        <f t="shared" si="41"/>
        <v>43497</v>
      </c>
      <c r="C52" s="5">
        <v>384</v>
      </c>
      <c r="D52" s="1">
        <v>288</v>
      </c>
      <c r="E52" s="1">
        <f t="shared" si="21"/>
        <v>672</v>
      </c>
      <c r="F52" s="3">
        <v>3095.2820000000002</v>
      </c>
      <c r="G52" s="3">
        <v>3352.0870000000004</v>
      </c>
      <c r="H52" s="3">
        <v>-256.4190000000001</v>
      </c>
      <c r="I52" s="3">
        <f t="shared" si="22"/>
        <v>256.80500000000029</v>
      </c>
      <c r="J52" s="3">
        <v>4226.8878571428586</v>
      </c>
      <c r="K52" s="3">
        <v>386.625</v>
      </c>
      <c r="L52" s="3">
        <f t="shared" si="23"/>
        <v>3840.2628571428586</v>
      </c>
      <c r="N52" s="3">
        <v>1999.241</v>
      </c>
      <c r="O52" s="3">
        <v>2247.4939999999979</v>
      </c>
      <c r="P52" s="3">
        <v>-247.893</v>
      </c>
      <c r="Q52" s="3">
        <f t="shared" si="24"/>
        <v>248.25299999999788</v>
      </c>
      <c r="R52" s="3">
        <v>3031.4359999999997</v>
      </c>
      <c r="S52" s="3">
        <v>271.92500000000001</v>
      </c>
      <c r="T52" s="3">
        <f t="shared" si="25"/>
        <v>2759.5109999999995</v>
      </c>
      <c r="W52" s="1">
        <f t="shared" si="26"/>
        <v>2019</v>
      </c>
      <c r="X52" s="4">
        <f t="shared" si="27"/>
        <v>43497</v>
      </c>
      <c r="Y52" s="3">
        <f t="shared" si="28"/>
        <v>3095.2820000000002</v>
      </c>
      <c r="Z52" s="3">
        <f t="shared" si="29"/>
        <v>3095.2820000000002</v>
      </c>
      <c r="AA52" s="3">
        <f t="shared" si="30"/>
        <v>256.80500000000029</v>
      </c>
      <c r="AB52" s="3">
        <f t="shared" si="31"/>
        <v>0</v>
      </c>
      <c r="AC52" s="3">
        <f t="shared" si="32"/>
        <v>488.17585714285815</v>
      </c>
      <c r="AD52" s="2">
        <f t="shared" si="33"/>
        <v>0</v>
      </c>
      <c r="AF52" s="4">
        <f t="shared" si="34"/>
        <v>43497</v>
      </c>
      <c r="AG52" s="3">
        <f t="shared" si="35"/>
        <v>1999.241</v>
      </c>
      <c r="AH52" s="3">
        <f t="shared" si="36"/>
        <v>1999.241</v>
      </c>
      <c r="AI52" s="3">
        <f t="shared" si="37"/>
        <v>248.25299999999788</v>
      </c>
      <c r="AJ52" s="3">
        <f t="shared" si="38"/>
        <v>0</v>
      </c>
      <c r="AK52" s="3">
        <f t="shared" si="39"/>
        <v>512.01700000000164</v>
      </c>
      <c r="AL52" s="2">
        <f t="shared" si="40"/>
        <v>0</v>
      </c>
    </row>
    <row r="53" spans="2:38" x14ac:dyDescent="0.35">
      <c r="B53" s="4">
        <f t="shared" si="41"/>
        <v>43525</v>
      </c>
      <c r="C53" s="5">
        <v>416</v>
      </c>
      <c r="D53" s="1">
        <v>327</v>
      </c>
      <c r="E53" s="1">
        <f t="shared" si="21"/>
        <v>743</v>
      </c>
      <c r="F53" s="3">
        <v>3162.0920000000001</v>
      </c>
      <c r="G53" s="3">
        <v>3423.5339999999983</v>
      </c>
      <c r="H53" s="3">
        <v>-257.57400000000007</v>
      </c>
      <c r="I53" s="3">
        <f t="shared" si="22"/>
        <v>261.44199999999819</v>
      </c>
      <c r="J53" s="3">
        <v>4420.5270847913871</v>
      </c>
      <c r="K53" s="3">
        <v>408.43100000000004</v>
      </c>
      <c r="L53" s="3">
        <f t="shared" si="23"/>
        <v>4012.0960847913871</v>
      </c>
      <c r="N53" s="3">
        <v>2121.2739999999999</v>
      </c>
      <c r="O53" s="3">
        <v>2339.6729999999993</v>
      </c>
      <c r="P53" s="3">
        <v>-212.38799999999998</v>
      </c>
      <c r="Q53" s="3">
        <f t="shared" si="24"/>
        <v>218.39899999999943</v>
      </c>
      <c r="R53" s="3">
        <v>3368.4075033647373</v>
      </c>
      <c r="S53" s="3">
        <v>301.20400000000001</v>
      </c>
      <c r="T53" s="3">
        <f t="shared" si="25"/>
        <v>3067.2035033647371</v>
      </c>
      <c r="W53" s="1">
        <f t="shared" si="26"/>
        <v>2019</v>
      </c>
      <c r="X53" s="4">
        <f t="shared" si="27"/>
        <v>43525</v>
      </c>
      <c r="Y53" s="3">
        <f t="shared" si="28"/>
        <v>3162.0920000000001</v>
      </c>
      <c r="Z53" s="3">
        <f t="shared" si="29"/>
        <v>3162.0920000000001</v>
      </c>
      <c r="AA53" s="3">
        <f t="shared" si="30"/>
        <v>261.44199999999819</v>
      </c>
      <c r="AB53" s="3">
        <f t="shared" si="31"/>
        <v>0</v>
      </c>
      <c r="AC53" s="3">
        <f t="shared" si="32"/>
        <v>588.56208479138877</v>
      </c>
      <c r="AD53" s="2">
        <f t="shared" si="33"/>
        <v>0</v>
      </c>
      <c r="AF53" s="4">
        <f t="shared" si="34"/>
        <v>43525</v>
      </c>
      <c r="AG53" s="3">
        <f t="shared" si="35"/>
        <v>2121.2739999999999</v>
      </c>
      <c r="AH53" s="3">
        <f t="shared" si="36"/>
        <v>2121.2739999999999</v>
      </c>
      <c r="AI53" s="3">
        <f t="shared" si="37"/>
        <v>218.39899999999943</v>
      </c>
      <c r="AJ53" s="3">
        <f t="shared" si="38"/>
        <v>0</v>
      </c>
      <c r="AK53" s="3">
        <f t="shared" si="39"/>
        <v>727.5305033647378</v>
      </c>
      <c r="AL53" s="2">
        <f t="shared" si="40"/>
        <v>0</v>
      </c>
    </row>
    <row r="54" spans="2:38" x14ac:dyDescent="0.35">
      <c r="B54" s="4">
        <f t="shared" si="41"/>
        <v>43556</v>
      </c>
      <c r="C54" s="5">
        <v>416</v>
      </c>
      <c r="D54" s="1">
        <v>304</v>
      </c>
      <c r="E54" s="1">
        <f t="shared" si="21"/>
        <v>720</v>
      </c>
      <c r="F54" s="3">
        <v>3046.277</v>
      </c>
      <c r="G54" s="3">
        <v>3345.4119999999994</v>
      </c>
      <c r="H54" s="3">
        <v>-298.08499999999992</v>
      </c>
      <c r="I54" s="3">
        <f t="shared" si="22"/>
        <v>299.13499999999931</v>
      </c>
      <c r="J54" s="3">
        <v>4382.0767999999998</v>
      </c>
      <c r="K54" s="3">
        <v>438.779</v>
      </c>
      <c r="L54" s="3">
        <f t="shared" si="23"/>
        <v>3943.2977999999998</v>
      </c>
      <c r="N54" s="3">
        <v>1930.2260000000001</v>
      </c>
      <c r="O54" s="3">
        <v>2117.8209999999995</v>
      </c>
      <c r="P54" s="3">
        <v>-184.59699999999998</v>
      </c>
      <c r="Q54" s="3">
        <f t="shared" si="24"/>
        <v>187.59499999999935</v>
      </c>
      <c r="R54" s="3">
        <v>3007.5961999999986</v>
      </c>
      <c r="S54" s="3">
        <v>304.07400000000001</v>
      </c>
      <c r="T54" s="3">
        <f t="shared" si="25"/>
        <v>2703.5221999999985</v>
      </c>
      <c r="W54" s="1">
        <f t="shared" si="26"/>
        <v>2019</v>
      </c>
      <c r="X54" s="4">
        <f t="shared" si="27"/>
        <v>43556</v>
      </c>
      <c r="Y54" s="3">
        <f t="shared" si="28"/>
        <v>3046.277</v>
      </c>
      <c r="Z54" s="3">
        <f t="shared" si="29"/>
        <v>3046.277</v>
      </c>
      <c r="AA54" s="3">
        <f t="shared" si="30"/>
        <v>299.13499999999931</v>
      </c>
      <c r="AB54" s="3">
        <f t="shared" si="31"/>
        <v>0</v>
      </c>
      <c r="AC54" s="3">
        <f t="shared" si="32"/>
        <v>597.88580000000047</v>
      </c>
      <c r="AD54" s="2">
        <f t="shared" si="33"/>
        <v>0</v>
      </c>
      <c r="AF54" s="4">
        <f t="shared" si="34"/>
        <v>43556</v>
      </c>
      <c r="AG54" s="3">
        <f t="shared" si="35"/>
        <v>1930.2260000000001</v>
      </c>
      <c r="AH54" s="3">
        <f t="shared" si="36"/>
        <v>1930.2260000000001</v>
      </c>
      <c r="AI54" s="3">
        <f t="shared" si="37"/>
        <v>187.59499999999935</v>
      </c>
      <c r="AJ54" s="3">
        <f t="shared" si="38"/>
        <v>0</v>
      </c>
      <c r="AK54" s="3">
        <f t="shared" si="39"/>
        <v>585.70119999999906</v>
      </c>
      <c r="AL54" s="2">
        <f t="shared" si="40"/>
        <v>0</v>
      </c>
    </row>
    <row r="55" spans="2:38" x14ac:dyDescent="0.35">
      <c r="B55" s="4">
        <f t="shared" si="41"/>
        <v>43586</v>
      </c>
      <c r="C55" s="5">
        <v>416</v>
      </c>
      <c r="D55" s="1">
        <v>328</v>
      </c>
      <c r="E55" s="1">
        <f t="shared" si="21"/>
        <v>744</v>
      </c>
      <c r="F55" s="3">
        <v>3248.3690000000001</v>
      </c>
      <c r="G55" s="3">
        <v>3269.74</v>
      </c>
      <c r="H55" s="3">
        <v>-17.201000000000008</v>
      </c>
      <c r="I55" s="3">
        <f t="shared" si="22"/>
        <v>21.37099999999964</v>
      </c>
      <c r="J55" s="3">
        <v>4189.2216774193521</v>
      </c>
      <c r="K55" s="3">
        <v>429.46600000000001</v>
      </c>
      <c r="L55" s="3">
        <f t="shared" si="23"/>
        <v>3759.7556774193522</v>
      </c>
      <c r="N55" s="3">
        <v>1887.261</v>
      </c>
      <c r="O55" s="3">
        <v>1914.9529999999995</v>
      </c>
      <c r="P55" s="3">
        <v>-23.956999999999972</v>
      </c>
      <c r="Q55" s="3">
        <f t="shared" si="24"/>
        <v>27.691999999999553</v>
      </c>
      <c r="R55" s="3">
        <v>2991.5465913978519</v>
      </c>
      <c r="S55" s="3">
        <v>284.47800000000001</v>
      </c>
      <c r="T55" s="3">
        <f t="shared" si="25"/>
        <v>2707.0685913978518</v>
      </c>
      <c r="W55" s="1">
        <f t="shared" si="26"/>
        <v>2019</v>
      </c>
      <c r="X55" s="4">
        <f t="shared" si="27"/>
        <v>43586</v>
      </c>
      <c r="Y55" s="3">
        <f t="shared" si="28"/>
        <v>3248.3690000000001</v>
      </c>
      <c r="Z55" s="3">
        <f t="shared" si="29"/>
        <v>3248.3690000000001</v>
      </c>
      <c r="AA55" s="3">
        <f t="shared" si="30"/>
        <v>21.37099999999964</v>
      </c>
      <c r="AB55" s="3">
        <f t="shared" si="31"/>
        <v>0</v>
      </c>
      <c r="AC55" s="3">
        <f t="shared" si="32"/>
        <v>490.01567741935241</v>
      </c>
      <c r="AD55" s="2">
        <f t="shared" si="33"/>
        <v>0</v>
      </c>
      <c r="AF55" s="4">
        <f t="shared" si="34"/>
        <v>43586</v>
      </c>
      <c r="AG55" s="3">
        <f t="shared" si="35"/>
        <v>1887.261</v>
      </c>
      <c r="AH55" s="3">
        <f t="shared" si="36"/>
        <v>1887.261</v>
      </c>
      <c r="AI55" s="3">
        <f t="shared" si="37"/>
        <v>27.691999999999553</v>
      </c>
      <c r="AJ55" s="3">
        <f t="shared" si="38"/>
        <v>0</v>
      </c>
      <c r="AK55" s="3">
        <f t="shared" si="39"/>
        <v>792.11559139785231</v>
      </c>
      <c r="AL55" s="2">
        <f t="shared" si="40"/>
        <v>0</v>
      </c>
    </row>
    <row r="56" spans="2:38" x14ac:dyDescent="0.35">
      <c r="B56" s="4">
        <f t="shared" si="41"/>
        <v>43617</v>
      </c>
      <c r="C56" s="5">
        <v>400</v>
      </c>
      <c r="D56" s="1">
        <v>320</v>
      </c>
      <c r="E56" s="1">
        <f t="shared" si="21"/>
        <v>720</v>
      </c>
      <c r="F56" s="3">
        <v>3236.4810000000002</v>
      </c>
      <c r="G56" s="3">
        <v>3106.518</v>
      </c>
      <c r="H56" s="3">
        <v>131.97699999999998</v>
      </c>
      <c r="I56" s="3">
        <f t="shared" si="22"/>
        <v>-129.96300000000019</v>
      </c>
      <c r="J56" s="3">
        <v>4254.5253333333312</v>
      </c>
      <c r="K56" s="3">
        <v>430.81899999999996</v>
      </c>
      <c r="L56" s="3">
        <f t="shared" si="23"/>
        <v>3823.7063333333313</v>
      </c>
      <c r="N56" s="3">
        <v>2080.9839999999999</v>
      </c>
      <c r="O56" s="3">
        <v>2144.06</v>
      </c>
      <c r="P56" s="3">
        <v>-58.194999999999993</v>
      </c>
      <c r="Q56" s="3">
        <f t="shared" si="24"/>
        <v>63.076000000000022</v>
      </c>
      <c r="R56" s="3">
        <v>3294.2286666666669</v>
      </c>
      <c r="S56" s="3">
        <v>316.197</v>
      </c>
      <c r="T56" s="3">
        <f t="shared" si="25"/>
        <v>2978.0316666666668</v>
      </c>
      <c r="W56" s="1">
        <f t="shared" si="26"/>
        <v>2019</v>
      </c>
      <c r="X56" s="4">
        <f t="shared" si="27"/>
        <v>43617</v>
      </c>
      <c r="Y56" s="3">
        <f t="shared" si="28"/>
        <v>3236.4810000000002</v>
      </c>
      <c r="Z56" s="3">
        <f t="shared" si="29"/>
        <v>3106.518</v>
      </c>
      <c r="AA56" s="3">
        <f t="shared" si="30"/>
        <v>0</v>
      </c>
      <c r="AB56" s="3">
        <f t="shared" si="31"/>
        <v>129.96300000000019</v>
      </c>
      <c r="AC56" s="3">
        <f t="shared" si="32"/>
        <v>587.22533333333104</v>
      </c>
      <c r="AD56" s="2">
        <f t="shared" si="33"/>
        <v>0</v>
      </c>
      <c r="AF56" s="4">
        <f t="shared" si="34"/>
        <v>43617</v>
      </c>
      <c r="AG56" s="3">
        <f t="shared" si="35"/>
        <v>2080.9839999999999</v>
      </c>
      <c r="AH56" s="3">
        <f t="shared" si="36"/>
        <v>2080.9839999999999</v>
      </c>
      <c r="AI56" s="3">
        <f t="shared" si="37"/>
        <v>63.076000000000022</v>
      </c>
      <c r="AJ56" s="3">
        <f t="shared" si="38"/>
        <v>0</v>
      </c>
      <c r="AK56" s="3">
        <f t="shared" si="39"/>
        <v>833.97166666666681</v>
      </c>
      <c r="AL56" s="2">
        <f t="shared" si="40"/>
        <v>0</v>
      </c>
    </row>
    <row r="57" spans="2:38" x14ac:dyDescent="0.35">
      <c r="B57" s="4">
        <f t="shared" si="41"/>
        <v>43647</v>
      </c>
      <c r="C57" s="5">
        <v>416</v>
      </c>
      <c r="D57" s="1">
        <v>328</v>
      </c>
      <c r="E57" s="1">
        <f t="shared" si="21"/>
        <v>744</v>
      </c>
      <c r="F57" s="3">
        <v>3885.6149999999998</v>
      </c>
      <c r="G57" s="3">
        <v>3582.0559999999987</v>
      </c>
      <c r="H57" s="3">
        <v>298.59800000000001</v>
      </c>
      <c r="I57" s="3">
        <f t="shared" si="22"/>
        <v>-303.55900000000111</v>
      </c>
      <c r="J57" s="3">
        <v>4277.0433333333312</v>
      </c>
      <c r="K57" s="3">
        <v>485.09799999999996</v>
      </c>
      <c r="L57" s="3">
        <f t="shared" si="23"/>
        <v>3791.9453333333313</v>
      </c>
      <c r="N57" s="3">
        <v>2208.578</v>
      </c>
      <c r="O57" s="3">
        <v>2295.6079999999993</v>
      </c>
      <c r="P57" s="3">
        <v>-86.883999999999972</v>
      </c>
      <c r="Q57" s="3">
        <f t="shared" si="24"/>
        <v>87.029999999999291</v>
      </c>
      <c r="R57" s="3">
        <v>3253.9293225806464</v>
      </c>
      <c r="S57" s="3">
        <v>316.87599999999998</v>
      </c>
      <c r="T57" s="3">
        <f t="shared" si="25"/>
        <v>2937.0533225806466</v>
      </c>
      <c r="W57" s="1">
        <f t="shared" si="26"/>
        <v>2019</v>
      </c>
      <c r="X57" s="4">
        <f t="shared" si="27"/>
        <v>43647</v>
      </c>
      <c r="Y57" s="3">
        <f t="shared" si="28"/>
        <v>3885.6149999999998</v>
      </c>
      <c r="Z57" s="3">
        <f t="shared" si="29"/>
        <v>3582.0559999999987</v>
      </c>
      <c r="AA57" s="3">
        <f t="shared" si="30"/>
        <v>0</v>
      </c>
      <c r="AB57" s="3">
        <f t="shared" si="31"/>
        <v>209.88933333333262</v>
      </c>
      <c r="AC57" s="3">
        <f t="shared" si="32"/>
        <v>0</v>
      </c>
      <c r="AD57" s="2">
        <f t="shared" si="33"/>
        <v>93.669666666668491</v>
      </c>
      <c r="AF57" s="4">
        <f t="shared" si="34"/>
        <v>43647</v>
      </c>
      <c r="AG57" s="3">
        <f t="shared" si="35"/>
        <v>2208.578</v>
      </c>
      <c r="AH57" s="3">
        <f t="shared" si="36"/>
        <v>2208.578</v>
      </c>
      <c r="AI57" s="3">
        <f t="shared" si="37"/>
        <v>87.029999999999291</v>
      </c>
      <c r="AJ57" s="3">
        <f t="shared" si="38"/>
        <v>0</v>
      </c>
      <c r="AK57" s="3">
        <f t="shared" si="39"/>
        <v>641.44532258064737</v>
      </c>
      <c r="AL57" s="2">
        <f t="shared" si="40"/>
        <v>0</v>
      </c>
    </row>
    <row r="58" spans="2:38" x14ac:dyDescent="0.35">
      <c r="B58" s="4">
        <f t="shared" si="41"/>
        <v>43678</v>
      </c>
      <c r="C58" s="5">
        <v>432</v>
      </c>
      <c r="D58" s="1">
        <v>312</v>
      </c>
      <c r="E58" s="1">
        <f t="shared" si="21"/>
        <v>744</v>
      </c>
      <c r="F58" s="3">
        <v>3761.2240000000002</v>
      </c>
      <c r="G58" s="3">
        <v>3681.4839999999995</v>
      </c>
      <c r="H58" s="3">
        <v>77.842000000000027</v>
      </c>
      <c r="I58" s="3">
        <f t="shared" si="22"/>
        <v>-79.740000000000691</v>
      </c>
      <c r="J58" s="3">
        <v>4422.8824516129025</v>
      </c>
      <c r="K58" s="3">
        <v>476.98700000000002</v>
      </c>
      <c r="L58" s="3">
        <f t="shared" si="23"/>
        <v>3945.8954516129024</v>
      </c>
      <c r="N58" s="3">
        <v>2175.9879999999998</v>
      </c>
      <c r="O58" s="3">
        <v>2439.9430000000002</v>
      </c>
      <c r="P58" s="3">
        <v>-262.91700000000003</v>
      </c>
      <c r="Q58" s="3">
        <f t="shared" si="24"/>
        <v>263.95500000000038</v>
      </c>
      <c r="R58" s="3">
        <v>3183.9354838709673</v>
      </c>
      <c r="S58" s="3">
        <v>314.22699999999998</v>
      </c>
      <c r="T58" s="3">
        <f t="shared" si="25"/>
        <v>2869.7084838709675</v>
      </c>
      <c r="W58" s="1">
        <f t="shared" si="26"/>
        <v>2019</v>
      </c>
      <c r="X58" s="4">
        <f t="shared" si="27"/>
        <v>43678</v>
      </c>
      <c r="Y58" s="3">
        <f t="shared" si="28"/>
        <v>3761.2240000000002</v>
      </c>
      <c r="Z58" s="3">
        <f t="shared" si="29"/>
        <v>3681.4839999999995</v>
      </c>
      <c r="AA58" s="3">
        <f t="shared" si="30"/>
        <v>0</v>
      </c>
      <c r="AB58" s="3">
        <f t="shared" si="31"/>
        <v>79.740000000000691</v>
      </c>
      <c r="AC58" s="3">
        <f t="shared" si="32"/>
        <v>184.67145161290227</v>
      </c>
      <c r="AD58" s="2">
        <f t="shared" si="33"/>
        <v>0</v>
      </c>
      <c r="AF58" s="4">
        <f t="shared" si="34"/>
        <v>43678</v>
      </c>
      <c r="AG58" s="3">
        <f t="shared" si="35"/>
        <v>2175.9879999999998</v>
      </c>
      <c r="AH58" s="3">
        <f t="shared" si="36"/>
        <v>2175.9879999999998</v>
      </c>
      <c r="AI58" s="3">
        <f t="shared" si="37"/>
        <v>263.95500000000038</v>
      </c>
      <c r="AJ58" s="3">
        <f t="shared" si="38"/>
        <v>0</v>
      </c>
      <c r="AK58" s="3">
        <f t="shared" si="39"/>
        <v>429.76548387096727</v>
      </c>
      <c r="AL58" s="2">
        <f t="shared" si="40"/>
        <v>0</v>
      </c>
    </row>
    <row r="59" spans="2:38" x14ac:dyDescent="0.35">
      <c r="B59" s="4">
        <f t="shared" si="41"/>
        <v>43709</v>
      </c>
      <c r="C59" s="5">
        <v>384</v>
      </c>
      <c r="D59" s="1">
        <v>336</v>
      </c>
      <c r="E59" s="1">
        <f t="shared" si="21"/>
        <v>720</v>
      </c>
      <c r="F59" s="3">
        <v>3151.31</v>
      </c>
      <c r="G59" s="3">
        <v>3261.5309999999995</v>
      </c>
      <c r="H59" s="3">
        <v>-109.14700000000001</v>
      </c>
      <c r="I59" s="3">
        <f t="shared" si="22"/>
        <v>110.22099999999955</v>
      </c>
      <c r="J59" s="3">
        <v>4082.5686666666656</v>
      </c>
      <c r="K59" s="3">
        <v>407.06600000000003</v>
      </c>
      <c r="L59" s="3">
        <f t="shared" si="23"/>
        <v>3675.5026666666654</v>
      </c>
      <c r="N59" s="3">
        <v>2009.62</v>
      </c>
      <c r="O59" s="3">
        <v>2341.0579999999995</v>
      </c>
      <c r="P59" s="3">
        <v>-328.51800000000003</v>
      </c>
      <c r="Q59" s="3">
        <f t="shared" si="24"/>
        <v>331.43799999999965</v>
      </c>
      <c r="R59" s="3">
        <v>3410.5076000000013</v>
      </c>
      <c r="S59" s="3">
        <v>297.01100000000002</v>
      </c>
      <c r="T59" s="3">
        <f t="shared" si="25"/>
        <v>3113.4966000000013</v>
      </c>
      <c r="W59" s="1">
        <f t="shared" si="26"/>
        <v>2019</v>
      </c>
      <c r="X59" s="4">
        <f t="shared" si="27"/>
        <v>43709</v>
      </c>
      <c r="Y59" s="3">
        <f t="shared" si="28"/>
        <v>3151.31</v>
      </c>
      <c r="Z59" s="3">
        <f t="shared" si="29"/>
        <v>3151.31</v>
      </c>
      <c r="AA59" s="3">
        <f t="shared" si="30"/>
        <v>110.22099999999955</v>
      </c>
      <c r="AB59" s="3">
        <f t="shared" si="31"/>
        <v>0</v>
      </c>
      <c r="AC59" s="3">
        <f t="shared" si="32"/>
        <v>413.9716666666659</v>
      </c>
      <c r="AD59" s="2">
        <f t="shared" si="33"/>
        <v>0</v>
      </c>
      <c r="AF59" s="4">
        <f t="shared" si="34"/>
        <v>43709</v>
      </c>
      <c r="AG59" s="3">
        <f t="shared" si="35"/>
        <v>2009.62</v>
      </c>
      <c r="AH59" s="3">
        <f t="shared" si="36"/>
        <v>2009.62</v>
      </c>
      <c r="AI59" s="3">
        <f t="shared" si="37"/>
        <v>331.43799999999965</v>
      </c>
      <c r="AJ59" s="3">
        <f t="shared" si="38"/>
        <v>0</v>
      </c>
      <c r="AK59" s="3">
        <f t="shared" si="39"/>
        <v>772.43860000000177</v>
      </c>
      <c r="AL59" s="2">
        <f t="shared" si="40"/>
        <v>0</v>
      </c>
    </row>
    <row r="60" spans="2:38" x14ac:dyDescent="0.35">
      <c r="B60" s="4">
        <f t="shared" si="41"/>
        <v>43739</v>
      </c>
      <c r="C60" s="5">
        <v>432</v>
      </c>
      <c r="D60" s="1">
        <v>312</v>
      </c>
      <c r="E60" s="1">
        <f t="shared" si="21"/>
        <v>744</v>
      </c>
      <c r="F60" s="3">
        <v>3281.9810000000002</v>
      </c>
      <c r="G60" s="3">
        <v>3602.2779999999998</v>
      </c>
      <c r="H60" s="3">
        <v>-316.19800000000004</v>
      </c>
      <c r="I60" s="3">
        <f t="shared" si="22"/>
        <v>320.29699999999957</v>
      </c>
      <c r="J60" s="3">
        <v>4563.9928387096779</v>
      </c>
      <c r="K60" s="3">
        <v>389.04599999999994</v>
      </c>
      <c r="L60" s="3">
        <f t="shared" si="23"/>
        <v>4174.9468387096776</v>
      </c>
      <c r="N60" s="3">
        <v>1911.1980000000001</v>
      </c>
      <c r="O60" s="3">
        <v>2221.0899999999988</v>
      </c>
      <c r="P60" s="3">
        <v>-306.44800000000004</v>
      </c>
      <c r="Q60" s="3">
        <f t="shared" si="24"/>
        <v>309.89199999999869</v>
      </c>
      <c r="R60" s="3">
        <v>3062.9555806451626</v>
      </c>
      <c r="S60" s="3">
        <v>255.26700000000002</v>
      </c>
      <c r="T60" s="3">
        <f t="shared" si="25"/>
        <v>2807.6885806451628</v>
      </c>
      <c r="W60" s="1">
        <f t="shared" si="26"/>
        <v>2019</v>
      </c>
      <c r="X60" s="4">
        <f t="shared" si="27"/>
        <v>43739</v>
      </c>
      <c r="Y60" s="3">
        <f t="shared" si="28"/>
        <v>3281.9810000000002</v>
      </c>
      <c r="Z60" s="3">
        <f t="shared" si="29"/>
        <v>3281.9810000000002</v>
      </c>
      <c r="AA60" s="3">
        <f t="shared" si="30"/>
        <v>320.29699999999957</v>
      </c>
      <c r="AB60" s="3">
        <f t="shared" si="31"/>
        <v>0</v>
      </c>
      <c r="AC60" s="3">
        <f t="shared" si="32"/>
        <v>572.66883870967786</v>
      </c>
      <c r="AD60" s="2">
        <f t="shared" si="33"/>
        <v>0</v>
      </c>
      <c r="AF60" s="4">
        <f t="shared" si="34"/>
        <v>43739</v>
      </c>
      <c r="AG60" s="3">
        <f t="shared" si="35"/>
        <v>1911.1980000000001</v>
      </c>
      <c r="AH60" s="3">
        <f t="shared" si="36"/>
        <v>1911.1980000000001</v>
      </c>
      <c r="AI60" s="3">
        <f t="shared" si="37"/>
        <v>309.89199999999869</v>
      </c>
      <c r="AJ60" s="3">
        <f t="shared" si="38"/>
        <v>0</v>
      </c>
      <c r="AK60" s="3">
        <f t="shared" si="39"/>
        <v>586.59858064516402</v>
      </c>
      <c r="AL60" s="2">
        <f t="shared" si="40"/>
        <v>0</v>
      </c>
    </row>
    <row r="61" spans="2:38" x14ac:dyDescent="0.35">
      <c r="B61" s="4">
        <f t="shared" si="41"/>
        <v>43770</v>
      </c>
      <c r="C61" s="5">
        <v>400</v>
      </c>
      <c r="D61" s="1">
        <v>321</v>
      </c>
      <c r="E61" s="1">
        <f t="shared" si="21"/>
        <v>721</v>
      </c>
      <c r="F61" s="3">
        <v>3256.2550000000001</v>
      </c>
      <c r="G61" s="3">
        <v>3565.2310000000011</v>
      </c>
      <c r="H61" s="3">
        <v>-302.53499999999991</v>
      </c>
      <c r="I61" s="3">
        <f t="shared" si="22"/>
        <v>308.97600000000102</v>
      </c>
      <c r="J61" s="3">
        <v>4481.3223925104039</v>
      </c>
      <c r="K61" s="3">
        <v>478.70100000000002</v>
      </c>
      <c r="L61" s="3">
        <f t="shared" si="23"/>
        <v>4002.6213925104039</v>
      </c>
      <c r="N61" s="3">
        <v>2007.248</v>
      </c>
      <c r="O61" s="3">
        <v>2308.7660000000005</v>
      </c>
      <c r="P61" s="3">
        <v>-293.36599999999999</v>
      </c>
      <c r="Q61" s="3">
        <f t="shared" si="24"/>
        <v>301.51800000000048</v>
      </c>
      <c r="R61" s="3">
        <v>3231.4634479889055</v>
      </c>
      <c r="S61" s="3">
        <v>328.96899999999999</v>
      </c>
      <c r="T61" s="3">
        <f t="shared" si="25"/>
        <v>2902.4944479889054</v>
      </c>
      <c r="W61" s="1">
        <f t="shared" si="26"/>
        <v>2019</v>
      </c>
      <c r="X61" s="4">
        <f t="shared" si="27"/>
        <v>43770</v>
      </c>
      <c r="Y61" s="3">
        <f t="shared" si="28"/>
        <v>3256.2550000000001</v>
      </c>
      <c r="Z61" s="3">
        <f t="shared" si="29"/>
        <v>3256.2550000000001</v>
      </c>
      <c r="AA61" s="3">
        <f t="shared" si="30"/>
        <v>308.97600000000102</v>
      </c>
      <c r="AB61" s="3">
        <f t="shared" si="31"/>
        <v>0</v>
      </c>
      <c r="AC61" s="3">
        <f t="shared" si="32"/>
        <v>437.39039251040276</v>
      </c>
      <c r="AD61" s="2">
        <f t="shared" si="33"/>
        <v>0</v>
      </c>
      <c r="AF61" s="4">
        <f t="shared" si="34"/>
        <v>43770</v>
      </c>
      <c r="AG61" s="3">
        <f t="shared" si="35"/>
        <v>2007.248</v>
      </c>
      <c r="AH61" s="3">
        <f t="shared" si="36"/>
        <v>2007.248</v>
      </c>
      <c r="AI61" s="3">
        <f t="shared" si="37"/>
        <v>301.51800000000048</v>
      </c>
      <c r="AJ61" s="3">
        <f t="shared" si="38"/>
        <v>0</v>
      </c>
      <c r="AK61" s="3">
        <f t="shared" si="39"/>
        <v>593.72844798890492</v>
      </c>
      <c r="AL61" s="2">
        <f t="shared" si="40"/>
        <v>0</v>
      </c>
    </row>
    <row r="62" spans="2:38" x14ac:dyDescent="0.35">
      <c r="B62" s="4">
        <f t="shared" si="41"/>
        <v>43800</v>
      </c>
      <c r="C62" s="5">
        <v>400</v>
      </c>
      <c r="D62" s="1">
        <v>344</v>
      </c>
      <c r="E62" s="1">
        <f t="shared" si="21"/>
        <v>744</v>
      </c>
      <c r="F62" s="3">
        <v>3467.7460000000001</v>
      </c>
      <c r="G62" s="3">
        <v>3622.4549999999967</v>
      </c>
      <c r="H62" s="3">
        <v>-154.12899999999999</v>
      </c>
      <c r="I62" s="3">
        <f t="shared" si="22"/>
        <v>154.70899999999665</v>
      </c>
      <c r="J62" s="3">
        <v>4616.6784086021516</v>
      </c>
      <c r="K62" s="3">
        <v>476.65699999999998</v>
      </c>
      <c r="L62" s="3">
        <f t="shared" si="23"/>
        <v>4140.0214086021515</v>
      </c>
      <c r="N62" s="3">
        <v>2317.0169999999998</v>
      </c>
      <c r="O62" s="3">
        <v>2566.2740000000003</v>
      </c>
      <c r="P62" s="3">
        <v>-246.16299999999995</v>
      </c>
      <c r="Q62" s="3">
        <f t="shared" si="24"/>
        <v>249.25700000000052</v>
      </c>
      <c r="R62" s="3">
        <v>3716.3513225806441</v>
      </c>
      <c r="S62" s="3">
        <v>352.46500000000003</v>
      </c>
      <c r="T62" s="3">
        <f t="shared" si="25"/>
        <v>3363.886322580644</v>
      </c>
      <c r="W62" s="1">
        <f t="shared" si="26"/>
        <v>2019</v>
      </c>
      <c r="X62" s="4">
        <f t="shared" si="27"/>
        <v>43800</v>
      </c>
      <c r="Y62" s="3">
        <f t="shared" si="28"/>
        <v>3467.7460000000001</v>
      </c>
      <c r="Z62" s="3">
        <f t="shared" si="29"/>
        <v>3467.7460000000001</v>
      </c>
      <c r="AA62" s="3">
        <f t="shared" si="30"/>
        <v>154.70899999999665</v>
      </c>
      <c r="AB62" s="3">
        <f t="shared" si="31"/>
        <v>0</v>
      </c>
      <c r="AC62" s="3">
        <f t="shared" si="32"/>
        <v>517.56640860215475</v>
      </c>
      <c r="AD62" s="2">
        <f t="shared" si="33"/>
        <v>0</v>
      </c>
      <c r="AF62" s="4">
        <f t="shared" si="34"/>
        <v>43800</v>
      </c>
      <c r="AG62" s="3">
        <f t="shared" si="35"/>
        <v>2317.0169999999998</v>
      </c>
      <c r="AH62" s="3">
        <f t="shared" si="36"/>
        <v>2317.0169999999998</v>
      </c>
      <c r="AI62" s="3">
        <f t="shared" si="37"/>
        <v>249.25700000000052</v>
      </c>
      <c r="AJ62" s="3">
        <f t="shared" si="38"/>
        <v>0</v>
      </c>
      <c r="AK62" s="3">
        <f t="shared" si="39"/>
        <v>797.61232258064365</v>
      </c>
      <c r="AL62" s="2">
        <f t="shared" si="40"/>
        <v>0</v>
      </c>
    </row>
    <row r="63" spans="2:38" x14ac:dyDescent="0.35">
      <c r="B63" s="4">
        <f t="shared" si="41"/>
        <v>43831</v>
      </c>
      <c r="C63" s="5">
        <v>416</v>
      </c>
      <c r="D63" s="1">
        <v>328</v>
      </c>
      <c r="E63" s="1">
        <f t="shared" si="21"/>
        <v>744</v>
      </c>
      <c r="F63" s="3">
        <v>3643.5479999999998</v>
      </c>
      <c r="G63" s="3">
        <v>3891.1200000000035</v>
      </c>
      <c r="H63" s="3">
        <v>-244.77399999999992</v>
      </c>
      <c r="I63" s="3">
        <f t="shared" si="22"/>
        <v>247.57200000000375</v>
      </c>
      <c r="J63" s="3">
        <v>4893.5548924731183</v>
      </c>
      <c r="K63" s="3">
        <v>465.80100000000004</v>
      </c>
      <c r="L63" s="3">
        <f t="shared" si="23"/>
        <v>4427.753892473118</v>
      </c>
      <c r="N63" s="3">
        <v>2200.0569999999998</v>
      </c>
      <c r="O63" s="3">
        <v>2522.1189999999988</v>
      </c>
      <c r="P63" s="3">
        <v>-316.75899999999996</v>
      </c>
      <c r="Q63" s="3">
        <f t="shared" si="24"/>
        <v>322.06199999999899</v>
      </c>
      <c r="R63" s="3">
        <v>3559.6779784946243</v>
      </c>
      <c r="S63" s="3">
        <v>312.25400000000002</v>
      </c>
      <c r="T63" s="3">
        <f t="shared" si="25"/>
        <v>3247.4239784946244</v>
      </c>
      <c r="W63" s="1">
        <f t="shared" si="26"/>
        <v>2020</v>
      </c>
      <c r="X63" s="4">
        <f t="shared" si="27"/>
        <v>43831</v>
      </c>
      <c r="Y63" s="3">
        <f t="shared" si="28"/>
        <v>3643.5479999999998</v>
      </c>
      <c r="Z63" s="3">
        <f t="shared" si="29"/>
        <v>3643.5479999999998</v>
      </c>
      <c r="AA63" s="3">
        <f t="shared" si="30"/>
        <v>247.57200000000375</v>
      </c>
      <c r="AB63" s="3">
        <f t="shared" si="31"/>
        <v>0</v>
      </c>
      <c r="AC63" s="3">
        <f t="shared" si="32"/>
        <v>536.63389247311443</v>
      </c>
      <c r="AD63" s="2">
        <f t="shared" si="33"/>
        <v>0</v>
      </c>
      <c r="AF63" s="4">
        <f t="shared" si="34"/>
        <v>43831</v>
      </c>
      <c r="AG63" s="3">
        <f t="shared" si="35"/>
        <v>2200.0569999999998</v>
      </c>
      <c r="AH63" s="3">
        <f t="shared" si="36"/>
        <v>2200.0569999999998</v>
      </c>
      <c r="AI63" s="3">
        <f t="shared" si="37"/>
        <v>322.06199999999899</v>
      </c>
      <c r="AJ63" s="3">
        <f t="shared" si="38"/>
        <v>0</v>
      </c>
      <c r="AK63" s="3">
        <f t="shared" si="39"/>
        <v>725.30497849462563</v>
      </c>
      <c r="AL63" s="2">
        <f t="shared" si="40"/>
        <v>0</v>
      </c>
    </row>
    <row r="64" spans="2:38" x14ac:dyDescent="0.35">
      <c r="B64" s="4">
        <f t="shared" si="41"/>
        <v>43862</v>
      </c>
      <c r="C64" s="5">
        <v>400</v>
      </c>
      <c r="D64" s="1">
        <v>296</v>
      </c>
      <c r="E64" s="1">
        <f t="shared" si="21"/>
        <v>696</v>
      </c>
      <c r="F64" s="3">
        <v>3244.16</v>
      </c>
      <c r="G64" s="3">
        <v>3510.6309999999976</v>
      </c>
      <c r="H64" s="3">
        <v>-265.49599999999998</v>
      </c>
      <c r="I64" s="3">
        <f t="shared" si="22"/>
        <v>266.47099999999773</v>
      </c>
      <c r="J64" s="3">
        <v>4458.0758620689621</v>
      </c>
      <c r="K64" s="3">
        <v>403.024</v>
      </c>
      <c r="L64" s="3">
        <f t="shared" si="23"/>
        <v>4055.0518620689622</v>
      </c>
      <c r="N64" s="3">
        <v>2054.9589999999998</v>
      </c>
      <c r="O64" s="3">
        <v>2322.48</v>
      </c>
      <c r="P64" s="3">
        <v>-266.322</v>
      </c>
      <c r="Q64" s="3">
        <f t="shared" si="24"/>
        <v>267.52100000000019</v>
      </c>
      <c r="R64" s="3">
        <v>3191.5669425287351</v>
      </c>
      <c r="S64" s="3">
        <v>278.87900000000002</v>
      </c>
      <c r="T64" s="3">
        <f t="shared" si="25"/>
        <v>2912.6879425287352</v>
      </c>
      <c r="W64" s="1">
        <f t="shared" si="26"/>
        <v>2020</v>
      </c>
      <c r="X64" s="4">
        <f t="shared" si="27"/>
        <v>43862</v>
      </c>
      <c r="Y64" s="3">
        <f t="shared" si="28"/>
        <v>3244.16</v>
      </c>
      <c r="Z64" s="3">
        <f t="shared" si="29"/>
        <v>3244.16</v>
      </c>
      <c r="AA64" s="3">
        <f t="shared" si="30"/>
        <v>266.47099999999773</v>
      </c>
      <c r="AB64" s="3">
        <f t="shared" si="31"/>
        <v>0</v>
      </c>
      <c r="AC64" s="3">
        <f t="shared" si="32"/>
        <v>544.42086206896465</v>
      </c>
      <c r="AD64" s="2">
        <f t="shared" si="33"/>
        <v>0</v>
      </c>
      <c r="AF64" s="4">
        <f t="shared" si="34"/>
        <v>43862</v>
      </c>
      <c r="AG64" s="3">
        <f t="shared" si="35"/>
        <v>2054.9589999999998</v>
      </c>
      <c r="AH64" s="3">
        <f t="shared" si="36"/>
        <v>2054.9589999999998</v>
      </c>
      <c r="AI64" s="3">
        <f t="shared" si="37"/>
        <v>267.52100000000019</v>
      </c>
      <c r="AJ64" s="3">
        <f t="shared" si="38"/>
        <v>0</v>
      </c>
      <c r="AK64" s="3">
        <f t="shared" si="39"/>
        <v>590.2079425287352</v>
      </c>
      <c r="AL64" s="2">
        <f t="shared" si="40"/>
        <v>0</v>
      </c>
    </row>
    <row r="65" spans="2:38" x14ac:dyDescent="0.35">
      <c r="B65" s="4">
        <f t="shared" si="41"/>
        <v>43891</v>
      </c>
      <c r="C65" s="5">
        <v>416</v>
      </c>
      <c r="D65" s="1">
        <v>327</v>
      </c>
      <c r="E65" s="1">
        <f t="shared" si="21"/>
        <v>743</v>
      </c>
      <c r="F65" s="3">
        <v>3201.5790000000002</v>
      </c>
      <c r="G65" s="3">
        <v>3497.3619999999983</v>
      </c>
      <c r="H65" s="3">
        <v>-289.89500000000004</v>
      </c>
      <c r="I65" s="3">
        <f t="shared" si="22"/>
        <v>295.78299999999808</v>
      </c>
      <c r="J65" s="3">
        <v>4480.0433606998649</v>
      </c>
      <c r="K65" s="3">
        <v>409.68200000000002</v>
      </c>
      <c r="L65" s="3">
        <f t="shared" si="23"/>
        <v>4070.3613606998651</v>
      </c>
      <c r="N65" s="3">
        <v>2129.3850000000002</v>
      </c>
      <c r="O65" s="3">
        <v>2402.723</v>
      </c>
      <c r="P65" s="3">
        <v>-267.19499999999994</v>
      </c>
      <c r="Q65" s="3">
        <f t="shared" si="24"/>
        <v>273.33799999999974</v>
      </c>
      <c r="R65" s="3">
        <v>3376.8715895020205</v>
      </c>
      <c r="S65" s="3">
        <v>300.90199999999999</v>
      </c>
      <c r="T65" s="3">
        <f t="shared" si="25"/>
        <v>3075.9695895020204</v>
      </c>
      <c r="W65" s="1">
        <f t="shared" si="26"/>
        <v>2020</v>
      </c>
      <c r="X65" s="4">
        <f t="shared" si="27"/>
        <v>43891</v>
      </c>
      <c r="Y65" s="3">
        <f t="shared" si="28"/>
        <v>3201.5790000000002</v>
      </c>
      <c r="Z65" s="3">
        <f t="shared" si="29"/>
        <v>3201.5790000000002</v>
      </c>
      <c r="AA65" s="3">
        <f t="shared" si="30"/>
        <v>295.78299999999808</v>
      </c>
      <c r="AB65" s="3">
        <f t="shared" si="31"/>
        <v>0</v>
      </c>
      <c r="AC65" s="3">
        <f t="shared" si="32"/>
        <v>572.99936069986688</v>
      </c>
      <c r="AD65" s="2">
        <f t="shared" si="33"/>
        <v>0</v>
      </c>
      <c r="AF65" s="4">
        <f t="shared" si="34"/>
        <v>43891</v>
      </c>
      <c r="AG65" s="3">
        <f t="shared" si="35"/>
        <v>2129.3850000000002</v>
      </c>
      <c r="AH65" s="3">
        <f t="shared" si="36"/>
        <v>2129.3850000000002</v>
      </c>
      <c r="AI65" s="3">
        <f t="shared" si="37"/>
        <v>273.33799999999974</v>
      </c>
      <c r="AJ65" s="3">
        <f t="shared" si="38"/>
        <v>0</v>
      </c>
      <c r="AK65" s="3">
        <f t="shared" si="39"/>
        <v>673.24658950202047</v>
      </c>
      <c r="AL65" s="2">
        <f t="shared" si="40"/>
        <v>0</v>
      </c>
    </row>
    <row r="66" spans="2:38" x14ac:dyDescent="0.35">
      <c r="B66" s="4">
        <f t="shared" si="41"/>
        <v>43922</v>
      </c>
      <c r="C66" s="5">
        <v>416</v>
      </c>
      <c r="D66" s="1">
        <v>304</v>
      </c>
      <c r="E66" s="1">
        <f t="shared" si="21"/>
        <v>720</v>
      </c>
      <c r="F66" s="3">
        <v>3069.3119999999999</v>
      </c>
      <c r="G66" s="3">
        <v>3417.3279999999982</v>
      </c>
      <c r="H66" s="3">
        <v>-347.18100000000004</v>
      </c>
      <c r="I66" s="3">
        <f t="shared" si="22"/>
        <v>348.01599999999826</v>
      </c>
      <c r="J66" s="3">
        <v>4465.8926444444423</v>
      </c>
      <c r="K66" s="3">
        <v>438.99099999999999</v>
      </c>
      <c r="L66" s="3">
        <f t="shared" si="23"/>
        <v>4026.9016444444424</v>
      </c>
      <c r="N66" s="3">
        <v>1947.6189999999999</v>
      </c>
      <c r="O66" s="3">
        <v>2145.9870000000001</v>
      </c>
      <c r="P66" s="3">
        <v>-195.66</v>
      </c>
      <c r="Q66" s="3">
        <f t="shared" si="24"/>
        <v>198.36800000000017</v>
      </c>
      <c r="R66" s="3">
        <v>3033.1976000000004</v>
      </c>
      <c r="S66" s="3">
        <v>304.26300000000003</v>
      </c>
      <c r="T66" s="3">
        <f t="shared" si="25"/>
        <v>2728.9346000000005</v>
      </c>
      <c r="W66" s="1">
        <f t="shared" si="26"/>
        <v>2020</v>
      </c>
      <c r="X66" s="4">
        <f t="shared" si="27"/>
        <v>43922</v>
      </c>
      <c r="Y66" s="3">
        <f t="shared" si="28"/>
        <v>3069.3119999999999</v>
      </c>
      <c r="Z66" s="3">
        <f t="shared" si="29"/>
        <v>3069.3119999999999</v>
      </c>
      <c r="AA66" s="3">
        <f t="shared" si="30"/>
        <v>348.01599999999826</v>
      </c>
      <c r="AB66" s="3">
        <f t="shared" si="31"/>
        <v>0</v>
      </c>
      <c r="AC66" s="3">
        <f t="shared" si="32"/>
        <v>609.5736444444442</v>
      </c>
      <c r="AD66" s="2">
        <f t="shared" si="33"/>
        <v>0</v>
      </c>
      <c r="AF66" s="4">
        <f t="shared" si="34"/>
        <v>43922</v>
      </c>
      <c r="AG66" s="3">
        <f t="shared" si="35"/>
        <v>1947.6189999999999</v>
      </c>
      <c r="AH66" s="3">
        <f t="shared" si="36"/>
        <v>1947.6189999999999</v>
      </c>
      <c r="AI66" s="3">
        <f t="shared" si="37"/>
        <v>198.36800000000017</v>
      </c>
      <c r="AJ66" s="3">
        <f t="shared" si="38"/>
        <v>0</v>
      </c>
      <c r="AK66" s="3">
        <f t="shared" si="39"/>
        <v>582.94760000000042</v>
      </c>
      <c r="AL66" s="2">
        <f t="shared" si="40"/>
        <v>0</v>
      </c>
    </row>
    <row r="67" spans="2:38" x14ac:dyDescent="0.35">
      <c r="B67" s="4">
        <f t="shared" si="41"/>
        <v>43952</v>
      </c>
      <c r="C67" s="5">
        <v>400</v>
      </c>
      <c r="D67" s="1">
        <v>344</v>
      </c>
      <c r="E67" s="1">
        <f t="shared" ref="E67:E98" si="42">SUM(C67:D67)</f>
        <v>744</v>
      </c>
      <c r="F67" s="3">
        <v>3143.1419999999998</v>
      </c>
      <c r="G67" s="3">
        <v>3328.5370000000007</v>
      </c>
      <c r="H67" s="3">
        <v>-182.08000000000004</v>
      </c>
      <c r="I67" s="3">
        <f t="shared" ref="I67:I98" si="43">G67-F67</f>
        <v>185.39500000000089</v>
      </c>
      <c r="J67" s="3">
        <v>4271.191430107524</v>
      </c>
      <c r="K67" s="3">
        <v>413.41899999999998</v>
      </c>
      <c r="L67" s="3">
        <f t="shared" ref="L67:L98" si="44">J67-K67</f>
        <v>3857.7724301075241</v>
      </c>
      <c r="N67" s="3">
        <v>2035.3589999999999</v>
      </c>
      <c r="O67" s="3">
        <v>2087.1949999999988</v>
      </c>
      <c r="P67" s="3">
        <v>-46.553999999999988</v>
      </c>
      <c r="Q67" s="3">
        <f t="shared" ref="Q67:Q98" si="45">O67-N67</f>
        <v>51.835999999998876</v>
      </c>
      <c r="R67" s="3">
        <v>3345.9076451612932</v>
      </c>
      <c r="S67" s="3">
        <v>301.16199999999998</v>
      </c>
      <c r="T67" s="3">
        <f t="shared" ref="T67:T98" si="46">R67-S67</f>
        <v>3044.7456451612934</v>
      </c>
      <c r="W67" s="1">
        <f t="shared" ref="W67:W98" si="47">YEAR(X67)</f>
        <v>2020</v>
      </c>
      <c r="X67" s="4">
        <f t="shared" ref="X67:X98" si="48">$B67</f>
        <v>43952</v>
      </c>
      <c r="Y67" s="3">
        <f t="shared" ref="Y67:Y98" si="49">$F67</f>
        <v>3143.1419999999998</v>
      </c>
      <c r="Z67" s="3">
        <f t="shared" ref="Z67:Z98" si="50">MIN($F67,$G67)</f>
        <v>3143.1419999999998</v>
      </c>
      <c r="AA67" s="3">
        <f t="shared" ref="AA67:AA98" si="51">MAX($G67-$F67,0)</f>
        <v>185.39500000000089</v>
      </c>
      <c r="AB67" s="3">
        <f t="shared" ref="AB67:AB98" si="52">MAX($F67-$G67,0)-$AD67</f>
        <v>0</v>
      </c>
      <c r="AC67" s="3">
        <f t="shared" ref="AC67:AC98" si="53">$L67-Z67-AA67-AB67</f>
        <v>529.23543010752337</v>
      </c>
      <c r="AD67" s="2">
        <f t="shared" ref="AD67:AD98" si="54">MAX(Y67-$L67,0)</f>
        <v>0</v>
      </c>
      <c r="AF67" s="4">
        <f t="shared" ref="AF67:AF98" si="55">$B67</f>
        <v>43952</v>
      </c>
      <c r="AG67" s="3">
        <f t="shared" ref="AG67:AG98" si="56">$N67</f>
        <v>2035.3589999999999</v>
      </c>
      <c r="AH67" s="3">
        <f t="shared" ref="AH67:AH98" si="57">MIN($N67,$O67)</f>
        <v>2035.3589999999999</v>
      </c>
      <c r="AI67" s="3">
        <f t="shared" ref="AI67:AI98" si="58">MAX($O67-$N67,0)</f>
        <v>51.835999999998876</v>
      </c>
      <c r="AJ67" s="3">
        <f t="shared" ref="AJ67:AJ98" si="59">MAX($N67-$O67,0)-AL67</f>
        <v>0</v>
      </c>
      <c r="AK67" s="3">
        <f t="shared" ref="AK67:AK98" si="60">$T67-AH67-AI67-AJ67</f>
        <v>957.5506451612946</v>
      </c>
      <c r="AL67" s="2">
        <f t="shared" ref="AL67:AL98" si="61">MAX(AG67-$T67,0)</f>
        <v>0</v>
      </c>
    </row>
    <row r="68" spans="2:38" x14ac:dyDescent="0.35">
      <c r="B68" s="4">
        <f t="shared" ref="B68:B99" si="62">EOMONTH(B67,0)+1</f>
        <v>43983</v>
      </c>
      <c r="C68" s="5">
        <v>416</v>
      </c>
      <c r="D68" s="1">
        <v>304</v>
      </c>
      <c r="E68" s="1">
        <f t="shared" si="42"/>
        <v>720</v>
      </c>
      <c r="F68" s="3">
        <v>3395.9409999999998</v>
      </c>
      <c r="G68" s="3">
        <v>3258.7830000000008</v>
      </c>
      <c r="H68" s="3">
        <v>140.15899999999996</v>
      </c>
      <c r="I68" s="3">
        <f t="shared" si="43"/>
        <v>-137.15799999999899</v>
      </c>
      <c r="J68" s="3">
        <v>4359.5353777777773</v>
      </c>
      <c r="K68" s="3">
        <v>448.86499999999995</v>
      </c>
      <c r="L68" s="3">
        <f t="shared" si="44"/>
        <v>3910.6703777777775</v>
      </c>
      <c r="N68" s="3">
        <v>1974.65</v>
      </c>
      <c r="O68" s="3">
        <v>2073.5540000000005</v>
      </c>
      <c r="P68" s="3">
        <v>-93.145000000000024</v>
      </c>
      <c r="Q68" s="3">
        <f t="shared" si="45"/>
        <v>98.904000000000451</v>
      </c>
      <c r="R68" s="3">
        <v>3082.7155111111115</v>
      </c>
      <c r="S68" s="3">
        <v>299.62599999999998</v>
      </c>
      <c r="T68" s="3">
        <f t="shared" si="46"/>
        <v>2783.0895111111113</v>
      </c>
      <c r="W68" s="1">
        <f t="shared" si="47"/>
        <v>2020</v>
      </c>
      <c r="X68" s="4">
        <f t="shared" si="48"/>
        <v>43983</v>
      </c>
      <c r="Y68" s="3">
        <f t="shared" si="49"/>
        <v>3395.9409999999998</v>
      </c>
      <c r="Z68" s="3">
        <f t="shared" si="50"/>
        <v>3258.7830000000008</v>
      </c>
      <c r="AA68" s="3">
        <f t="shared" si="51"/>
        <v>0</v>
      </c>
      <c r="AB68" s="3">
        <f t="shared" si="52"/>
        <v>137.15799999999899</v>
      </c>
      <c r="AC68" s="3">
        <f t="shared" si="53"/>
        <v>514.7293777777777</v>
      </c>
      <c r="AD68" s="2">
        <f t="shared" si="54"/>
        <v>0</v>
      </c>
      <c r="AF68" s="4">
        <f t="shared" si="55"/>
        <v>43983</v>
      </c>
      <c r="AG68" s="3">
        <f t="shared" si="56"/>
        <v>1974.65</v>
      </c>
      <c r="AH68" s="3">
        <f t="shared" si="57"/>
        <v>1974.65</v>
      </c>
      <c r="AI68" s="3">
        <f t="shared" si="58"/>
        <v>98.904000000000451</v>
      </c>
      <c r="AJ68" s="3">
        <f t="shared" si="59"/>
        <v>0</v>
      </c>
      <c r="AK68" s="3">
        <f t="shared" si="60"/>
        <v>709.53551111111074</v>
      </c>
      <c r="AL68" s="2">
        <f t="shared" si="61"/>
        <v>0</v>
      </c>
    </row>
    <row r="69" spans="2:38" x14ac:dyDescent="0.35">
      <c r="B69" s="4">
        <f t="shared" si="62"/>
        <v>44013</v>
      </c>
      <c r="C69" s="5">
        <v>416</v>
      </c>
      <c r="D69" s="1">
        <v>328</v>
      </c>
      <c r="E69" s="1">
        <f t="shared" si="42"/>
        <v>744</v>
      </c>
      <c r="F69" s="3">
        <v>3896.5909999999999</v>
      </c>
      <c r="G69" s="3">
        <v>3684.4779999999987</v>
      </c>
      <c r="H69" s="3">
        <v>205.86300000000003</v>
      </c>
      <c r="I69" s="3">
        <f t="shared" si="43"/>
        <v>-212.11300000000119</v>
      </c>
      <c r="J69" s="3">
        <v>4376.7229462365594</v>
      </c>
      <c r="K69" s="3">
        <v>485.137</v>
      </c>
      <c r="L69" s="3">
        <f t="shared" si="44"/>
        <v>3891.5859462365593</v>
      </c>
      <c r="N69" s="3">
        <v>2257.4380000000001</v>
      </c>
      <c r="O69" s="3">
        <v>2376.6180000000008</v>
      </c>
      <c r="P69" s="3">
        <v>-119.57499999999997</v>
      </c>
      <c r="Q69" s="3">
        <f t="shared" si="45"/>
        <v>119.18000000000075</v>
      </c>
      <c r="R69" s="3">
        <v>3321.3036451612943</v>
      </c>
      <c r="S69" s="3">
        <v>319.19900000000001</v>
      </c>
      <c r="T69" s="3">
        <f t="shared" si="46"/>
        <v>3002.1046451612942</v>
      </c>
      <c r="W69" s="1">
        <f t="shared" si="47"/>
        <v>2020</v>
      </c>
      <c r="X69" s="4">
        <f t="shared" si="48"/>
        <v>44013</v>
      </c>
      <c r="Y69" s="3">
        <f t="shared" si="49"/>
        <v>3896.5909999999999</v>
      </c>
      <c r="Z69" s="3">
        <f t="shared" si="50"/>
        <v>3684.4779999999987</v>
      </c>
      <c r="AA69" s="3">
        <f t="shared" si="51"/>
        <v>0</v>
      </c>
      <c r="AB69" s="3">
        <f t="shared" si="52"/>
        <v>207.10794623656057</v>
      </c>
      <c r="AC69" s="3">
        <f t="shared" si="53"/>
        <v>0</v>
      </c>
      <c r="AD69" s="2">
        <f t="shared" si="54"/>
        <v>5.0050537634406282</v>
      </c>
      <c r="AF69" s="4">
        <f t="shared" si="55"/>
        <v>44013</v>
      </c>
      <c r="AG69" s="3">
        <f t="shared" si="56"/>
        <v>2257.4380000000001</v>
      </c>
      <c r="AH69" s="3">
        <f t="shared" si="57"/>
        <v>2257.4380000000001</v>
      </c>
      <c r="AI69" s="3">
        <f t="shared" si="58"/>
        <v>119.18000000000075</v>
      </c>
      <c r="AJ69" s="3">
        <f t="shared" si="59"/>
        <v>0</v>
      </c>
      <c r="AK69" s="3">
        <f t="shared" si="60"/>
        <v>625.48664516129338</v>
      </c>
      <c r="AL69" s="2">
        <f t="shared" si="61"/>
        <v>0</v>
      </c>
    </row>
    <row r="70" spans="2:38" x14ac:dyDescent="0.35">
      <c r="B70" s="4">
        <f t="shared" si="62"/>
        <v>44044</v>
      </c>
      <c r="C70" s="5">
        <v>416</v>
      </c>
      <c r="D70" s="1">
        <v>328</v>
      </c>
      <c r="E70" s="1">
        <f t="shared" si="42"/>
        <v>744</v>
      </c>
      <c r="F70" s="3">
        <v>3691.9430000000002</v>
      </c>
      <c r="G70" s="3">
        <v>3539.809000000002</v>
      </c>
      <c r="H70" s="3">
        <v>149.23200000000003</v>
      </c>
      <c r="I70" s="3">
        <f t="shared" si="43"/>
        <v>-152.1339999999982</v>
      </c>
      <c r="J70" s="3">
        <v>4252.7331827957005</v>
      </c>
      <c r="K70" s="3">
        <v>463.24199999999996</v>
      </c>
      <c r="L70" s="3">
        <f t="shared" si="44"/>
        <v>3789.4911827957003</v>
      </c>
      <c r="N70" s="3">
        <v>2303.2649999999999</v>
      </c>
      <c r="O70" s="3">
        <v>2572.5159999999983</v>
      </c>
      <c r="P70" s="3">
        <v>-267.83400000000006</v>
      </c>
      <c r="Q70" s="3">
        <f t="shared" si="45"/>
        <v>269.25099999999838</v>
      </c>
      <c r="R70" s="3">
        <v>3347.3750537634387</v>
      </c>
      <c r="S70" s="3">
        <v>331.21899999999999</v>
      </c>
      <c r="T70" s="3">
        <f t="shared" si="46"/>
        <v>3016.1560537634386</v>
      </c>
      <c r="W70" s="1">
        <f t="shared" si="47"/>
        <v>2020</v>
      </c>
      <c r="X70" s="4">
        <f t="shared" si="48"/>
        <v>44044</v>
      </c>
      <c r="Y70" s="3">
        <f t="shared" si="49"/>
        <v>3691.9430000000002</v>
      </c>
      <c r="Z70" s="3">
        <f t="shared" si="50"/>
        <v>3539.809000000002</v>
      </c>
      <c r="AA70" s="3">
        <f t="shared" si="51"/>
        <v>0</v>
      </c>
      <c r="AB70" s="3">
        <f t="shared" si="52"/>
        <v>152.1339999999982</v>
      </c>
      <c r="AC70" s="3">
        <f t="shared" si="53"/>
        <v>97.548182795700086</v>
      </c>
      <c r="AD70" s="2">
        <f t="shared" si="54"/>
        <v>0</v>
      </c>
      <c r="AF70" s="4">
        <f t="shared" si="55"/>
        <v>44044</v>
      </c>
      <c r="AG70" s="3">
        <f t="shared" si="56"/>
        <v>2303.2649999999999</v>
      </c>
      <c r="AH70" s="3">
        <f t="shared" si="57"/>
        <v>2303.2649999999999</v>
      </c>
      <c r="AI70" s="3">
        <f t="shared" si="58"/>
        <v>269.25099999999838</v>
      </c>
      <c r="AJ70" s="3">
        <f t="shared" si="59"/>
        <v>0</v>
      </c>
      <c r="AK70" s="3">
        <f t="shared" si="60"/>
        <v>443.64005376344039</v>
      </c>
      <c r="AL70" s="2">
        <f t="shared" si="61"/>
        <v>0</v>
      </c>
    </row>
    <row r="71" spans="2:38" x14ac:dyDescent="0.35">
      <c r="B71" s="4">
        <f t="shared" si="62"/>
        <v>44075</v>
      </c>
      <c r="C71" s="5">
        <v>400</v>
      </c>
      <c r="D71" s="1">
        <v>320</v>
      </c>
      <c r="E71" s="1">
        <f t="shared" si="42"/>
        <v>720</v>
      </c>
      <c r="F71" s="3">
        <v>3318.6849999999999</v>
      </c>
      <c r="G71" s="3">
        <v>3446.1259999999988</v>
      </c>
      <c r="H71" s="3">
        <v>-124.92599999999999</v>
      </c>
      <c r="I71" s="3">
        <f t="shared" si="43"/>
        <v>127.44099999999889</v>
      </c>
      <c r="J71" s="3">
        <v>4262.0812222222239</v>
      </c>
      <c r="K71" s="3">
        <v>425.66200000000003</v>
      </c>
      <c r="L71" s="3">
        <f t="shared" si="44"/>
        <v>3836.4192222222237</v>
      </c>
      <c r="N71" s="3">
        <v>1922.27</v>
      </c>
      <c r="O71" s="3">
        <v>2247.5890000000013</v>
      </c>
      <c r="P71" s="3">
        <v>-324.02600000000001</v>
      </c>
      <c r="Q71" s="3">
        <f t="shared" si="45"/>
        <v>325.31900000000132</v>
      </c>
      <c r="R71" s="3">
        <v>3217.7440000000001</v>
      </c>
      <c r="S71" s="3">
        <v>282.89699999999999</v>
      </c>
      <c r="T71" s="3">
        <f t="shared" si="46"/>
        <v>2934.8470000000002</v>
      </c>
      <c r="W71" s="1">
        <f t="shared" si="47"/>
        <v>2020</v>
      </c>
      <c r="X71" s="4">
        <f t="shared" si="48"/>
        <v>44075</v>
      </c>
      <c r="Y71" s="3">
        <f t="shared" si="49"/>
        <v>3318.6849999999999</v>
      </c>
      <c r="Z71" s="3">
        <f t="shared" si="50"/>
        <v>3318.6849999999999</v>
      </c>
      <c r="AA71" s="3">
        <f t="shared" si="51"/>
        <v>127.44099999999889</v>
      </c>
      <c r="AB71" s="3">
        <f t="shared" si="52"/>
        <v>0</v>
      </c>
      <c r="AC71" s="3">
        <f t="shared" si="53"/>
        <v>390.29322222222481</v>
      </c>
      <c r="AD71" s="2">
        <f t="shared" si="54"/>
        <v>0</v>
      </c>
      <c r="AF71" s="4">
        <f t="shared" si="55"/>
        <v>44075</v>
      </c>
      <c r="AG71" s="3">
        <f t="shared" si="56"/>
        <v>1922.27</v>
      </c>
      <c r="AH71" s="3">
        <f t="shared" si="57"/>
        <v>1922.27</v>
      </c>
      <c r="AI71" s="3">
        <f t="shared" si="58"/>
        <v>325.31900000000132</v>
      </c>
      <c r="AJ71" s="3">
        <f t="shared" si="59"/>
        <v>0</v>
      </c>
      <c r="AK71" s="3">
        <f t="shared" si="60"/>
        <v>687.2579999999989</v>
      </c>
      <c r="AL71" s="2">
        <f t="shared" si="61"/>
        <v>0</v>
      </c>
    </row>
    <row r="72" spans="2:38" x14ac:dyDescent="0.35">
      <c r="B72" s="4">
        <f t="shared" si="62"/>
        <v>44105</v>
      </c>
      <c r="C72" s="5">
        <v>432</v>
      </c>
      <c r="D72" s="1">
        <v>312</v>
      </c>
      <c r="E72" s="1">
        <f t="shared" si="42"/>
        <v>744</v>
      </c>
      <c r="F72" s="3">
        <v>3313.3609999999999</v>
      </c>
      <c r="G72" s="3">
        <v>3640.0409999999979</v>
      </c>
      <c r="H72" s="3">
        <v>-322.67200000000003</v>
      </c>
      <c r="I72" s="3">
        <f t="shared" si="43"/>
        <v>326.67999999999802</v>
      </c>
      <c r="J72" s="3">
        <v>4642.3400645161264</v>
      </c>
      <c r="K72" s="3">
        <v>390.07299999999998</v>
      </c>
      <c r="L72" s="3">
        <f t="shared" si="44"/>
        <v>4252.2670645161261</v>
      </c>
      <c r="N72" s="3">
        <v>1921.384</v>
      </c>
      <c r="O72" s="3">
        <v>2243.9439999999995</v>
      </c>
      <c r="P72" s="3">
        <v>-318.93200000000002</v>
      </c>
      <c r="Q72" s="3">
        <f t="shared" si="45"/>
        <v>322.55999999999949</v>
      </c>
      <c r="R72" s="3">
        <v>3133.3179354838721</v>
      </c>
      <c r="S72" s="3">
        <v>255.309</v>
      </c>
      <c r="T72" s="3">
        <f t="shared" si="46"/>
        <v>2878.0089354838719</v>
      </c>
      <c r="W72" s="1">
        <f t="shared" si="47"/>
        <v>2020</v>
      </c>
      <c r="X72" s="4">
        <f t="shared" si="48"/>
        <v>44105</v>
      </c>
      <c r="Y72" s="3">
        <f t="shared" si="49"/>
        <v>3313.3609999999999</v>
      </c>
      <c r="Z72" s="3">
        <f t="shared" si="50"/>
        <v>3313.3609999999999</v>
      </c>
      <c r="AA72" s="3">
        <f t="shared" si="51"/>
        <v>326.67999999999802</v>
      </c>
      <c r="AB72" s="3">
        <f t="shared" si="52"/>
        <v>0</v>
      </c>
      <c r="AC72" s="3">
        <f t="shared" si="53"/>
        <v>612.22606451612819</v>
      </c>
      <c r="AD72" s="2">
        <f t="shared" si="54"/>
        <v>0</v>
      </c>
      <c r="AF72" s="4">
        <f t="shared" si="55"/>
        <v>44105</v>
      </c>
      <c r="AG72" s="3">
        <f t="shared" si="56"/>
        <v>1921.384</v>
      </c>
      <c r="AH72" s="3">
        <f t="shared" si="57"/>
        <v>1921.384</v>
      </c>
      <c r="AI72" s="3">
        <f t="shared" si="58"/>
        <v>322.55999999999949</v>
      </c>
      <c r="AJ72" s="3">
        <f t="shared" si="59"/>
        <v>0</v>
      </c>
      <c r="AK72" s="3">
        <f t="shared" si="60"/>
        <v>634.06493548387243</v>
      </c>
      <c r="AL72" s="2">
        <f t="shared" si="61"/>
        <v>0</v>
      </c>
    </row>
    <row r="73" spans="2:38" x14ac:dyDescent="0.35">
      <c r="B73" s="4">
        <f t="shared" si="62"/>
        <v>44136</v>
      </c>
      <c r="C73" s="5">
        <v>384</v>
      </c>
      <c r="D73" s="1">
        <v>337</v>
      </c>
      <c r="E73" s="1">
        <f t="shared" si="42"/>
        <v>721</v>
      </c>
      <c r="F73" s="3">
        <v>3169.4430000000002</v>
      </c>
      <c r="G73" s="3">
        <v>3469.1989999999996</v>
      </c>
      <c r="H73" s="3">
        <v>-294.726</v>
      </c>
      <c r="I73" s="3">
        <f t="shared" si="43"/>
        <v>299.7559999999994</v>
      </c>
      <c r="J73" s="3">
        <v>4325.2795686546451</v>
      </c>
      <c r="K73" s="3">
        <v>461.923</v>
      </c>
      <c r="L73" s="3">
        <f t="shared" si="44"/>
        <v>3863.3565686546453</v>
      </c>
      <c r="N73" s="3">
        <v>2133.17</v>
      </c>
      <c r="O73" s="3">
        <v>2433.9649999999988</v>
      </c>
      <c r="P73" s="3">
        <v>-290.37799999999999</v>
      </c>
      <c r="Q73" s="3">
        <f t="shared" si="45"/>
        <v>300.79499999999871</v>
      </c>
      <c r="R73" s="3">
        <v>3489.9984618585299</v>
      </c>
      <c r="S73" s="3">
        <v>347.00599999999997</v>
      </c>
      <c r="T73" s="3">
        <f t="shared" si="46"/>
        <v>3142.9924618585301</v>
      </c>
      <c r="W73" s="1">
        <f t="shared" si="47"/>
        <v>2020</v>
      </c>
      <c r="X73" s="4">
        <f t="shared" si="48"/>
        <v>44136</v>
      </c>
      <c r="Y73" s="3">
        <f t="shared" si="49"/>
        <v>3169.4430000000002</v>
      </c>
      <c r="Z73" s="3">
        <f t="shared" si="50"/>
        <v>3169.4430000000002</v>
      </c>
      <c r="AA73" s="3">
        <f t="shared" si="51"/>
        <v>299.7559999999994</v>
      </c>
      <c r="AB73" s="3">
        <f t="shared" si="52"/>
        <v>0</v>
      </c>
      <c r="AC73" s="3">
        <f t="shared" si="53"/>
        <v>394.15756865464573</v>
      </c>
      <c r="AD73" s="2">
        <f t="shared" si="54"/>
        <v>0</v>
      </c>
      <c r="AF73" s="4">
        <f t="shared" si="55"/>
        <v>44136</v>
      </c>
      <c r="AG73" s="3">
        <f t="shared" si="56"/>
        <v>2133.17</v>
      </c>
      <c r="AH73" s="3">
        <f t="shared" si="57"/>
        <v>2133.17</v>
      </c>
      <c r="AI73" s="3">
        <f t="shared" si="58"/>
        <v>300.79499999999871</v>
      </c>
      <c r="AJ73" s="3">
        <f t="shared" si="59"/>
        <v>0</v>
      </c>
      <c r="AK73" s="3">
        <f t="shared" si="60"/>
        <v>709.0274618585313</v>
      </c>
      <c r="AL73" s="2">
        <f t="shared" si="61"/>
        <v>0</v>
      </c>
    </row>
    <row r="74" spans="2:38" x14ac:dyDescent="0.35">
      <c r="B74" s="4">
        <f t="shared" si="62"/>
        <v>44166</v>
      </c>
      <c r="C74" s="5">
        <v>416</v>
      </c>
      <c r="D74" s="1">
        <v>328</v>
      </c>
      <c r="E74" s="1">
        <f t="shared" si="42"/>
        <v>744</v>
      </c>
      <c r="F74" s="3">
        <v>3619.5619999999999</v>
      </c>
      <c r="G74" s="3">
        <v>3759.3839999999996</v>
      </c>
      <c r="H74" s="3">
        <v>-139.65899999999999</v>
      </c>
      <c r="I74" s="3">
        <f t="shared" si="43"/>
        <v>139.82199999999966</v>
      </c>
      <c r="J74" s="3">
        <v>4745.2476666666644</v>
      </c>
      <c r="K74" s="3">
        <v>495.548</v>
      </c>
      <c r="L74" s="3">
        <f t="shared" si="44"/>
        <v>4249.6996666666646</v>
      </c>
      <c r="N74" s="3">
        <v>2212.0219999999999</v>
      </c>
      <c r="O74" s="3">
        <v>2429.1729999999984</v>
      </c>
      <c r="P74" s="3">
        <v>-216.02700000000002</v>
      </c>
      <c r="Q74" s="3">
        <f t="shared" si="45"/>
        <v>217.15099999999848</v>
      </c>
      <c r="R74" s="3">
        <v>3435.8782043010747</v>
      </c>
      <c r="S74" s="3">
        <v>335.37799999999999</v>
      </c>
      <c r="T74" s="3">
        <f t="shared" si="46"/>
        <v>3100.5002043010745</v>
      </c>
      <c r="W74" s="1">
        <f t="shared" si="47"/>
        <v>2020</v>
      </c>
      <c r="X74" s="4">
        <f t="shared" si="48"/>
        <v>44166</v>
      </c>
      <c r="Y74" s="3">
        <f t="shared" si="49"/>
        <v>3619.5619999999999</v>
      </c>
      <c r="Z74" s="3">
        <f t="shared" si="50"/>
        <v>3619.5619999999999</v>
      </c>
      <c r="AA74" s="3">
        <f t="shared" si="51"/>
        <v>139.82199999999966</v>
      </c>
      <c r="AB74" s="3">
        <f t="shared" si="52"/>
        <v>0</v>
      </c>
      <c r="AC74" s="3">
        <f t="shared" si="53"/>
        <v>490.31566666666504</v>
      </c>
      <c r="AD74" s="2">
        <f t="shared" si="54"/>
        <v>0</v>
      </c>
      <c r="AF74" s="4">
        <f t="shared" si="55"/>
        <v>44166</v>
      </c>
      <c r="AG74" s="3">
        <f t="shared" si="56"/>
        <v>2212.0219999999999</v>
      </c>
      <c r="AH74" s="3">
        <f t="shared" si="57"/>
        <v>2212.0219999999999</v>
      </c>
      <c r="AI74" s="3">
        <f t="shared" si="58"/>
        <v>217.15099999999848</v>
      </c>
      <c r="AJ74" s="3">
        <f t="shared" si="59"/>
        <v>0</v>
      </c>
      <c r="AK74" s="3">
        <f t="shared" si="60"/>
        <v>671.32720430107611</v>
      </c>
      <c r="AL74" s="2">
        <f t="shared" si="61"/>
        <v>0</v>
      </c>
    </row>
    <row r="75" spans="2:38" x14ac:dyDescent="0.35">
      <c r="B75" s="4">
        <f t="shared" si="62"/>
        <v>44197</v>
      </c>
      <c r="C75" s="5">
        <v>400</v>
      </c>
      <c r="D75" s="1">
        <v>344</v>
      </c>
      <c r="E75" s="1">
        <f t="shared" si="42"/>
        <v>744</v>
      </c>
      <c r="F75" s="3">
        <v>3540.6239999999998</v>
      </c>
      <c r="G75" s="3">
        <v>3675.4329999999991</v>
      </c>
      <c r="H75" s="3">
        <v>-131.67699999999999</v>
      </c>
      <c r="I75" s="3">
        <f t="shared" si="43"/>
        <v>134.80899999999929</v>
      </c>
      <c r="J75" s="3">
        <v>4583.3172043010763</v>
      </c>
      <c r="K75" s="3">
        <v>449.99799999999999</v>
      </c>
      <c r="L75" s="3">
        <f t="shared" si="44"/>
        <v>4133.3192043010768</v>
      </c>
      <c r="N75" s="3">
        <v>2357.779</v>
      </c>
      <c r="O75" s="3">
        <v>2646.2879999999996</v>
      </c>
      <c r="P75" s="3">
        <v>-282.97399999999999</v>
      </c>
      <c r="Q75" s="3">
        <f t="shared" si="45"/>
        <v>288.50899999999956</v>
      </c>
      <c r="R75" s="3">
        <v>3661.1578494623668</v>
      </c>
      <c r="S75" s="3">
        <v>330.50900000000001</v>
      </c>
      <c r="T75" s="3">
        <f t="shared" si="46"/>
        <v>3330.6488494623668</v>
      </c>
      <c r="W75" s="1">
        <f t="shared" si="47"/>
        <v>2021</v>
      </c>
      <c r="X75" s="4">
        <f t="shared" si="48"/>
        <v>44197</v>
      </c>
      <c r="Y75" s="3">
        <f t="shared" si="49"/>
        <v>3540.6239999999998</v>
      </c>
      <c r="Z75" s="3">
        <f t="shared" si="50"/>
        <v>3540.6239999999998</v>
      </c>
      <c r="AA75" s="3">
        <f t="shared" si="51"/>
        <v>134.80899999999929</v>
      </c>
      <c r="AB75" s="3">
        <f t="shared" si="52"/>
        <v>0</v>
      </c>
      <c r="AC75" s="3">
        <f t="shared" si="53"/>
        <v>457.88620430107767</v>
      </c>
      <c r="AD75" s="2">
        <f t="shared" si="54"/>
        <v>0</v>
      </c>
      <c r="AF75" s="4">
        <f t="shared" si="55"/>
        <v>44197</v>
      </c>
      <c r="AG75" s="3">
        <f t="shared" si="56"/>
        <v>2357.779</v>
      </c>
      <c r="AH75" s="3">
        <f t="shared" si="57"/>
        <v>2357.779</v>
      </c>
      <c r="AI75" s="3">
        <f t="shared" si="58"/>
        <v>288.50899999999956</v>
      </c>
      <c r="AJ75" s="3">
        <f t="shared" si="59"/>
        <v>0</v>
      </c>
      <c r="AK75" s="3">
        <f t="shared" si="60"/>
        <v>684.36084946236724</v>
      </c>
      <c r="AL75" s="2">
        <f t="shared" si="61"/>
        <v>0</v>
      </c>
    </row>
    <row r="76" spans="2:38" x14ac:dyDescent="0.35">
      <c r="B76" s="4">
        <f t="shared" si="62"/>
        <v>44228</v>
      </c>
      <c r="C76" s="5">
        <v>384</v>
      </c>
      <c r="D76" s="1">
        <v>288</v>
      </c>
      <c r="E76" s="1">
        <f t="shared" si="42"/>
        <v>672</v>
      </c>
      <c r="F76" s="3">
        <v>3153.665</v>
      </c>
      <c r="G76" s="3">
        <v>3352.9280000000012</v>
      </c>
      <c r="H76" s="3">
        <v>-198.81900000000002</v>
      </c>
      <c r="I76" s="3">
        <f t="shared" si="43"/>
        <v>199.26300000000128</v>
      </c>
      <c r="J76" s="3">
        <v>4196.588285714286</v>
      </c>
      <c r="K76" s="3">
        <v>388.61200000000002</v>
      </c>
      <c r="L76" s="3">
        <f t="shared" si="44"/>
        <v>3807.976285714286</v>
      </c>
      <c r="N76" s="3">
        <v>2030.4829999999999</v>
      </c>
      <c r="O76" s="3">
        <v>2261.0749999999998</v>
      </c>
      <c r="P76" s="3">
        <v>-229.62600000000003</v>
      </c>
      <c r="Q76" s="3">
        <f t="shared" si="45"/>
        <v>230.59199999999987</v>
      </c>
      <c r="R76" s="3">
        <v>2988.8075714285719</v>
      </c>
      <c r="S76" s="3">
        <v>272.71199999999999</v>
      </c>
      <c r="T76" s="3">
        <f t="shared" si="46"/>
        <v>2716.0955714285719</v>
      </c>
      <c r="W76" s="1">
        <f t="shared" si="47"/>
        <v>2021</v>
      </c>
      <c r="X76" s="4">
        <f t="shared" si="48"/>
        <v>44228</v>
      </c>
      <c r="Y76" s="3">
        <f t="shared" si="49"/>
        <v>3153.665</v>
      </c>
      <c r="Z76" s="3">
        <f t="shared" si="50"/>
        <v>3153.665</v>
      </c>
      <c r="AA76" s="3">
        <f t="shared" si="51"/>
        <v>199.26300000000128</v>
      </c>
      <c r="AB76" s="3">
        <f t="shared" si="52"/>
        <v>0</v>
      </c>
      <c r="AC76" s="3">
        <f t="shared" si="53"/>
        <v>455.0482857142847</v>
      </c>
      <c r="AD76" s="2">
        <f t="shared" si="54"/>
        <v>0</v>
      </c>
      <c r="AF76" s="4">
        <f t="shared" si="55"/>
        <v>44228</v>
      </c>
      <c r="AG76" s="3">
        <f t="shared" si="56"/>
        <v>2030.4829999999999</v>
      </c>
      <c r="AH76" s="3">
        <f t="shared" si="57"/>
        <v>2030.4829999999999</v>
      </c>
      <c r="AI76" s="3">
        <f t="shared" si="58"/>
        <v>230.59199999999987</v>
      </c>
      <c r="AJ76" s="3">
        <f t="shared" si="59"/>
        <v>0</v>
      </c>
      <c r="AK76" s="3">
        <f t="shared" si="60"/>
        <v>455.02057142857211</v>
      </c>
      <c r="AL76" s="2">
        <f t="shared" si="61"/>
        <v>0</v>
      </c>
    </row>
    <row r="77" spans="2:38" x14ac:dyDescent="0.35">
      <c r="B77" s="4">
        <f t="shared" si="62"/>
        <v>44256</v>
      </c>
      <c r="C77" s="5">
        <v>432</v>
      </c>
      <c r="D77" s="1">
        <v>311</v>
      </c>
      <c r="E77" s="1">
        <f t="shared" si="42"/>
        <v>743</v>
      </c>
      <c r="F77" s="3">
        <v>3349.4209999999998</v>
      </c>
      <c r="G77" s="3">
        <v>3327.9980000000014</v>
      </c>
      <c r="H77" s="3">
        <v>25.197999999999997</v>
      </c>
      <c r="I77" s="3">
        <f t="shared" si="43"/>
        <v>-21.42299999999841</v>
      </c>
      <c r="J77" s="3">
        <v>4443.0559946164194</v>
      </c>
      <c r="K77" s="3">
        <v>426.19499999999999</v>
      </c>
      <c r="L77" s="3">
        <f t="shared" si="44"/>
        <v>4016.8609946164192</v>
      </c>
      <c r="N77" s="3">
        <v>2031.691</v>
      </c>
      <c r="O77" s="3">
        <v>2141.2399999999998</v>
      </c>
      <c r="P77" s="3">
        <v>-103.04600000000003</v>
      </c>
      <c r="Q77" s="3">
        <f t="shared" si="45"/>
        <v>109.54899999999975</v>
      </c>
      <c r="R77" s="3">
        <v>3032.8568438761768</v>
      </c>
      <c r="S77" s="3">
        <v>286.11700000000002</v>
      </c>
      <c r="T77" s="3">
        <f t="shared" si="46"/>
        <v>2746.7398438761766</v>
      </c>
      <c r="W77" s="1">
        <f t="shared" si="47"/>
        <v>2021</v>
      </c>
      <c r="X77" s="4">
        <f t="shared" si="48"/>
        <v>44256</v>
      </c>
      <c r="Y77" s="3">
        <f t="shared" si="49"/>
        <v>3349.4209999999998</v>
      </c>
      <c r="Z77" s="3">
        <f t="shared" si="50"/>
        <v>3327.9980000000014</v>
      </c>
      <c r="AA77" s="3">
        <f t="shared" si="51"/>
        <v>0</v>
      </c>
      <c r="AB77" s="3">
        <f t="shared" si="52"/>
        <v>21.42299999999841</v>
      </c>
      <c r="AC77" s="3">
        <f t="shared" si="53"/>
        <v>667.43999461641943</v>
      </c>
      <c r="AD77" s="2">
        <f t="shared" si="54"/>
        <v>0</v>
      </c>
      <c r="AF77" s="4">
        <f t="shared" si="55"/>
        <v>44256</v>
      </c>
      <c r="AG77" s="3">
        <f t="shared" si="56"/>
        <v>2031.691</v>
      </c>
      <c r="AH77" s="3">
        <f t="shared" si="57"/>
        <v>2031.691</v>
      </c>
      <c r="AI77" s="3">
        <f t="shared" si="58"/>
        <v>109.54899999999975</v>
      </c>
      <c r="AJ77" s="3">
        <f t="shared" si="59"/>
        <v>0</v>
      </c>
      <c r="AK77" s="3">
        <f t="shared" si="60"/>
        <v>605.49984387617678</v>
      </c>
      <c r="AL77" s="2">
        <f t="shared" si="61"/>
        <v>0</v>
      </c>
    </row>
    <row r="78" spans="2:38" x14ac:dyDescent="0.35">
      <c r="B78" s="4">
        <f t="shared" si="62"/>
        <v>44287</v>
      </c>
      <c r="C78" s="5">
        <v>416</v>
      </c>
      <c r="D78" s="1">
        <v>304</v>
      </c>
      <c r="E78" s="1">
        <f t="shared" si="42"/>
        <v>720</v>
      </c>
      <c r="F78" s="3">
        <v>3093.0830000000001</v>
      </c>
      <c r="G78" s="3">
        <v>2933.5539999999996</v>
      </c>
      <c r="H78" s="3">
        <v>159.95599999999996</v>
      </c>
      <c r="I78" s="3">
        <f t="shared" si="43"/>
        <v>-159.52900000000045</v>
      </c>
      <c r="J78" s="3">
        <v>3929.612244444445</v>
      </c>
      <c r="K78" s="3">
        <v>439.65300000000002</v>
      </c>
      <c r="L78" s="3">
        <f t="shared" si="44"/>
        <v>3489.9592444444452</v>
      </c>
      <c r="N78" s="3">
        <v>1966.461</v>
      </c>
      <c r="O78" s="3">
        <v>1877.8089999999997</v>
      </c>
      <c r="P78" s="3">
        <v>91.073000000000008</v>
      </c>
      <c r="Q78" s="3">
        <f t="shared" si="45"/>
        <v>-88.652000000000271</v>
      </c>
      <c r="R78" s="3">
        <v>2693.7273111111108</v>
      </c>
      <c r="S78" s="3">
        <v>304.82799999999997</v>
      </c>
      <c r="T78" s="3">
        <f t="shared" si="46"/>
        <v>2388.8993111111108</v>
      </c>
      <c r="W78" s="1">
        <f t="shared" si="47"/>
        <v>2021</v>
      </c>
      <c r="X78" s="4">
        <f t="shared" si="48"/>
        <v>44287</v>
      </c>
      <c r="Y78" s="3">
        <f t="shared" si="49"/>
        <v>3093.0830000000001</v>
      </c>
      <c r="Z78" s="3">
        <f t="shared" si="50"/>
        <v>2933.5539999999996</v>
      </c>
      <c r="AA78" s="3">
        <f t="shared" si="51"/>
        <v>0</v>
      </c>
      <c r="AB78" s="3">
        <f t="shared" si="52"/>
        <v>159.52900000000045</v>
      </c>
      <c r="AC78" s="3">
        <f t="shared" si="53"/>
        <v>396.87624444444509</v>
      </c>
      <c r="AD78" s="2">
        <f t="shared" si="54"/>
        <v>0</v>
      </c>
      <c r="AF78" s="4">
        <f t="shared" si="55"/>
        <v>44287</v>
      </c>
      <c r="AG78" s="3">
        <f t="shared" si="56"/>
        <v>1966.461</v>
      </c>
      <c r="AH78" s="3">
        <f t="shared" si="57"/>
        <v>1877.8089999999997</v>
      </c>
      <c r="AI78" s="3">
        <f t="shared" si="58"/>
        <v>0</v>
      </c>
      <c r="AJ78" s="3">
        <f t="shared" si="59"/>
        <v>88.652000000000271</v>
      </c>
      <c r="AK78" s="3">
        <f t="shared" si="60"/>
        <v>422.43831111111081</v>
      </c>
      <c r="AL78" s="2">
        <f t="shared" si="61"/>
        <v>0</v>
      </c>
    </row>
    <row r="79" spans="2:38" x14ac:dyDescent="0.35">
      <c r="B79" s="4">
        <f t="shared" si="62"/>
        <v>44317</v>
      </c>
      <c r="C79" s="5">
        <v>400</v>
      </c>
      <c r="D79" s="1">
        <v>344</v>
      </c>
      <c r="E79" s="1">
        <f t="shared" si="42"/>
        <v>744</v>
      </c>
      <c r="F79" s="3">
        <v>3178.712</v>
      </c>
      <c r="G79" s="3">
        <v>3135.5739999999992</v>
      </c>
      <c r="H79" s="3">
        <v>44.844000000000023</v>
      </c>
      <c r="I79" s="3">
        <f t="shared" si="43"/>
        <v>-43.138000000000829</v>
      </c>
      <c r="J79" s="3">
        <v>4078.1887741935479</v>
      </c>
      <c r="K79" s="3">
        <v>414.79700000000003</v>
      </c>
      <c r="L79" s="3">
        <f t="shared" si="44"/>
        <v>3663.3917741935479</v>
      </c>
      <c r="N79" s="3">
        <v>2048.134</v>
      </c>
      <c r="O79" s="3">
        <v>2078.6179999999995</v>
      </c>
      <c r="P79" s="3">
        <v>-25.428000000000022</v>
      </c>
      <c r="Q79" s="3">
        <f t="shared" si="45"/>
        <v>30.483999999999469</v>
      </c>
      <c r="R79" s="3">
        <v>3223.3489677419357</v>
      </c>
      <c r="S79" s="3">
        <v>301.39400000000001</v>
      </c>
      <c r="T79" s="3">
        <f t="shared" si="46"/>
        <v>2921.9549677419354</v>
      </c>
      <c r="W79" s="1">
        <f t="shared" si="47"/>
        <v>2021</v>
      </c>
      <c r="X79" s="4">
        <f t="shared" si="48"/>
        <v>44317</v>
      </c>
      <c r="Y79" s="3">
        <f t="shared" si="49"/>
        <v>3178.712</v>
      </c>
      <c r="Z79" s="3">
        <f t="shared" si="50"/>
        <v>3135.5739999999992</v>
      </c>
      <c r="AA79" s="3">
        <f t="shared" si="51"/>
        <v>0</v>
      </c>
      <c r="AB79" s="3">
        <f t="shared" si="52"/>
        <v>43.138000000000829</v>
      </c>
      <c r="AC79" s="3">
        <f t="shared" si="53"/>
        <v>484.67977419354793</v>
      </c>
      <c r="AD79" s="2">
        <f t="shared" si="54"/>
        <v>0</v>
      </c>
      <c r="AF79" s="4">
        <f t="shared" si="55"/>
        <v>44317</v>
      </c>
      <c r="AG79" s="3">
        <f t="shared" si="56"/>
        <v>2048.134</v>
      </c>
      <c r="AH79" s="3">
        <f t="shared" si="57"/>
        <v>2048.134</v>
      </c>
      <c r="AI79" s="3">
        <f t="shared" si="58"/>
        <v>30.483999999999469</v>
      </c>
      <c r="AJ79" s="3">
        <f t="shared" si="59"/>
        <v>0</v>
      </c>
      <c r="AK79" s="3">
        <f t="shared" si="60"/>
        <v>843.33696774193595</v>
      </c>
      <c r="AL79" s="2">
        <f t="shared" si="61"/>
        <v>0</v>
      </c>
    </row>
    <row r="80" spans="2:38" x14ac:dyDescent="0.35">
      <c r="B80" s="4">
        <f t="shared" si="62"/>
        <v>44348</v>
      </c>
      <c r="C80" s="5">
        <v>416</v>
      </c>
      <c r="D80" s="1">
        <v>304</v>
      </c>
      <c r="E80" s="1">
        <f t="shared" si="42"/>
        <v>720</v>
      </c>
      <c r="F80" s="3">
        <v>3422.3980000000001</v>
      </c>
      <c r="G80" s="3">
        <v>3143.4090000000001</v>
      </c>
      <c r="H80" s="3">
        <v>280.73299999999995</v>
      </c>
      <c r="I80" s="3">
        <f t="shared" si="43"/>
        <v>-278.98900000000003</v>
      </c>
      <c r="J80" s="3">
        <v>4192.0467999999992</v>
      </c>
      <c r="K80" s="3">
        <v>449.81099999999998</v>
      </c>
      <c r="L80" s="3">
        <f t="shared" si="44"/>
        <v>3742.235799999999</v>
      </c>
      <c r="N80" s="3">
        <v>1999.9939999999999</v>
      </c>
      <c r="O80" s="3">
        <v>2058.6219999999994</v>
      </c>
      <c r="P80" s="3">
        <v>-52.294000000000011</v>
      </c>
      <c r="Q80" s="3">
        <f t="shared" si="45"/>
        <v>58.627999999999474</v>
      </c>
      <c r="R80" s="3">
        <v>2878.9366</v>
      </c>
      <c r="S80" s="3">
        <v>300.65300000000002</v>
      </c>
      <c r="T80" s="3">
        <f t="shared" si="46"/>
        <v>2578.2835999999998</v>
      </c>
      <c r="W80" s="1">
        <f t="shared" si="47"/>
        <v>2021</v>
      </c>
      <c r="X80" s="4">
        <f t="shared" si="48"/>
        <v>44348</v>
      </c>
      <c r="Y80" s="3">
        <f t="shared" si="49"/>
        <v>3422.3980000000001</v>
      </c>
      <c r="Z80" s="3">
        <f t="shared" si="50"/>
        <v>3143.4090000000001</v>
      </c>
      <c r="AA80" s="3">
        <f t="shared" si="51"/>
        <v>0</v>
      </c>
      <c r="AB80" s="3">
        <f t="shared" si="52"/>
        <v>278.98900000000003</v>
      </c>
      <c r="AC80" s="3">
        <f t="shared" si="53"/>
        <v>319.83779999999888</v>
      </c>
      <c r="AD80" s="2">
        <f t="shared" si="54"/>
        <v>0</v>
      </c>
      <c r="AF80" s="4">
        <f t="shared" si="55"/>
        <v>44348</v>
      </c>
      <c r="AG80" s="3">
        <f t="shared" si="56"/>
        <v>1999.9939999999999</v>
      </c>
      <c r="AH80" s="3">
        <f t="shared" si="57"/>
        <v>1999.9939999999999</v>
      </c>
      <c r="AI80" s="3">
        <f t="shared" si="58"/>
        <v>58.627999999999474</v>
      </c>
      <c r="AJ80" s="3">
        <f t="shared" si="59"/>
        <v>0</v>
      </c>
      <c r="AK80" s="3">
        <f t="shared" si="60"/>
        <v>519.66160000000036</v>
      </c>
      <c r="AL80" s="2">
        <f t="shared" si="61"/>
        <v>0</v>
      </c>
    </row>
    <row r="81" spans="2:38" x14ac:dyDescent="0.35">
      <c r="B81" s="4">
        <f t="shared" si="62"/>
        <v>44378</v>
      </c>
      <c r="C81" s="5">
        <v>416</v>
      </c>
      <c r="D81" s="1">
        <v>328</v>
      </c>
      <c r="E81" s="1">
        <f t="shared" si="42"/>
        <v>744</v>
      </c>
      <c r="F81" s="3">
        <v>3933.9560000000001</v>
      </c>
      <c r="G81" s="3">
        <v>3669.7260000000015</v>
      </c>
      <c r="H81" s="3">
        <v>258.75900000000001</v>
      </c>
      <c r="I81" s="3">
        <f t="shared" si="43"/>
        <v>-264.22999999999865</v>
      </c>
      <c r="J81" s="3">
        <v>4378.8494086021474</v>
      </c>
      <c r="K81" s="3">
        <v>486.846</v>
      </c>
      <c r="L81" s="3">
        <f t="shared" si="44"/>
        <v>3892.0034086021474</v>
      </c>
      <c r="N81" s="3">
        <v>2280.723</v>
      </c>
      <c r="O81" s="3">
        <v>2387.8189999999981</v>
      </c>
      <c r="P81" s="3">
        <v>-107.10600000000004</v>
      </c>
      <c r="Q81" s="3">
        <f t="shared" si="45"/>
        <v>107.09599999999818</v>
      </c>
      <c r="R81" s="3">
        <v>3230.1150000000011</v>
      </c>
      <c r="S81" s="3">
        <v>320.22399999999999</v>
      </c>
      <c r="T81" s="3">
        <f t="shared" si="46"/>
        <v>2909.891000000001</v>
      </c>
      <c r="W81" s="1">
        <f t="shared" si="47"/>
        <v>2021</v>
      </c>
      <c r="X81" s="4">
        <f t="shared" si="48"/>
        <v>44378</v>
      </c>
      <c r="Y81" s="3">
        <f t="shared" si="49"/>
        <v>3933.9560000000001</v>
      </c>
      <c r="Z81" s="3">
        <f t="shared" si="50"/>
        <v>3669.7260000000015</v>
      </c>
      <c r="AA81" s="3">
        <f t="shared" si="51"/>
        <v>0</v>
      </c>
      <c r="AB81" s="3">
        <f t="shared" si="52"/>
        <v>222.2774086021459</v>
      </c>
      <c r="AC81" s="3">
        <f t="shared" si="53"/>
        <v>0</v>
      </c>
      <c r="AD81" s="2">
        <f t="shared" si="54"/>
        <v>41.952591397852757</v>
      </c>
      <c r="AF81" s="4">
        <f t="shared" si="55"/>
        <v>44378</v>
      </c>
      <c r="AG81" s="3">
        <f t="shared" si="56"/>
        <v>2280.723</v>
      </c>
      <c r="AH81" s="3">
        <f t="shared" si="57"/>
        <v>2280.723</v>
      </c>
      <c r="AI81" s="3">
        <f t="shared" si="58"/>
        <v>107.09599999999818</v>
      </c>
      <c r="AJ81" s="3">
        <f t="shared" si="59"/>
        <v>0</v>
      </c>
      <c r="AK81" s="3">
        <f t="shared" si="60"/>
        <v>522.07200000000284</v>
      </c>
      <c r="AL81" s="2">
        <f t="shared" si="61"/>
        <v>0</v>
      </c>
    </row>
    <row r="82" spans="2:38" x14ac:dyDescent="0.35">
      <c r="B82" s="4">
        <f t="shared" si="62"/>
        <v>44409</v>
      </c>
      <c r="C82" s="5">
        <v>416</v>
      </c>
      <c r="D82" s="1">
        <v>328</v>
      </c>
      <c r="E82" s="1">
        <f t="shared" si="42"/>
        <v>744</v>
      </c>
      <c r="F82" s="3">
        <v>3730.51</v>
      </c>
      <c r="G82" s="3">
        <v>3540.9109999999996</v>
      </c>
      <c r="H82" s="3">
        <v>186.71199999999993</v>
      </c>
      <c r="I82" s="3">
        <f t="shared" si="43"/>
        <v>-189.59900000000061</v>
      </c>
      <c r="J82" s="3">
        <v>4289.0347634408608</v>
      </c>
      <c r="K82" s="3">
        <v>465.06999999999994</v>
      </c>
      <c r="L82" s="3">
        <f t="shared" si="44"/>
        <v>3823.9647634408611</v>
      </c>
      <c r="N82" s="3">
        <v>2326.2919999999999</v>
      </c>
      <c r="O82" s="3">
        <v>2559.7100000000005</v>
      </c>
      <c r="P82" s="3">
        <v>-232.34200000000004</v>
      </c>
      <c r="Q82" s="3">
        <f t="shared" si="45"/>
        <v>233.41800000000057</v>
      </c>
      <c r="R82" s="3">
        <v>3254.3099999999986</v>
      </c>
      <c r="S82" s="3">
        <v>332.245</v>
      </c>
      <c r="T82" s="3">
        <f t="shared" si="46"/>
        <v>2922.0649999999987</v>
      </c>
      <c r="W82" s="1">
        <f t="shared" si="47"/>
        <v>2021</v>
      </c>
      <c r="X82" s="4">
        <f t="shared" si="48"/>
        <v>44409</v>
      </c>
      <c r="Y82" s="3">
        <f t="shared" si="49"/>
        <v>3730.51</v>
      </c>
      <c r="Z82" s="3">
        <f t="shared" si="50"/>
        <v>3540.9109999999996</v>
      </c>
      <c r="AA82" s="3">
        <f t="shared" si="51"/>
        <v>0</v>
      </c>
      <c r="AB82" s="3">
        <f t="shared" si="52"/>
        <v>189.59900000000061</v>
      </c>
      <c r="AC82" s="3">
        <f t="shared" si="53"/>
        <v>93.454763440860916</v>
      </c>
      <c r="AD82" s="2">
        <f t="shared" si="54"/>
        <v>0</v>
      </c>
      <c r="AF82" s="4">
        <f t="shared" si="55"/>
        <v>44409</v>
      </c>
      <c r="AG82" s="3">
        <f t="shared" si="56"/>
        <v>2326.2919999999999</v>
      </c>
      <c r="AH82" s="3">
        <f t="shared" si="57"/>
        <v>2326.2919999999999</v>
      </c>
      <c r="AI82" s="3">
        <f t="shared" si="58"/>
        <v>233.41800000000057</v>
      </c>
      <c r="AJ82" s="3">
        <f t="shared" si="59"/>
        <v>0</v>
      </c>
      <c r="AK82" s="3">
        <f t="shared" si="60"/>
        <v>362.3549999999982</v>
      </c>
      <c r="AL82" s="2">
        <f t="shared" si="61"/>
        <v>0</v>
      </c>
    </row>
    <row r="83" spans="2:38" x14ac:dyDescent="0.35">
      <c r="B83" s="4">
        <f t="shared" si="62"/>
        <v>44440</v>
      </c>
      <c r="C83" s="5">
        <v>400</v>
      </c>
      <c r="D83" s="1">
        <v>320</v>
      </c>
      <c r="E83" s="1">
        <f t="shared" si="42"/>
        <v>720</v>
      </c>
      <c r="F83" s="3">
        <v>3324.3029999999999</v>
      </c>
      <c r="G83" s="3">
        <v>3313.7479999999973</v>
      </c>
      <c r="H83" s="3">
        <v>11.825999999999986</v>
      </c>
      <c r="I83" s="3">
        <f t="shared" si="43"/>
        <v>-10.555000000002565</v>
      </c>
      <c r="J83" s="3">
        <v>4091.3595555555526</v>
      </c>
      <c r="K83" s="3">
        <v>425.46899999999999</v>
      </c>
      <c r="L83" s="3">
        <f t="shared" si="44"/>
        <v>3665.8905555555525</v>
      </c>
      <c r="N83" s="3">
        <v>1929.9639999999999</v>
      </c>
      <c r="O83" s="3">
        <v>2183.0190000000002</v>
      </c>
      <c r="P83" s="3">
        <v>-251.90099999999998</v>
      </c>
      <c r="Q83" s="3">
        <f t="shared" si="45"/>
        <v>253.05500000000029</v>
      </c>
      <c r="R83" s="3">
        <v>3029.6456666666659</v>
      </c>
      <c r="S83" s="3">
        <v>282.95699999999999</v>
      </c>
      <c r="T83" s="3">
        <f t="shared" si="46"/>
        <v>2746.688666666666</v>
      </c>
      <c r="W83" s="1">
        <f t="shared" si="47"/>
        <v>2021</v>
      </c>
      <c r="X83" s="4">
        <f t="shared" si="48"/>
        <v>44440</v>
      </c>
      <c r="Y83" s="3">
        <f t="shared" si="49"/>
        <v>3324.3029999999999</v>
      </c>
      <c r="Z83" s="3">
        <f t="shared" si="50"/>
        <v>3313.7479999999973</v>
      </c>
      <c r="AA83" s="3">
        <f t="shared" si="51"/>
        <v>0</v>
      </c>
      <c r="AB83" s="3">
        <f t="shared" si="52"/>
        <v>10.555000000002565</v>
      </c>
      <c r="AC83" s="3">
        <f t="shared" si="53"/>
        <v>341.58755555555263</v>
      </c>
      <c r="AD83" s="2">
        <f t="shared" si="54"/>
        <v>0</v>
      </c>
      <c r="AF83" s="4">
        <f t="shared" si="55"/>
        <v>44440</v>
      </c>
      <c r="AG83" s="3">
        <f t="shared" si="56"/>
        <v>1929.9639999999999</v>
      </c>
      <c r="AH83" s="3">
        <f t="shared" si="57"/>
        <v>1929.9639999999999</v>
      </c>
      <c r="AI83" s="3">
        <f t="shared" si="58"/>
        <v>253.05500000000029</v>
      </c>
      <c r="AJ83" s="3">
        <f t="shared" si="59"/>
        <v>0</v>
      </c>
      <c r="AK83" s="3">
        <f t="shared" si="60"/>
        <v>563.66966666666576</v>
      </c>
      <c r="AL83" s="2">
        <f t="shared" si="61"/>
        <v>0</v>
      </c>
    </row>
    <row r="84" spans="2:38" x14ac:dyDescent="0.35">
      <c r="B84" s="4">
        <f t="shared" si="62"/>
        <v>44470</v>
      </c>
      <c r="C84" s="5">
        <v>416</v>
      </c>
      <c r="D84" s="1">
        <v>328</v>
      </c>
      <c r="E84" s="1">
        <f t="shared" si="42"/>
        <v>744</v>
      </c>
      <c r="F84" s="3">
        <v>3228.6350000000002</v>
      </c>
      <c r="G84" s="3">
        <v>3140.7990000000013</v>
      </c>
      <c r="H84" s="3">
        <v>90.796000000000021</v>
      </c>
      <c r="I84" s="3">
        <f t="shared" si="43"/>
        <v>-87.835999999998876</v>
      </c>
      <c r="J84" s="3">
        <v>3982.4910000000013</v>
      </c>
      <c r="K84" s="3">
        <v>377.75400000000002</v>
      </c>
      <c r="L84" s="3">
        <f t="shared" si="44"/>
        <v>3604.7370000000014</v>
      </c>
      <c r="N84" s="3">
        <v>2052.1410000000001</v>
      </c>
      <c r="O84" s="3">
        <v>2307.2789999999995</v>
      </c>
      <c r="P84" s="3">
        <v>-250.191</v>
      </c>
      <c r="Q84" s="3">
        <f t="shared" si="45"/>
        <v>255.13799999999947</v>
      </c>
      <c r="R84" s="3">
        <v>3023.1228064516154</v>
      </c>
      <c r="S84" s="3">
        <v>270.20799999999997</v>
      </c>
      <c r="T84" s="3">
        <f t="shared" si="46"/>
        <v>2752.9148064516153</v>
      </c>
      <c r="W84" s="1">
        <f t="shared" si="47"/>
        <v>2021</v>
      </c>
      <c r="X84" s="4">
        <f t="shared" si="48"/>
        <v>44470</v>
      </c>
      <c r="Y84" s="3">
        <f t="shared" si="49"/>
        <v>3228.6350000000002</v>
      </c>
      <c r="Z84" s="3">
        <f t="shared" si="50"/>
        <v>3140.7990000000013</v>
      </c>
      <c r="AA84" s="3">
        <f t="shared" si="51"/>
        <v>0</v>
      </c>
      <c r="AB84" s="3">
        <f t="shared" si="52"/>
        <v>87.835999999998876</v>
      </c>
      <c r="AC84" s="3">
        <f t="shared" si="53"/>
        <v>376.10200000000123</v>
      </c>
      <c r="AD84" s="2">
        <f t="shared" si="54"/>
        <v>0</v>
      </c>
      <c r="AF84" s="4">
        <f t="shared" si="55"/>
        <v>44470</v>
      </c>
      <c r="AG84" s="3">
        <f t="shared" si="56"/>
        <v>2052.1410000000001</v>
      </c>
      <c r="AH84" s="3">
        <f t="shared" si="57"/>
        <v>2052.1410000000001</v>
      </c>
      <c r="AI84" s="3">
        <f t="shared" si="58"/>
        <v>255.13799999999947</v>
      </c>
      <c r="AJ84" s="3">
        <f t="shared" si="59"/>
        <v>0</v>
      </c>
      <c r="AK84" s="3">
        <f t="shared" si="60"/>
        <v>445.63580645161574</v>
      </c>
      <c r="AL84" s="2">
        <f t="shared" si="61"/>
        <v>0</v>
      </c>
    </row>
    <row r="85" spans="2:38" x14ac:dyDescent="0.35">
      <c r="B85" s="4">
        <f t="shared" si="62"/>
        <v>44501</v>
      </c>
      <c r="C85" s="5">
        <v>400</v>
      </c>
      <c r="D85" s="1">
        <v>321</v>
      </c>
      <c r="E85" s="1">
        <f t="shared" si="42"/>
        <v>721</v>
      </c>
      <c r="F85" s="3">
        <v>3316.8670000000002</v>
      </c>
      <c r="G85" s="3">
        <v>3326.5160000000014</v>
      </c>
      <c r="H85" s="3">
        <v>-2.9179999999999833</v>
      </c>
      <c r="I85" s="3">
        <f t="shared" si="43"/>
        <v>9.6490000000012515</v>
      </c>
      <c r="J85" s="3">
        <v>4263.7421456310694</v>
      </c>
      <c r="K85" s="3">
        <v>481.55699999999996</v>
      </c>
      <c r="L85" s="3">
        <f t="shared" si="44"/>
        <v>3782.1851456310696</v>
      </c>
      <c r="N85" s="3">
        <v>2030.2270000000001</v>
      </c>
      <c r="O85" s="3">
        <v>2239.6420000000012</v>
      </c>
      <c r="P85" s="3">
        <v>-201.52</v>
      </c>
      <c r="Q85" s="3">
        <f t="shared" si="45"/>
        <v>209.4150000000011</v>
      </c>
      <c r="R85" s="3">
        <v>3168.9479694868241</v>
      </c>
      <c r="S85" s="3">
        <v>329.86399999999998</v>
      </c>
      <c r="T85" s="3">
        <f t="shared" si="46"/>
        <v>2839.0839694868241</v>
      </c>
      <c r="W85" s="1">
        <f t="shared" si="47"/>
        <v>2021</v>
      </c>
      <c r="X85" s="4">
        <f t="shared" si="48"/>
        <v>44501</v>
      </c>
      <c r="Y85" s="3">
        <f t="shared" si="49"/>
        <v>3316.8670000000002</v>
      </c>
      <c r="Z85" s="3">
        <f t="shared" si="50"/>
        <v>3316.8670000000002</v>
      </c>
      <c r="AA85" s="3">
        <f t="shared" si="51"/>
        <v>9.6490000000012515</v>
      </c>
      <c r="AB85" s="3">
        <f t="shared" si="52"/>
        <v>0</v>
      </c>
      <c r="AC85" s="3">
        <f t="shared" si="53"/>
        <v>455.6691456310682</v>
      </c>
      <c r="AD85" s="2">
        <f t="shared" si="54"/>
        <v>0</v>
      </c>
      <c r="AF85" s="4">
        <f t="shared" si="55"/>
        <v>44501</v>
      </c>
      <c r="AG85" s="3">
        <f t="shared" si="56"/>
        <v>2030.2270000000001</v>
      </c>
      <c r="AH85" s="3">
        <f t="shared" si="57"/>
        <v>2030.2270000000001</v>
      </c>
      <c r="AI85" s="3">
        <f t="shared" si="58"/>
        <v>209.4150000000011</v>
      </c>
      <c r="AJ85" s="3">
        <f t="shared" si="59"/>
        <v>0</v>
      </c>
      <c r="AK85" s="3">
        <f t="shared" si="60"/>
        <v>599.44196948682293</v>
      </c>
      <c r="AL85" s="2">
        <f t="shared" si="61"/>
        <v>0</v>
      </c>
    </row>
    <row r="86" spans="2:38" x14ac:dyDescent="0.35">
      <c r="B86" s="4">
        <f t="shared" si="62"/>
        <v>44531</v>
      </c>
      <c r="C86" s="5">
        <v>416</v>
      </c>
      <c r="D86" s="1">
        <v>328</v>
      </c>
      <c r="E86" s="1">
        <f t="shared" si="42"/>
        <v>744</v>
      </c>
      <c r="F86" s="3">
        <v>3642.8159999999998</v>
      </c>
      <c r="G86" s="3">
        <v>3601.7910000000002</v>
      </c>
      <c r="H86" s="3">
        <v>41.248999999999995</v>
      </c>
      <c r="I86" s="3">
        <f t="shared" si="43"/>
        <v>-41.024999999999636</v>
      </c>
      <c r="J86" s="3">
        <v>4601.5600645161285</v>
      </c>
      <c r="K86" s="3">
        <v>496.85</v>
      </c>
      <c r="L86" s="3">
        <f t="shared" si="44"/>
        <v>4104.7100645161281</v>
      </c>
      <c r="N86" s="3">
        <v>2240.35</v>
      </c>
      <c r="O86" s="3">
        <v>2386.5599999999995</v>
      </c>
      <c r="P86" s="3">
        <v>-145.08500000000001</v>
      </c>
      <c r="Q86" s="3">
        <f t="shared" si="45"/>
        <v>146.20999999999958</v>
      </c>
      <c r="R86" s="3">
        <v>3373.1369892473108</v>
      </c>
      <c r="S86" s="3">
        <v>336.96299999999997</v>
      </c>
      <c r="T86" s="3">
        <f t="shared" si="46"/>
        <v>3036.1739892473106</v>
      </c>
      <c r="W86" s="1">
        <f t="shared" si="47"/>
        <v>2021</v>
      </c>
      <c r="X86" s="4">
        <f t="shared" si="48"/>
        <v>44531</v>
      </c>
      <c r="Y86" s="3">
        <f t="shared" si="49"/>
        <v>3642.8159999999998</v>
      </c>
      <c r="Z86" s="3">
        <f t="shared" si="50"/>
        <v>3601.7910000000002</v>
      </c>
      <c r="AA86" s="3">
        <f t="shared" si="51"/>
        <v>0</v>
      </c>
      <c r="AB86" s="3">
        <f t="shared" si="52"/>
        <v>41.024999999999636</v>
      </c>
      <c r="AC86" s="3">
        <f t="shared" si="53"/>
        <v>461.89406451612831</v>
      </c>
      <c r="AD86" s="2">
        <f t="shared" si="54"/>
        <v>0</v>
      </c>
      <c r="AF86" s="4">
        <f t="shared" si="55"/>
        <v>44531</v>
      </c>
      <c r="AG86" s="3">
        <f t="shared" si="56"/>
        <v>2240.35</v>
      </c>
      <c r="AH86" s="3">
        <f t="shared" si="57"/>
        <v>2240.35</v>
      </c>
      <c r="AI86" s="3">
        <f t="shared" si="58"/>
        <v>146.20999999999958</v>
      </c>
      <c r="AJ86" s="3">
        <f t="shared" si="59"/>
        <v>0</v>
      </c>
      <c r="AK86" s="3">
        <f t="shared" si="60"/>
        <v>649.61398924731111</v>
      </c>
      <c r="AL86" s="2">
        <f t="shared" si="61"/>
        <v>0</v>
      </c>
    </row>
    <row r="87" spans="2:38" x14ac:dyDescent="0.35">
      <c r="B87" s="4">
        <f t="shared" si="62"/>
        <v>44562</v>
      </c>
      <c r="C87" s="5">
        <v>400</v>
      </c>
      <c r="D87" s="1">
        <v>344</v>
      </c>
      <c r="E87" s="1">
        <f t="shared" si="42"/>
        <v>744</v>
      </c>
      <c r="F87" s="3">
        <v>3581.8420000000001</v>
      </c>
      <c r="G87" s="3">
        <v>3485.299</v>
      </c>
      <c r="H87" s="3">
        <v>96.944999999999979</v>
      </c>
      <c r="I87" s="3">
        <f t="shared" si="43"/>
        <v>-96.54300000000012</v>
      </c>
      <c r="J87" s="3">
        <v>4437.0506559139803</v>
      </c>
      <c r="K87" s="3">
        <v>449.86699999999996</v>
      </c>
      <c r="L87" s="3">
        <f t="shared" si="44"/>
        <v>3987.1836559139801</v>
      </c>
      <c r="N87" s="3">
        <v>2376.9360000000001</v>
      </c>
      <c r="O87" s="3">
        <v>2566.2070000000008</v>
      </c>
      <c r="P87" s="3">
        <v>-187.25600000000003</v>
      </c>
      <c r="Q87" s="3">
        <f t="shared" si="45"/>
        <v>189.27100000000064</v>
      </c>
      <c r="R87" s="3">
        <v>3607.5592473118295</v>
      </c>
      <c r="S87" s="3">
        <v>329.65800000000002</v>
      </c>
      <c r="T87" s="3">
        <f t="shared" si="46"/>
        <v>3277.9012473118296</v>
      </c>
      <c r="W87" s="1">
        <f t="shared" si="47"/>
        <v>2022</v>
      </c>
      <c r="X87" s="4">
        <f t="shared" si="48"/>
        <v>44562</v>
      </c>
      <c r="Y87" s="3">
        <f t="shared" si="49"/>
        <v>3581.8420000000001</v>
      </c>
      <c r="Z87" s="3">
        <f t="shared" si="50"/>
        <v>3485.299</v>
      </c>
      <c r="AA87" s="3">
        <f t="shared" si="51"/>
        <v>0</v>
      </c>
      <c r="AB87" s="3">
        <f t="shared" si="52"/>
        <v>96.54300000000012</v>
      </c>
      <c r="AC87" s="3">
        <f t="shared" si="53"/>
        <v>405.34165591398005</v>
      </c>
      <c r="AD87" s="2">
        <f t="shared" si="54"/>
        <v>0</v>
      </c>
      <c r="AF87" s="4">
        <f t="shared" si="55"/>
        <v>44562</v>
      </c>
      <c r="AG87" s="3">
        <f t="shared" si="56"/>
        <v>2376.9360000000001</v>
      </c>
      <c r="AH87" s="3">
        <f t="shared" si="57"/>
        <v>2376.9360000000001</v>
      </c>
      <c r="AI87" s="3">
        <f t="shared" si="58"/>
        <v>189.27100000000064</v>
      </c>
      <c r="AJ87" s="3">
        <f t="shared" si="59"/>
        <v>0</v>
      </c>
      <c r="AK87" s="3">
        <f t="shared" si="60"/>
        <v>711.6942473118288</v>
      </c>
      <c r="AL87" s="2">
        <f t="shared" si="61"/>
        <v>0</v>
      </c>
    </row>
    <row r="88" spans="2:38" x14ac:dyDescent="0.35">
      <c r="B88" s="4">
        <f t="shared" si="62"/>
        <v>44593</v>
      </c>
      <c r="C88" s="5">
        <v>384</v>
      </c>
      <c r="D88" s="1">
        <v>288</v>
      </c>
      <c r="E88" s="1">
        <f t="shared" si="42"/>
        <v>672</v>
      </c>
      <c r="F88" s="3">
        <v>3179.1970000000001</v>
      </c>
      <c r="G88" s="3">
        <v>3249.5440000000008</v>
      </c>
      <c r="H88" s="3">
        <v>-70.064000000000021</v>
      </c>
      <c r="I88" s="3">
        <f t="shared" si="43"/>
        <v>70.347000000000662</v>
      </c>
      <c r="J88" s="3">
        <v>4131.4555714285716</v>
      </c>
      <c r="K88" s="3">
        <v>384.15899999999999</v>
      </c>
      <c r="L88" s="3">
        <f t="shared" si="44"/>
        <v>3747.2965714285715</v>
      </c>
      <c r="N88" s="3">
        <v>2053.6289999999999</v>
      </c>
      <c r="O88" s="3">
        <v>2254.2149999999997</v>
      </c>
      <c r="P88" s="3">
        <v>-200.452</v>
      </c>
      <c r="Q88" s="3">
        <f t="shared" si="45"/>
        <v>200.58599999999979</v>
      </c>
      <c r="R88" s="3">
        <v>2980.5478571428575</v>
      </c>
      <c r="S88" s="3">
        <v>269.596</v>
      </c>
      <c r="T88" s="3">
        <f t="shared" si="46"/>
        <v>2710.9518571428575</v>
      </c>
      <c r="W88" s="1">
        <f t="shared" si="47"/>
        <v>2022</v>
      </c>
      <c r="X88" s="4">
        <f t="shared" si="48"/>
        <v>44593</v>
      </c>
      <c r="Y88" s="3">
        <f t="shared" si="49"/>
        <v>3179.1970000000001</v>
      </c>
      <c r="Z88" s="3">
        <f t="shared" si="50"/>
        <v>3179.1970000000001</v>
      </c>
      <c r="AA88" s="3">
        <f t="shared" si="51"/>
        <v>70.347000000000662</v>
      </c>
      <c r="AB88" s="3">
        <f t="shared" si="52"/>
        <v>0</v>
      </c>
      <c r="AC88" s="3">
        <f t="shared" si="53"/>
        <v>497.75257142857072</v>
      </c>
      <c r="AD88" s="2">
        <f t="shared" si="54"/>
        <v>0</v>
      </c>
      <c r="AF88" s="4">
        <f t="shared" si="55"/>
        <v>44593</v>
      </c>
      <c r="AG88" s="3">
        <f t="shared" si="56"/>
        <v>2053.6289999999999</v>
      </c>
      <c r="AH88" s="3">
        <f t="shared" si="57"/>
        <v>2053.6289999999999</v>
      </c>
      <c r="AI88" s="3">
        <f t="shared" si="58"/>
        <v>200.58599999999979</v>
      </c>
      <c r="AJ88" s="3">
        <f t="shared" si="59"/>
        <v>0</v>
      </c>
      <c r="AK88" s="3">
        <f t="shared" si="60"/>
        <v>456.73685714285784</v>
      </c>
      <c r="AL88" s="2">
        <f t="shared" si="61"/>
        <v>0</v>
      </c>
    </row>
    <row r="89" spans="2:38" x14ac:dyDescent="0.35">
      <c r="B89" s="4">
        <f t="shared" si="62"/>
        <v>44621</v>
      </c>
      <c r="C89" s="5">
        <v>432</v>
      </c>
      <c r="D89" s="1">
        <v>311</v>
      </c>
      <c r="E89" s="1">
        <f t="shared" si="42"/>
        <v>743</v>
      </c>
      <c r="F89" s="3">
        <v>3376.5259999999998</v>
      </c>
      <c r="G89" s="3">
        <v>3272.9840000000004</v>
      </c>
      <c r="H89" s="3">
        <v>103.55500000000001</v>
      </c>
      <c r="I89" s="3">
        <f t="shared" si="43"/>
        <v>-103.54199999999946</v>
      </c>
      <c r="J89" s="3">
        <v>4595.8626164199177</v>
      </c>
      <c r="K89" s="3">
        <v>421.40600000000001</v>
      </c>
      <c r="L89" s="3">
        <f t="shared" si="44"/>
        <v>4174.4566164199177</v>
      </c>
      <c r="N89" s="3">
        <v>2056.1729999999998</v>
      </c>
      <c r="O89" s="3">
        <v>2156.5620000000013</v>
      </c>
      <c r="P89" s="3">
        <v>-99.51600000000002</v>
      </c>
      <c r="Q89" s="3">
        <f t="shared" si="45"/>
        <v>100.38900000000149</v>
      </c>
      <c r="R89" s="3">
        <v>3161.0099757738903</v>
      </c>
      <c r="S89" s="3">
        <v>282.93299999999999</v>
      </c>
      <c r="T89" s="3">
        <f t="shared" si="46"/>
        <v>2878.0769757738904</v>
      </c>
      <c r="W89" s="1">
        <f t="shared" si="47"/>
        <v>2022</v>
      </c>
      <c r="X89" s="4">
        <f t="shared" si="48"/>
        <v>44621</v>
      </c>
      <c r="Y89" s="3">
        <f t="shared" si="49"/>
        <v>3376.5259999999998</v>
      </c>
      <c r="Z89" s="3">
        <f t="shared" si="50"/>
        <v>3272.9840000000004</v>
      </c>
      <c r="AA89" s="3">
        <f t="shared" si="51"/>
        <v>0</v>
      </c>
      <c r="AB89" s="3">
        <f t="shared" si="52"/>
        <v>103.54199999999946</v>
      </c>
      <c r="AC89" s="3">
        <f t="shared" si="53"/>
        <v>797.9306164199179</v>
      </c>
      <c r="AD89" s="2">
        <f t="shared" si="54"/>
        <v>0</v>
      </c>
      <c r="AF89" s="4">
        <f t="shared" si="55"/>
        <v>44621</v>
      </c>
      <c r="AG89" s="3">
        <f t="shared" si="56"/>
        <v>2056.1729999999998</v>
      </c>
      <c r="AH89" s="3">
        <f t="shared" si="57"/>
        <v>2056.1729999999998</v>
      </c>
      <c r="AI89" s="3">
        <f t="shared" si="58"/>
        <v>100.38900000000149</v>
      </c>
      <c r="AJ89" s="3">
        <f t="shared" si="59"/>
        <v>0</v>
      </c>
      <c r="AK89" s="3">
        <f t="shared" si="60"/>
        <v>721.51497577388909</v>
      </c>
      <c r="AL89" s="2">
        <f t="shared" si="61"/>
        <v>0</v>
      </c>
    </row>
    <row r="90" spans="2:38" x14ac:dyDescent="0.35">
      <c r="B90" s="4">
        <f t="shared" si="62"/>
        <v>44652</v>
      </c>
      <c r="C90" s="5">
        <v>416</v>
      </c>
      <c r="D90" s="1">
        <v>304</v>
      </c>
      <c r="E90" s="1">
        <f t="shared" si="42"/>
        <v>720</v>
      </c>
      <c r="F90" s="3">
        <v>3113.6370000000002</v>
      </c>
      <c r="G90" s="3">
        <v>2985.6239999999975</v>
      </c>
      <c r="H90" s="3">
        <v>128.05500000000004</v>
      </c>
      <c r="I90" s="3">
        <f t="shared" si="43"/>
        <v>-128.01300000000265</v>
      </c>
      <c r="J90" s="3">
        <v>4187.8976444444461</v>
      </c>
      <c r="K90" s="3">
        <v>435.01</v>
      </c>
      <c r="L90" s="3">
        <f t="shared" si="44"/>
        <v>3752.8876444444459</v>
      </c>
      <c r="N90" s="3">
        <v>1990.057</v>
      </c>
      <c r="O90" s="3">
        <v>2036.1920000000002</v>
      </c>
      <c r="P90" s="3">
        <v>-46.108000000000033</v>
      </c>
      <c r="Q90" s="3">
        <f t="shared" si="45"/>
        <v>46.135000000000218</v>
      </c>
      <c r="R90" s="3">
        <v>2870.0622222222237</v>
      </c>
      <c r="S90" s="3">
        <v>301.91399999999999</v>
      </c>
      <c r="T90" s="3">
        <f t="shared" si="46"/>
        <v>2568.1482222222239</v>
      </c>
      <c r="W90" s="1">
        <f t="shared" si="47"/>
        <v>2022</v>
      </c>
      <c r="X90" s="4">
        <f t="shared" si="48"/>
        <v>44652</v>
      </c>
      <c r="Y90" s="3">
        <f t="shared" si="49"/>
        <v>3113.6370000000002</v>
      </c>
      <c r="Z90" s="3">
        <f t="shared" si="50"/>
        <v>2985.6239999999975</v>
      </c>
      <c r="AA90" s="3">
        <f t="shared" si="51"/>
        <v>0</v>
      </c>
      <c r="AB90" s="3">
        <f t="shared" si="52"/>
        <v>128.01300000000265</v>
      </c>
      <c r="AC90" s="3">
        <f t="shared" si="53"/>
        <v>639.2506444444457</v>
      </c>
      <c r="AD90" s="2">
        <f t="shared" si="54"/>
        <v>0</v>
      </c>
      <c r="AF90" s="4">
        <f t="shared" si="55"/>
        <v>44652</v>
      </c>
      <c r="AG90" s="3">
        <f t="shared" si="56"/>
        <v>1990.057</v>
      </c>
      <c r="AH90" s="3">
        <f t="shared" si="57"/>
        <v>1990.057</v>
      </c>
      <c r="AI90" s="3">
        <f t="shared" si="58"/>
        <v>46.135000000000218</v>
      </c>
      <c r="AJ90" s="3">
        <f t="shared" si="59"/>
        <v>0</v>
      </c>
      <c r="AK90" s="3">
        <f t="shared" si="60"/>
        <v>531.95622222222369</v>
      </c>
      <c r="AL90" s="2">
        <f t="shared" si="61"/>
        <v>0</v>
      </c>
    </row>
    <row r="91" spans="2:38" x14ac:dyDescent="0.35">
      <c r="B91" s="4">
        <f t="shared" si="62"/>
        <v>44682</v>
      </c>
      <c r="C91" s="5">
        <v>400</v>
      </c>
      <c r="D91" s="1">
        <v>344</v>
      </c>
      <c r="E91" s="1">
        <f t="shared" si="42"/>
        <v>744</v>
      </c>
      <c r="F91" s="3">
        <v>3214.3629999999998</v>
      </c>
      <c r="G91" s="3">
        <v>2986.6729999999998</v>
      </c>
      <c r="H91" s="3">
        <v>229.59399999999999</v>
      </c>
      <c r="I91" s="3">
        <f t="shared" si="43"/>
        <v>-227.69000000000005</v>
      </c>
      <c r="J91" s="3">
        <v>4195.4193225806439</v>
      </c>
      <c r="K91" s="3">
        <v>409.858</v>
      </c>
      <c r="L91" s="3">
        <f t="shared" si="44"/>
        <v>3785.5613225806437</v>
      </c>
      <c r="N91" s="3">
        <v>2064.6559999999999</v>
      </c>
      <c r="O91" s="3">
        <v>2180.6189999999983</v>
      </c>
      <c r="P91" s="3">
        <v>-114.88599999999997</v>
      </c>
      <c r="Q91" s="3">
        <f t="shared" si="45"/>
        <v>115.96299999999837</v>
      </c>
      <c r="R91" s="3">
        <v>3310.2875053763437</v>
      </c>
      <c r="S91" s="3">
        <v>296.85000000000002</v>
      </c>
      <c r="T91" s="3">
        <f t="shared" si="46"/>
        <v>3013.4375053763438</v>
      </c>
      <c r="W91" s="1">
        <f t="shared" si="47"/>
        <v>2022</v>
      </c>
      <c r="X91" s="4">
        <f t="shared" si="48"/>
        <v>44682</v>
      </c>
      <c r="Y91" s="3">
        <f t="shared" si="49"/>
        <v>3214.3629999999998</v>
      </c>
      <c r="Z91" s="3">
        <f t="shared" si="50"/>
        <v>2986.6729999999998</v>
      </c>
      <c r="AA91" s="3">
        <f t="shared" si="51"/>
        <v>0</v>
      </c>
      <c r="AB91" s="3">
        <f t="shared" si="52"/>
        <v>227.69000000000005</v>
      </c>
      <c r="AC91" s="3">
        <f t="shared" si="53"/>
        <v>571.19832258064389</v>
      </c>
      <c r="AD91" s="2">
        <f t="shared" si="54"/>
        <v>0</v>
      </c>
      <c r="AF91" s="4">
        <f t="shared" si="55"/>
        <v>44682</v>
      </c>
      <c r="AG91" s="3">
        <f t="shared" si="56"/>
        <v>2064.6559999999999</v>
      </c>
      <c r="AH91" s="3">
        <f t="shared" si="57"/>
        <v>2064.6559999999999</v>
      </c>
      <c r="AI91" s="3">
        <f t="shared" si="58"/>
        <v>115.96299999999837</v>
      </c>
      <c r="AJ91" s="3">
        <f t="shared" si="59"/>
        <v>0</v>
      </c>
      <c r="AK91" s="3">
        <f t="shared" si="60"/>
        <v>832.81850537634546</v>
      </c>
      <c r="AL91" s="2">
        <f t="shared" si="61"/>
        <v>0</v>
      </c>
    </row>
    <row r="92" spans="2:38" x14ac:dyDescent="0.35">
      <c r="B92" s="4">
        <f t="shared" si="62"/>
        <v>44713</v>
      </c>
      <c r="C92" s="5">
        <v>416</v>
      </c>
      <c r="D92" s="1">
        <v>304</v>
      </c>
      <c r="E92" s="1">
        <f t="shared" si="42"/>
        <v>720</v>
      </c>
      <c r="F92" s="3">
        <v>3455.8879999999999</v>
      </c>
      <c r="G92" s="3">
        <v>3213.16</v>
      </c>
      <c r="H92" s="3">
        <v>242.04399999999998</v>
      </c>
      <c r="I92" s="3">
        <f t="shared" si="43"/>
        <v>-242.72800000000007</v>
      </c>
      <c r="J92" s="3">
        <v>4192.5034888888886</v>
      </c>
      <c r="K92" s="3">
        <v>447.33099999999996</v>
      </c>
      <c r="L92" s="3">
        <f t="shared" si="44"/>
        <v>3745.1724888888884</v>
      </c>
      <c r="N92" s="3">
        <v>2020.0440000000001</v>
      </c>
      <c r="O92" s="3">
        <v>2132.6110000000003</v>
      </c>
      <c r="P92" s="3">
        <v>-112.65699999999998</v>
      </c>
      <c r="Q92" s="3">
        <f t="shared" si="45"/>
        <v>112.56700000000023</v>
      </c>
      <c r="R92" s="3">
        <v>2892.0930444444457</v>
      </c>
      <c r="S92" s="3">
        <v>298.59199999999998</v>
      </c>
      <c r="T92" s="3">
        <f t="shared" si="46"/>
        <v>2593.5010444444456</v>
      </c>
      <c r="W92" s="1">
        <f t="shared" si="47"/>
        <v>2022</v>
      </c>
      <c r="X92" s="4">
        <f t="shared" si="48"/>
        <v>44713</v>
      </c>
      <c r="Y92" s="3">
        <f t="shared" si="49"/>
        <v>3455.8879999999999</v>
      </c>
      <c r="Z92" s="3">
        <f t="shared" si="50"/>
        <v>3213.16</v>
      </c>
      <c r="AA92" s="3">
        <f t="shared" si="51"/>
        <v>0</v>
      </c>
      <c r="AB92" s="3">
        <f t="shared" si="52"/>
        <v>242.72800000000007</v>
      </c>
      <c r="AC92" s="3">
        <f t="shared" si="53"/>
        <v>289.28448888888852</v>
      </c>
      <c r="AD92" s="2">
        <f t="shared" si="54"/>
        <v>0</v>
      </c>
      <c r="AF92" s="4">
        <f t="shared" si="55"/>
        <v>44713</v>
      </c>
      <c r="AG92" s="3">
        <f t="shared" si="56"/>
        <v>2020.0440000000001</v>
      </c>
      <c r="AH92" s="3">
        <f t="shared" si="57"/>
        <v>2020.0440000000001</v>
      </c>
      <c r="AI92" s="3">
        <f t="shared" si="58"/>
        <v>112.56700000000023</v>
      </c>
      <c r="AJ92" s="3">
        <f t="shared" si="59"/>
        <v>0</v>
      </c>
      <c r="AK92" s="3">
        <f t="shared" si="60"/>
        <v>460.89004444444527</v>
      </c>
      <c r="AL92" s="2">
        <f t="shared" si="61"/>
        <v>0</v>
      </c>
    </row>
    <row r="93" spans="2:38" x14ac:dyDescent="0.35">
      <c r="B93" s="4">
        <f t="shared" si="62"/>
        <v>44743</v>
      </c>
      <c r="C93" s="5">
        <v>400</v>
      </c>
      <c r="D93" s="1">
        <v>344</v>
      </c>
      <c r="E93" s="1">
        <f t="shared" si="42"/>
        <v>744</v>
      </c>
      <c r="F93" s="3">
        <v>3840.5540000000001</v>
      </c>
      <c r="G93" s="3">
        <v>3525.8650000000011</v>
      </c>
      <c r="H93" s="3">
        <v>307.85099999999994</v>
      </c>
      <c r="I93" s="3">
        <f t="shared" si="43"/>
        <v>-314.68899999999894</v>
      </c>
      <c r="J93" s="3">
        <v>4201.562118279574</v>
      </c>
      <c r="K93" s="3">
        <v>464.46299999999997</v>
      </c>
      <c r="L93" s="3">
        <f t="shared" si="44"/>
        <v>3737.0991182795742</v>
      </c>
      <c r="N93" s="3">
        <v>2437.44</v>
      </c>
      <c r="O93" s="3">
        <v>2552.3999999999974</v>
      </c>
      <c r="P93" s="3">
        <v>-115.503</v>
      </c>
      <c r="Q93" s="3">
        <f t="shared" si="45"/>
        <v>114.95999999999731</v>
      </c>
      <c r="R93" s="3">
        <v>3383.5408387096745</v>
      </c>
      <c r="S93" s="3">
        <v>333.13300000000004</v>
      </c>
      <c r="T93" s="3">
        <f t="shared" si="46"/>
        <v>3050.4078387096743</v>
      </c>
      <c r="W93" s="1">
        <f t="shared" si="47"/>
        <v>2022</v>
      </c>
      <c r="X93" s="4">
        <f t="shared" si="48"/>
        <v>44743</v>
      </c>
      <c r="Y93" s="3">
        <f t="shared" si="49"/>
        <v>3840.5540000000001</v>
      </c>
      <c r="Z93" s="3">
        <f t="shared" si="50"/>
        <v>3525.8650000000011</v>
      </c>
      <c r="AA93" s="3">
        <f t="shared" si="51"/>
        <v>0</v>
      </c>
      <c r="AB93" s="3">
        <f t="shared" si="52"/>
        <v>211.23411827957307</v>
      </c>
      <c r="AC93" s="3">
        <f t="shared" si="53"/>
        <v>0</v>
      </c>
      <c r="AD93" s="2">
        <f t="shared" si="54"/>
        <v>103.45488172042587</v>
      </c>
      <c r="AF93" s="4">
        <f t="shared" si="55"/>
        <v>44743</v>
      </c>
      <c r="AG93" s="3">
        <f t="shared" si="56"/>
        <v>2437.44</v>
      </c>
      <c r="AH93" s="3">
        <f t="shared" si="57"/>
        <v>2437.44</v>
      </c>
      <c r="AI93" s="3">
        <f t="shared" si="58"/>
        <v>114.95999999999731</v>
      </c>
      <c r="AJ93" s="3">
        <f t="shared" si="59"/>
        <v>0</v>
      </c>
      <c r="AK93" s="3">
        <f t="shared" si="60"/>
        <v>498.00783870967689</v>
      </c>
      <c r="AL93" s="2">
        <f t="shared" si="61"/>
        <v>0</v>
      </c>
    </row>
    <row r="94" spans="2:38" x14ac:dyDescent="0.35">
      <c r="B94" s="4">
        <f t="shared" si="62"/>
        <v>44774</v>
      </c>
      <c r="C94" s="5">
        <v>432</v>
      </c>
      <c r="D94" s="1">
        <v>312</v>
      </c>
      <c r="E94" s="1">
        <f t="shared" si="42"/>
        <v>744</v>
      </c>
      <c r="F94" s="3">
        <v>3905.4810000000002</v>
      </c>
      <c r="G94" s="3">
        <v>3682.7429999999977</v>
      </c>
      <c r="H94" s="3">
        <v>219.89600000000002</v>
      </c>
      <c r="I94" s="3">
        <f t="shared" si="43"/>
        <v>-222.73800000000256</v>
      </c>
      <c r="J94" s="3">
        <v>4448.9196129032243</v>
      </c>
      <c r="K94" s="3">
        <v>479.68200000000002</v>
      </c>
      <c r="L94" s="3">
        <f t="shared" si="44"/>
        <v>3969.2376129032245</v>
      </c>
      <c r="N94" s="3">
        <v>2214.951</v>
      </c>
      <c r="O94" s="3">
        <v>2460.6250000000023</v>
      </c>
      <c r="P94" s="3">
        <v>-245.83700000000002</v>
      </c>
      <c r="Q94" s="3">
        <f t="shared" si="45"/>
        <v>245.67400000000225</v>
      </c>
      <c r="R94" s="3">
        <v>3084.013580645164</v>
      </c>
      <c r="S94" s="3">
        <v>312.52100000000002</v>
      </c>
      <c r="T94" s="3">
        <f t="shared" si="46"/>
        <v>2771.4925806451638</v>
      </c>
      <c r="W94" s="1">
        <f t="shared" si="47"/>
        <v>2022</v>
      </c>
      <c r="X94" s="4">
        <f t="shared" si="48"/>
        <v>44774</v>
      </c>
      <c r="Y94" s="3">
        <f t="shared" si="49"/>
        <v>3905.4810000000002</v>
      </c>
      <c r="Z94" s="3">
        <f t="shared" si="50"/>
        <v>3682.7429999999977</v>
      </c>
      <c r="AA94" s="3">
        <f t="shared" si="51"/>
        <v>0</v>
      </c>
      <c r="AB94" s="3">
        <f t="shared" si="52"/>
        <v>222.73800000000256</v>
      </c>
      <c r="AC94" s="3">
        <f t="shared" si="53"/>
        <v>63.756612903224323</v>
      </c>
      <c r="AD94" s="2">
        <f t="shared" si="54"/>
        <v>0</v>
      </c>
      <c r="AF94" s="4">
        <f t="shared" si="55"/>
        <v>44774</v>
      </c>
      <c r="AG94" s="3">
        <f t="shared" si="56"/>
        <v>2214.951</v>
      </c>
      <c r="AH94" s="3">
        <f t="shared" si="57"/>
        <v>2214.951</v>
      </c>
      <c r="AI94" s="3">
        <f t="shared" si="58"/>
        <v>245.67400000000225</v>
      </c>
      <c r="AJ94" s="3">
        <f t="shared" si="59"/>
        <v>0</v>
      </c>
      <c r="AK94" s="3">
        <f t="shared" si="60"/>
        <v>310.86758064516152</v>
      </c>
      <c r="AL94" s="2">
        <f t="shared" si="61"/>
        <v>0</v>
      </c>
    </row>
    <row r="95" spans="2:38" x14ac:dyDescent="0.35">
      <c r="B95" s="4">
        <f t="shared" si="62"/>
        <v>44805</v>
      </c>
      <c r="C95" s="5">
        <v>400</v>
      </c>
      <c r="D95" s="1">
        <v>320</v>
      </c>
      <c r="E95" s="1">
        <f t="shared" si="42"/>
        <v>720</v>
      </c>
      <c r="F95" s="3">
        <v>3363.2</v>
      </c>
      <c r="G95" s="3">
        <v>3178.6709999999989</v>
      </c>
      <c r="H95" s="3">
        <v>186.12</v>
      </c>
      <c r="I95" s="3">
        <f t="shared" si="43"/>
        <v>-184.52900000000091</v>
      </c>
      <c r="J95" s="3">
        <v>3933.8446666666669</v>
      </c>
      <c r="K95" s="3">
        <v>421.05400000000003</v>
      </c>
      <c r="L95" s="3">
        <f t="shared" si="44"/>
        <v>3512.7906666666668</v>
      </c>
      <c r="N95" s="3">
        <v>1974.1590000000001</v>
      </c>
      <c r="O95" s="3">
        <v>2155.4840000000013</v>
      </c>
      <c r="P95" s="3">
        <v>-181.27900000000002</v>
      </c>
      <c r="Q95" s="3">
        <f t="shared" si="45"/>
        <v>181.32500000000118</v>
      </c>
      <c r="R95" s="3">
        <v>2943.2147777777777</v>
      </c>
      <c r="S95" s="3">
        <v>280.613</v>
      </c>
      <c r="T95" s="3">
        <f t="shared" si="46"/>
        <v>2662.6017777777779</v>
      </c>
      <c r="W95" s="1">
        <f t="shared" si="47"/>
        <v>2022</v>
      </c>
      <c r="X95" s="4">
        <f t="shared" si="48"/>
        <v>44805</v>
      </c>
      <c r="Y95" s="3">
        <f t="shared" si="49"/>
        <v>3363.2</v>
      </c>
      <c r="Z95" s="3">
        <f t="shared" si="50"/>
        <v>3178.6709999999989</v>
      </c>
      <c r="AA95" s="3">
        <f t="shared" si="51"/>
        <v>0</v>
      </c>
      <c r="AB95" s="3">
        <f t="shared" si="52"/>
        <v>184.52900000000091</v>
      </c>
      <c r="AC95" s="3">
        <f t="shared" si="53"/>
        <v>149.59066666666695</v>
      </c>
      <c r="AD95" s="2">
        <f t="shared" si="54"/>
        <v>0</v>
      </c>
      <c r="AF95" s="4">
        <f t="shared" si="55"/>
        <v>44805</v>
      </c>
      <c r="AG95" s="3">
        <f t="shared" si="56"/>
        <v>1974.1590000000001</v>
      </c>
      <c r="AH95" s="3">
        <f t="shared" si="57"/>
        <v>1974.1590000000001</v>
      </c>
      <c r="AI95" s="3">
        <f t="shared" si="58"/>
        <v>181.32500000000118</v>
      </c>
      <c r="AJ95" s="3">
        <f t="shared" si="59"/>
        <v>0</v>
      </c>
      <c r="AK95" s="3">
        <f t="shared" si="60"/>
        <v>507.11777777777661</v>
      </c>
      <c r="AL95" s="2">
        <f t="shared" si="61"/>
        <v>0</v>
      </c>
    </row>
    <row r="96" spans="2:38" x14ac:dyDescent="0.35">
      <c r="B96" s="4">
        <f t="shared" si="62"/>
        <v>44835</v>
      </c>
      <c r="C96" s="5">
        <v>416</v>
      </c>
      <c r="D96" s="1">
        <v>328</v>
      </c>
      <c r="E96" s="1">
        <f t="shared" si="42"/>
        <v>744</v>
      </c>
      <c r="F96" s="3">
        <v>3260.692</v>
      </c>
      <c r="G96" s="3">
        <v>3101.8289999999988</v>
      </c>
      <c r="H96" s="3">
        <v>159.09100000000007</v>
      </c>
      <c r="I96" s="3">
        <f t="shared" si="43"/>
        <v>-158.86300000000119</v>
      </c>
      <c r="J96" s="3">
        <v>3942.4723225806461</v>
      </c>
      <c r="K96" s="3">
        <v>375.99599999999998</v>
      </c>
      <c r="L96" s="3">
        <f t="shared" si="44"/>
        <v>3566.476322580646</v>
      </c>
      <c r="N96" s="3">
        <v>2070.7750000000001</v>
      </c>
      <c r="O96" s="3">
        <v>2277.0340000000001</v>
      </c>
      <c r="P96" s="3">
        <v>-205.74300000000002</v>
      </c>
      <c r="Q96" s="3">
        <f t="shared" si="45"/>
        <v>206.25900000000001</v>
      </c>
      <c r="R96" s="3">
        <v>2999.945516129033</v>
      </c>
      <c r="S96" s="3">
        <v>268.45100000000002</v>
      </c>
      <c r="T96" s="3">
        <f t="shared" si="46"/>
        <v>2731.4945161290329</v>
      </c>
      <c r="W96" s="1">
        <f t="shared" si="47"/>
        <v>2022</v>
      </c>
      <c r="X96" s="4">
        <f t="shared" si="48"/>
        <v>44835</v>
      </c>
      <c r="Y96" s="3">
        <f t="shared" si="49"/>
        <v>3260.692</v>
      </c>
      <c r="Z96" s="3">
        <f t="shared" si="50"/>
        <v>3101.8289999999988</v>
      </c>
      <c r="AA96" s="3">
        <f t="shared" si="51"/>
        <v>0</v>
      </c>
      <c r="AB96" s="3">
        <f t="shared" si="52"/>
        <v>158.86300000000119</v>
      </c>
      <c r="AC96" s="3">
        <f t="shared" si="53"/>
        <v>305.78432258064595</v>
      </c>
      <c r="AD96" s="2">
        <f t="shared" si="54"/>
        <v>0</v>
      </c>
      <c r="AF96" s="4">
        <f t="shared" si="55"/>
        <v>44835</v>
      </c>
      <c r="AG96" s="3">
        <f t="shared" si="56"/>
        <v>2070.7750000000001</v>
      </c>
      <c r="AH96" s="3">
        <f t="shared" si="57"/>
        <v>2070.7750000000001</v>
      </c>
      <c r="AI96" s="3">
        <f t="shared" si="58"/>
        <v>206.25900000000001</v>
      </c>
      <c r="AJ96" s="3">
        <f t="shared" si="59"/>
        <v>0</v>
      </c>
      <c r="AK96" s="3">
        <f t="shared" si="60"/>
        <v>454.46051612903284</v>
      </c>
      <c r="AL96" s="2">
        <f t="shared" si="61"/>
        <v>0</v>
      </c>
    </row>
    <row r="97" spans="2:38" x14ac:dyDescent="0.35">
      <c r="B97" s="4">
        <f t="shared" si="62"/>
        <v>44866</v>
      </c>
      <c r="C97" s="5">
        <v>400</v>
      </c>
      <c r="D97" s="1">
        <v>321</v>
      </c>
      <c r="E97" s="1">
        <f t="shared" si="42"/>
        <v>721</v>
      </c>
      <c r="F97" s="3">
        <v>3343.9609999999998</v>
      </c>
      <c r="G97" s="3">
        <v>3248.6179999999977</v>
      </c>
      <c r="H97" s="3">
        <v>97.924000000000007</v>
      </c>
      <c r="I97" s="3">
        <f t="shared" si="43"/>
        <v>-95.343000000002121</v>
      </c>
      <c r="J97" s="3">
        <v>4245.0167947295431</v>
      </c>
      <c r="K97" s="3">
        <v>479.13900000000001</v>
      </c>
      <c r="L97" s="3">
        <f t="shared" si="44"/>
        <v>3765.877794729543</v>
      </c>
      <c r="N97" s="3">
        <v>2050.7779999999998</v>
      </c>
      <c r="O97" s="3">
        <v>2205.9160000000011</v>
      </c>
      <c r="P97" s="3">
        <v>-151.70400000000001</v>
      </c>
      <c r="Q97" s="3">
        <f t="shared" si="45"/>
        <v>155.13800000000128</v>
      </c>
      <c r="R97" s="3">
        <v>3186.5825963938987</v>
      </c>
      <c r="S97" s="3">
        <v>328.13800000000003</v>
      </c>
      <c r="T97" s="3">
        <f t="shared" si="46"/>
        <v>2858.4445963938988</v>
      </c>
      <c r="W97" s="1">
        <f t="shared" si="47"/>
        <v>2022</v>
      </c>
      <c r="X97" s="4">
        <f t="shared" si="48"/>
        <v>44866</v>
      </c>
      <c r="Y97" s="3">
        <f t="shared" si="49"/>
        <v>3343.9609999999998</v>
      </c>
      <c r="Z97" s="3">
        <f t="shared" si="50"/>
        <v>3248.6179999999977</v>
      </c>
      <c r="AA97" s="3">
        <f t="shared" si="51"/>
        <v>0</v>
      </c>
      <c r="AB97" s="3">
        <f t="shared" si="52"/>
        <v>95.343000000002121</v>
      </c>
      <c r="AC97" s="3">
        <f t="shared" si="53"/>
        <v>421.9167947295432</v>
      </c>
      <c r="AD97" s="2">
        <f t="shared" si="54"/>
        <v>0</v>
      </c>
      <c r="AF97" s="4">
        <f t="shared" si="55"/>
        <v>44866</v>
      </c>
      <c r="AG97" s="3">
        <f t="shared" si="56"/>
        <v>2050.7779999999998</v>
      </c>
      <c r="AH97" s="3">
        <f t="shared" si="57"/>
        <v>2050.7779999999998</v>
      </c>
      <c r="AI97" s="3">
        <f t="shared" si="58"/>
        <v>155.13800000000128</v>
      </c>
      <c r="AJ97" s="3">
        <f t="shared" si="59"/>
        <v>0</v>
      </c>
      <c r="AK97" s="3">
        <f t="shared" si="60"/>
        <v>652.52859639389771</v>
      </c>
      <c r="AL97" s="2">
        <f t="shared" si="61"/>
        <v>0</v>
      </c>
    </row>
    <row r="98" spans="2:38" x14ac:dyDescent="0.35">
      <c r="B98" s="4">
        <f t="shared" si="62"/>
        <v>44896</v>
      </c>
      <c r="C98" s="5">
        <v>416</v>
      </c>
      <c r="D98" s="1">
        <v>328</v>
      </c>
      <c r="E98" s="1">
        <f t="shared" si="42"/>
        <v>744</v>
      </c>
      <c r="F98" s="3">
        <v>3679.17</v>
      </c>
      <c r="G98" s="3">
        <v>3502.2060000000006</v>
      </c>
      <c r="H98" s="3">
        <v>177.27600000000001</v>
      </c>
      <c r="I98" s="3">
        <f t="shared" si="43"/>
        <v>-176.96399999999949</v>
      </c>
      <c r="J98" s="3">
        <v>4469.1415591397863</v>
      </c>
      <c r="K98" s="3">
        <v>495.25700000000006</v>
      </c>
      <c r="L98" s="3">
        <f t="shared" si="44"/>
        <v>3973.8845591397862</v>
      </c>
      <c r="N98" s="3">
        <v>2258.7199999999998</v>
      </c>
      <c r="O98" s="3">
        <v>2381.8699999999976</v>
      </c>
      <c r="P98" s="3">
        <v>-122.21499999999995</v>
      </c>
      <c r="Q98" s="3">
        <f t="shared" si="45"/>
        <v>123.14999999999782</v>
      </c>
      <c r="R98" s="3">
        <v>3302.3878602150503</v>
      </c>
      <c r="S98" s="3">
        <v>335.37200000000001</v>
      </c>
      <c r="T98" s="3">
        <f t="shared" si="46"/>
        <v>2967.0158602150505</v>
      </c>
      <c r="W98" s="1">
        <f t="shared" si="47"/>
        <v>2022</v>
      </c>
      <c r="X98" s="4">
        <f t="shared" si="48"/>
        <v>44896</v>
      </c>
      <c r="Y98" s="3">
        <f t="shared" si="49"/>
        <v>3679.17</v>
      </c>
      <c r="Z98" s="3">
        <f t="shared" si="50"/>
        <v>3502.2060000000006</v>
      </c>
      <c r="AA98" s="3">
        <f t="shared" si="51"/>
        <v>0</v>
      </c>
      <c r="AB98" s="3">
        <f t="shared" si="52"/>
        <v>176.96399999999949</v>
      </c>
      <c r="AC98" s="3">
        <f t="shared" si="53"/>
        <v>294.71455913978616</v>
      </c>
      <c r="AD98" s="2">
        <f t="shared" si="54"/>
        <v>0</v>
      </c>
      <c r="AF98" s="4">
        <f t="shared" si="55"/>
        <v>44896</v>
      </c>
      <c r="AG98" s="3">
        <f t="shared" si="56"/>
        <v>2258.7199999999998</v>
      </c>
      <c r="AH98" s="3">
        <f t="shared" si="57"/>
        <v>2258.7199999999998</v>
      </c>
      <c r="AI98" s="3">
        <f t="shared" si="58"/>
        <v>123.14999999999782</v>
      </c>
      <c r="AJ98" s="3">
        <f t="shared" si="59"/>
        <v>0</v>
      </c>
      <c r="AK98" s="3">
        <f t="shared" si="60"/>
        <v>585.14586021505283</v>
      </c>
      <c r="AL98" s="2">
        <f t="shared" si="61"/>
        <v>0</v>
      </c>
    </row>
    <row r="99" spans="2:38" x14ac:dyDescent="0.35">
      <c r="B99" s="4">
        <f t="shared" si="62"/>
        <v>44927</v>
      </c>
      <c r="C99" s="5">
        <v>400</v>
      </c>
      <c r="D99" s="1">
        <v>344</v>
      </c>
      <c r="E99" s="1">
        <f t="shared" ref="E99:E122" si="63">SUM(C99:D99)</f>
        <v>744</v>
      </c>
      <c r="F99" s="3">
        <v>3623.1469999999999</v>
      </c>
      <c r="G99" s="3">
        <v>3533.5060000000008</v>
      </c>
      <c r="H99" s="3">
        <v>89.60499999999999</v>
      </c>
      <c r="I99" s="3">
        <f t="shared" ref="I99:I122" si="64">G99-F99</f>
        <v>-89.640999999999167</v>
      </c>
      <c r="J99" s="3">
        <v>4443.6646559139836</v>
      </c>
      <c r="K99" s="3">
        <v>451.16399999999999</v>
      </c>
      <c r="L99" s="3">
        <f t="shared" ref="L99:L122" si="65">J99-K99</f>
        <v>3992.5006559139838</v>
      </c>
      <c r="N99" s="3">
        <v>2397.6379999999999</v>
      </c>
      <c r="O99" s="3">
        <v>2574.2190000000001</v>
      </c>
      <c r="P99" s="3">
        <v>-175.23999999999998</v>
      </c>
      <c r="Q99" s="3">
        <f t="shared" ref="Q99:Q122" si="66">O99-N99</f>
        <v>176.58100000000013</v>
      </c>
      <c r="R99" s="3">
        <v>3616.0496666666663</v>
      </c>
      <c r="S99" s="3">
        <v>330.01800000000003</v>
      </c>
      <c r="T99" s="3">
        <f t="shared" ref="T99:T122" si="67">R99-S99</f>
        <v>3286.0316666666663</v>
      </c>
      <c r="W99" s="1">
        <f t="shared" ref="W99:W122" si="68">YEAR(X99)</f>
        <v>2023</v>
      </c>
      <c r="X99" s="4">
        <f t="shared" ref="X99:X122" si="69">$B99</f>
        <v>44927</v>
      </c>
      <c r="Y99" s="3">
        <f t="shared" ref="Y99:Y122" si="70">$F99</f>
        <v>3623.1469999999999</v>
      </c>
      <c r="Z99" s="3">
        <f t="shared" ref="Z99:Z122" si="71">MIN($F99,$G99)</f>
        <v>3533.5060000000008</v>
      </c>
      <c r="AA99" s="3">
        <f t="shared" ref="AA99:AA122" si="72">MAX($G99-$F99,0)</f>
        <v>0</v>
      </c>
      <c r="AB99" s="3">
        <f t="shared" ref="AB99:AB122" si="73">MAX($F99-$G99,0)-$AD99</f>
        <v>89.640999999999167</v>
      </c>
      <c r="AC99" s="3">
        <f t="shared" ref="AC99:AC122" si="74">$L99-Z99-AA99-AB99</f>
        <v>369.35365591398386</v>
      </c>
      <c r="AD99" s="2">
        <f t="shared" ref="AD99:AD122" si="75">MAX(Y99-$L99,0)</f>
        <v>0</v>
      </c>
      <c r="AF99" s="4">
        <f t="shared" ref="AF99:AF122" si="76">$B99</f>
        <v>44927</v>
      </c>
      <c r="AG99" s="3">
        <f t="shared" ref="AG99:AG122" si="77">$N99</f>
        <v>2397.6379999999999</v>
      </c>
      <c r="AH99" s="3">
        <f t="shared" ref="AH99:AH122" si="78">MIN($N99,$O99)</f>
        <v>2397.6379999999999</v>
      </c>
      <c r="AI99" s="3">
        <f t="shared" ref="AI99:AI122" si="79">MAX($O99-$N99,0)</f>
        <v>176.58100000000013</v>
      </c>
      <c r="AJ99" s="3">
        <f t="shared" ref="AJ99:AJ122" si="80">MAX($N99-$O99,0)-AL99</f>
        <v>0</v>
      </c>
      <c r="AK99" s="3">
        <f t="shared" ref="AK99:AK122" si="81">$T99-AH99-AI99-AJ99</f>
        <v>711.81266666666625</v>
      </c>
      <c r="AL99" s="2">
        <f t="shared" ref="AL99:AL122" si="82">MAX(AG99-$T99,0)</f>
        <v>0</v>
      </c>
    </row>
    <row r="100" spans="2:38" x14ac:dyDescent="0.35">
      <c r="B100" s="4">
        <f t="shared" ref="B100:B123" si="83">EOMONTH(B99,0)+1</f>
        <v>44958</v>
      </c>
      <c r="C100" s="5">
        <v>384</v>
      </c>
      <c r="D100" s="1">
        <v>288</v>
      </c>
      <c r="E100" s="1">
        <f t="shared" si="63"/>
        <v>672</v>
      </c>
      <c r="F100" s="3">
        <v>3203.5990000000002</v>
      </c>
      <c r="G100" s="3">
        <v>3219.0229999999983</v>
      </c>
      <c r="H100" s="3">
        <v>-15.185999999999995</v>
      </c>
      <c r="I100" s="3">
        <f t="shared" si="64"/>
        <v>15.423999999998159</v>
      </c>
      <c r="J100" s="3">
        <v>4136.7179999999998</v>
      </c>
      <c r="K100" s="3">
        <v>384.09299999999996</v>
      </c>
      <c r="L100" s="3">
        <f t="shared" si="65"/>
        <v>3752.625</v>
      </c>
      <c r="N100" s="3">
        <v>2077.1759999999999</v>
      </c>
      <c r="O100" s="3">
        <v>2262.1430000000005</v>
      </c>
      <c r="P100" s="3">
        <v>-184.93199999999999</v>
      </c>
      <c r="Q100" s="3">
        <f t="shared" si="66"/>
        <v>184.96700000000055</v>
      </c>
      <c r="R100" s="3">
        <v>2985.8050000000017</v>
      </c>
      <c r="S100" s="3">
        <v>269.83999999999997</v>
      </c>
      <c r="T100" s="3">
        <f t="shared" si="67"/>
        <v>2715.9650000000015</v>
      </c>
      <c r="W100" s="1">
        <f t="shared" si="68"/>
        <v>2023</v>
      </c>
      <c r="X100" s="4">
        <f t="shared" si="69"/>
        <v>44958</v>
      </c>
      <c r="Y100" s="3">
        <f t="shared" si="70"/>
        <v>3203.5990000000002</v>
      </c>
      <c r="Z100" s="3">
        <f t="shared" si="71"/>
        <v>3203.5990000000002</v>
      </c>
      <c r="AA100" s="3">
        <f t="shared" si="72"/>
        <v>15.423999999998159</v>
      </c>
      <c r="AB100" s="3">
        <f t="shared" si="73"/>
        <v>0</v>
      </c>
      <c r="AC100" s="3">
        <f t="shared" si="74"/>
        <v>533.60200000000168</v>
      </c>
      <c r="AD100" s="2">
        <f t="shared" si="75"/>
        <v>0</v>
      </c>
      <c r="AF100" s="4">
        <f t="shared" si="76"/>
        <v>44958</v>
      </c>
      <c r="AG100" s="3">
        <f t="shared" si="77"/>
        <v>2077.1759999999999</v>
      </c>
      <c r="AH100" s="3">
        <f t="shared" si="78"/>
        <v>2077.1759999999999</v>
      </c>
      <c r="AI100" s="3">
        <f t="shared" si="79"/>
        <v>184.96700000000055</v>
      </c>
      <c r="AJ100" s="3">
        <f t="shared" si="80"/>
        <v>0</v>
      </c>
      <c r="AK100" s="3">
        <f t="shared" si="81"/>
        <v>453.82200000000103</v>
      </c>
      <c r="AL100" s="2">
        <f t="shared" si="82"/>
        <v>0</v>
      </c>
    </row>
    <row r="101" spans="2:38" x14ac:dyDescent="0.35">
      <c r="B101" s="4">
        <f t="shared" si="83"/>
        <v>44986</v>
      </c>
      <c r="C101" s="5">
        <v>432</v>
      </c>
      <c r="D101" s="1">
        <v>311</v>
      </c>
      <c r="E101" s="1">
        <f t="shared" si="63"/>
        <v>743</v>
      </c>
      <c r="F101" s="3">
        <v>3398.8270000000002</v>
      </c>
      <c r="G101" s="3">
        <v>3346.2350000000019</v>
      </c>
      <c r="H101" s="3">
        <v>52.035999999999994</v>
      </c>
      <c r="I101" s="3">
        <f t="shared" si="64"/>
        <v>-52.591999999998279</v>
      </c>
      <c r="J101" s="3">
        <v>4636.6316393001343</v>
      </c>
      <c r="K101" s="3">
        <v>420.83600000000001</v>
      </c>
      <c r="L101" s="3">
        <f t="shared" si="65"/>
        <v>4215.7956393001341</v>
      </c>
      <c r="N101" s="3">
        <v>2082.4259999999999</v>
      </c>
      <c r="O101" s="3">
        <v>2175.0509999999999</v>
      </c>
      <c r="P101" s="3">
        <v>-92.702999999999975</v>
      </c>
      <c r="Q101" s="3">
        <f t="shared" si="66"/>
        <v>92.625</v>
      </c>
      <c r="R101" s="3">
        <v>3167.3658075370122</v>
      </c>
      <c r="S101" s="3">
        <v>283.08800000000002</v>
      </c>
      <c r="T101" s="3">
        <f t="shared" si="67"/>
        <v>2884.277807537012</v>
      </c>
      <c r="W101" s="1">
        <f t="shared" si="68"/>
        <v>2023</v>
      </c>
      <c r="X101" s="4">
        <f t="shared" si="69"/>
        <v>44986</v>
      </c>
      <c r="Y101" s="3">
        <f t="shared" si="70"/>
        <v>3398.8270000000002</v>
      </c>
      <c r="Z101" s="3">
        <f t="shared" si="71"/>
        <v>3346.2350000000019</v>
      </c>
      <c r="AA101" s="3">
        <f t="shared" si="72"/>
        <v>0</v>
      </c>
      <c r="AB101" s="3">
        <f t="shared" si="73"/>
        <v>52.591999999998279</v>
      </c>
      <c r="AC101" s="3">
        <f t="shared" si="74"/>
        <v>816.96863930013387</v>
      </c>
      <c r="AD101" s="2">
        <f t="shared" si="75"/>
        <v>0</v>
      </c>
      <c r="AF101" s="4">
        <f t="shared" si="76"/>
        <v>44986</v>
      </c>
      <c r="AG101" s="3">
        <f t="shared" si="77"/>
        <v>2082.4259999999999</v>
      </c>
      <c r="AH101" s="3">
        <f t="shared" si="78"/>
        <v>2082.4259999999999</v>
      </c>
      <c r="AI101" s="3">
        <f t="shared" si="79"/>
        <v>92.625</v>
      </c>
      <c r="AJ101" s="3">
        <f t="shared" si="80"/>
        <v>0</v>
      </c>
      <c r="AK101" s="3">
        <f t="shared" si="81"/>
        <v>709.22680753701206</v>
      </c>
      <c r="AL101" s="2">
        <f t="shared" si="82"/>
        <v>0</v>
      </c>
    </row>
    <row r="102" spans="2:38" x14ac:dyDescent="0.35">
      <c r="B102" s="4">
        <f t="shared" si="83"/>
        <v>45017</v>
      </c>
      <c r="C102" s="5">
        <v>400</v>
      </c>
      <c r="D102" s="1">
        <v>320</v>
      </c>
      <c r="E102" s="1">
        <f t="shared" si="63"/>
        <v>720</v>
      </c>
      <c r="F102" s="3">
        <v>3020.239</v>
      </c>
      <c r="G102" s="3">
        <v>2940.5329999999976</v>
      </c>
      <c r="H102" s="3">
        <v>79.703999999999994</v>
      </c>
      <c r="I102" s="3">
        <f t="shared" si="64"/>
        <v>-79.706000000002405</v>
      </c>
      <c r="J102" s="3">
        <v>3974.8763333333332</v>
      </c>
      <c r="K102" s="3">
        <v>417.87400000000002</v>
      </c>
      <c r="L102" s="3">
        <f t="shared" si="65"/>
        <v>3557.0023333333329</v>
      </c>
      <c r="N102" s="3">
        <v>2126.105</v>
      </c>
      <c r="O102" s="3">
        <v>2173.0810000000015</v>
      </c>
      <c r="P102" s="3">
        <v>-46.973000000000027</v>
      </c>
      <c r="Q102" s="3">
        <f t="shared" si="66"/>
        <v>46.976000000001477</v>
      </c>
      <c r="R102" s="3">
        <v>2992.2196666666682</v>
      </c>
      <c r="S102" s="3">
        <v>318.05500000000001</v>
      </c>
      <c r="T102" s="3">
        <f t="shared" si="67"/>
        <v>2674.1646666666684</v>
      </c>
      <c r="W102" s="1">
        <f t="shared" si="68"/>
        <v>2023</v>
      </c>
      <c r="X102" s="4">
        <f t="shared" si="69"/>
        <v>45017</v>
      </c>
      <c r="Y102" s="3">
        <f t="shared" si="70"/>
        <v>3020.239</v>
      </c>
      <c r="Z102" s="3">
        <f t="shared" si="71"/>
        <v>2940.5329999999976</v>
      </c>
      <c r="AA102" s="3">
        <f t="shared" si="72"/>
        <v>0</v>
      </c>
      <c r="AB102" s="3">
        <f t="shared" si="73"/>
        <v>79.706000000002405</v>
      </c>
      <c r="AC102" s="3">
        <f t="shared" si="74"/>
        <v>536.76333333333287</v>
      </c>
      <c r="AD102" s="2">
        <f t="shared" si="75"/>
        <v>0</v>
      </c>
      <c r="AF102" s="4">
        <f t="shared" si="76"/>
        <v>45017</v>
      </c>
      <c r="AG102" s="3">
        <f t="shared" si="77"/>
        <v>2126.105</v>
      </c>
      <c r="AH102" s="3">
        <f t="shared" si="78"/>
        <v>2126.105</v>
      </c>
      <c r="AI102" s="3">
        <f t="shared" si="79"/>
        <v>46.976000000001477</v>
      </c>
      <c r="AJ102" s="3">
        <f t="shared" si="80"/>
        <v>0</v>
      </c>
      <c r="AK102" s="3">
        <f t="shared" si="81"/>
        <v>501.08366666666689</v>
      </c>
      <c r="AL102" s="2">
        <f t="shared" si="82"/>
        <v>0</v>
      </c>
    </row>
    <row r="103" spans="2:38" x14ac:dyDescent="0.35">
      <c r="B103" s="4">
        <f t="shared" si="83"/>
        <v>45047</v>
      </c>
      <c r="C103" s="5">
        <v>416</v>
      </c>
      <c r="D103" s="1">
        <v>328</v>
      </c>
      <c r="E103" s="1">
        <f t="shared" si="63"/>
        <v>744</v>
      </c>
      <c r="F103" s="3">
        <v>3353.6120000000001</v>
      </c>
      <c r="G103" s="3">
        <v>3262.4669999999983</v>
      </c>
      <c r="H103" s="3">
        <v>92.34499999999997</v>
      </c>
      <c r="I103" s="3">
        <f t="shared" si="64"/>
        <v>-91.145000000001801</v>
      </c>
      <c r="J103" s="3">
        <v>4464.1786559139764</v>
      </c>
      <c r="K103" s="3">
        <v>424.63799999999998</v>
      </c>
      <c r="L103" s="3">
        <f t="shared" si="65"/>
        <v>4039.5406559139765</v>
      </c>
      <c r="N103" s="3">
        <v>1973.3</v>
      </c>
      <c r="O103" s="3">
        <v>2127.8069999999989</v>
      </c>
      <c r="P103" s="3">
        <v>-153.857</v>
      </c>
      <c r="Q103" s="3">
        <f t="shared" si="66"/>
        <v>154.50699999999892</v>
      </c>
      <c r="R103" s="3">
        <v>3229.7051505376353</v>
      </c>
      <c r="S103" s="3">
        <v>281.553</v>
      </c>
      <c r="T103" s="3">
        <f t="shared" si="67"/>
        <v>2948.1521505376354</v>
      </c>
      <c r="W103" s="1">
        <f t="shared" si="68"/>
        <v>2023</v>
      </c>
      <c r="X103" s="4">
        <f t="shared" si="69"/>
        <v>45047</v>
      </c>
      <c r="Y103" s="3">
        <f t="shared" si="70"/>
        <v>3353.6120000000001</v>
      </c>
      <c r="Z103" s="3">
        <f t="shared" si="71"/>
        <v>3262.4669999999983</v>
      </c>
      <c r="AA103" s="3">
        <f t="shared" si="72"/>
        <v>0</v>
      </c>
      <c r="AB103" s="3">
        <f t="shared" si="73"/>
        <v>91.145000000001801</v>
      </c>
      <c r="AC103" s="3">
        <f t="shared" si="74"/>
        <v>685.9286559139764</v>
      </c>
      <c r="AD103" s="2">
        <f t="shared" si="75"/>
        <v>0</v>
      </c>
      <c r="AF103" s="4">
        <f t="shared" si="76"/>
        <v>45047</v>
      </c>
      <c r="AG103" s="3">
        <f t="shared" si="77"/>
        <v>1973.3</v>
      </c>
      <c r="AH103" s="3">
        <f t="shared" si="78"/>
        <v>1973.3</v>
      </c>
      <c r="AI103" s="3">
        <f t="shared" si="79"/>
        <v>154.50699999999892</v>
      </c>
      <c r="AJ103" s="3">
        <f t="shared" si="80"/>
        <v>0</v>
      </c>
      <c r="AK103" s="3">
        <f t="shared" si="81"/>
        <v>820.34515053763653</v>
      </c>
      <c r="AL103" s="2">
        <f t="shared" si="82"/>
        <v>0</v>
      </c>
    </row>
    <row r="104" spans="2:38" x14ac:dyDescent="0.35">
      <c r="B104" s="4">
        <f t="shared" si="83"/>
        <v>45078</v>
      </c>
      <c r="C104" s="5">
        <v>416</v>
      </c>
      <c r="D104" s="1">
        <v>304</v>
      </c>
      <c r="E104" s="1">
        <f t="shared" si="63"/>
        <v>720</v>
      </c>
      <c r="F104" s="3">
        <v>3482.7669999999998</v>
      </c>
      <c r="G104" s="3">
        <v>3294.4960000000019</v>
      </c>
      <c r="H104" s="3">
        <v>188.405</v>
      </c>
      <c r="I104" s="3">
        <f t="shared" si="64"/>
        <v>-188.27099999999791</v>
      </c>
      <c r="J104" s="3">
        <v>4355.4934444444443</v>
      </c>
      <c r="K104" s="3">
        <v>447.27200000000005</v>
      </c>
      <c r="L104" s="3">
        <f t="shared" si="65"/>
        <v>3908.2214444444444</v>
      </c>
      <c r="N104" s="3">
        <v>2041.78</v>
      </c>
      <c r="O104" s="3">
        <v>2179.7760000000003</v>
      </c>
      <c r="P104" s="3">
        <v>-138.03</v>
      </c>
      <c r="Q104" s="3">
        <f t="shared" si="66"/>
        <v>137.99600000000032</v>
      </c>
      <c r="R104" s="3">
        <v>3020.0552444444456</v>
      </c>
      <c r="S104" s="3">
        <v>298.66800000000001</v>
      </c>
      <c r="T104" s="3">
        <f t="shared" si="67"/>
        <v>2721.3872444444455</v>
      </c>
      <c r="W104" s="1">
        <f t="shared" si="68"/>
        <v>2023</v>
      </c>
      <c r="X104" s="4">
        <f t="shared" si="69"/>
        <v>45078</v>
      </c>
      <c r="Y104" s="3">
        <f t="shared" si="70"/>
        <v>3482.7669999999998</v>
      </c>
      <c r="Z104" s="3">
        <f t="shared" si="71"/>
        <v>3294.4960000000019</v>
      </c>
      <c r="AA104" s="3">
        <f t="shared" si="72"/>
        <v>0</v>
      </c>
      <c r="AB104" s="3">
        <f t="shared" si="73"/>
        <v>188.27099999999791</v>
      </c>
      <c r="AC104" s="3">
        <f t="shared" si="74"/>
        <v>425.45444444444456</v>
      </c>
      <c r="AD104" s="2">
        <f t="shared" si="75"/>
        <v>0</v>
      </c>
      <c r="AF104" s="4">
        <f t="shared" si="76"/>
        <v>45078</v>
      </c>
      <c r="AG104" s="3">
        <f t="shared" si="77"/>
        <v>2041.78</v>
      </c>
      <c r="AH104" s="3">
        <f t="shared" si="78"/>
        <v>2041.78</v>
      </c>
      <c r="AI104" s="3">
        <f t="shared" si="79"/>
        <v>137.99600000000032</v>
      </c>
      <c r="AJ104" s="3">
        <f t="shared" si="80"/>
        <v>0</v>
      </c>
      <c r="AK104" s="3">
        <f t="shared" si="81"/>
        <v>541.61124444444522</v>
      </c>
      <c r="AL104" s="2">
        <f t="shared" si="82"/>
        <v>0</v>
      </c>
    </row>
    <row r="105" spans="2:38" x14ac:dyDescent="0.35">
      <c r="B105" s="4">
        <f t="shared" si="83"/>
        <v>45108</v>
      </c>
      <c r="C105" s="5">
        <v>400</v>
      </c>
      <c r="D105" s="1">
        <v>344</v>
      </c>
      <c r="E105" s="1">
        <f t="shared" si="63"/>
        <v>744</v>
      </c>
      <c r="F105" s="3">
        <v>3885.4870000000001</v>
      </c>
      <c r="G105" s="3">
        <v>3560.6660000000006</v>
      </c>
      <c r="H105" s="3">
        <v>317.798</v>
      </c>
      <c r="I105" s="3">
        <f t="shared" si="64"/>
        <v>-324.82099999999946</v>
      </c>
      <c r="J105" s="3">
        <v>4221.1514301075294</v>
      </c>
      <c r="K105" s="3">
        <v>465.90599999999995</v>
      </c>
      <c r="L105" s="3">
        <f t="shared" si="65"/>
        <v>3755.2454301075295</v>
      </c>
      <c r="N105" s="3">
        <v>2454.7190000000001</v>
      </c>
      <c r="O105" s="3">
        <v>2560.1589999999987</v>
      </c>
      <c r="P105" s="3">
        <v>-106.24300000000001</v>
      </c>
      <c r="Q105" s="3">
        <f t="shared" si="66"/>
        <v>105.43999999999869</v>
      </c>
      <c r="R105" s="3">
        <v>3385.206010752685</v>
      </c>
      <c r="S105" s="3">
        <v>333.25400000000002</v>
      </c>
      <c r="T105" s="3">
        <f t="shared" si="67"/>
        <v>3051.9520107526851</v>
      </c>
      <c r="W105" s="1">
        <f t="shared" si="68"/>
        <v>2023</v>
      </c>
      <c r="X105" s="4">
        <f t="shared" si="69"/>
        <v>45108</v>
      </c>
      <c r="Y105" s="3">
        <f t="shared" si="70"/>
        <v>3885.4870000000001</v>
      </c>
      <c r="Z105" s="3">
        <f t="shared" si="71"/>
        <v>3560.6660000000006</v>
      </c>
      <c r="AA105" s="3">
        <f t="shared" si="72"/>
        <v>0</v>
      </c>
      <c r="AB105" s="3">
        <f t="shared" si="73"/>
        <v>194.57943010752888</v>
      </c>
      <c r="AC105" s="3">
        <f t="shared" si="74"/>
        <v>0</v>
      </c>
      <c r="AD105" s="2">
        <f t="shared" si="75"/>
        <v>130.24156989247058</v>
      </c>
      <c r="AF105" s="4">
        <f t="shared" si="76"/>
        <v>45108</v>
      </c>
      <c r="AG105" s="3">
        <f t="shared" si="77"/>
        <v>2454.7190000000001</v>
      </c>
      <c r="AH105" s="3">
        <f t="shared" si="78"/>
        <v>2454.7190000000001</v>
      </c>
      <c r="AI105" s="3">
        <f t="shared" si="79"/>
        <v>105.43999999999869</v>
      </c>
      <c r="AJ105" s="3">
        <f t="shared" si="80"/>
        <v>0</v>
      </c>
      <c r="AK105" s="3">
        <f t="shared" si="81"/>
        <v>491.79301075268631</v>
      </c>
      <c r="AL105" s="2">
        <f t="shared" si="82"/>
        <v>0</v>
      </c>
    </row>
    <row r="106" spans="2:38" x14ac:dyDescent="0.35">
      <c r="B106" s="4">
        <f t="shared" si="83"/>
        <v>45139</v>
      </c>
      <c r="C106" s="5">
        <v>432</v>
      </c>
      <c r="D106" s="1">
        <v>312</v>
      </c>
      <c r="E106" s="1">
        <f t="shared" si="63"/>
        <v>744</v>
      </c>
      <c r="F106" s="3">
        <v>3929.491</v>
      </c>
      <c r="G106" s="3">
        <v>3700.3109999999992</v>
      </c>
      <c r="H106" s="3">
        <v>226.64400000000001</v>
      </c>
      <c r="I106" s="3">
        <f t="shared" si="64"/>
        <v>-229.18000000000075</v>
      </c>
      <c r="J106" s="3">
        <v>4454.1162580645178</v>
      </c>
      <c r="K106" s="3">
        <v>480.02099999999996</v>
      </c>
      <c r="L106" s="3">
        <f t="shared" si="65"/>
        <v>3974.095258064518</v>
      </c>
      <c r="N106" s="3">
        <v>2249.0619999999999</v>
      </c>
      <c r="O106" s="3">
        <v>2481.0680000000011</v>
      </c>
      <c r="P106" s="3">
        <v>-232.12599999999995</v>
      </c>
      <c r="Q106" s="3">
        <f t="shared" si="66"/>
        <v>232.00600000000122</v>
      </c>
      <c r="R106" s="3">
        <v>3080.1585806451626</v>
      </c>
      <c r="S106" s="3">
        <v>313.70399999999995</v>
      </c>
      <c r="T106" s="3">
        <f t="shared" si="67"/>
        <v>2766.4545806451624</v>
      </c>
      <c r="W106" s="1">
        <f t="shared" si="68"/>
        <v>2023</v>
      </c>
      <c r="X106" s="4">
        <f t="shared" si="69"/>
        <v>45139</v>
      </c>
      <c r="Y106" s="3">
        <f t="shared" si="70"/>
        <v>3929.491</v>
      </c>
      <c r="Z106" s="3">
        <f t="shared" si="71"/>
        <v>3700.3109999999992</v>
      </c>
      <c r="AA106" s="3">
        <f t="shared" si="72"/>
        <v>0</v>
      </c>
      <c r="AB106" s="3">
        <f t="shared" si="73"/>
        <v>229.18000000000075</v>
      </c>
      <c r="AC106" s="3">
        <f t="shared" si="74"/>
        <v>44.604258064518035</v>
      </c>
      <c r="AD106" s="2">
        <f t="shared" si="75"/>
        <v>0</v>
      </c>
      <c r="AF106" s="4">
        <f t="shared" si="76"/>
        <v>45139</v>
      </c>
      <c r="AG106" s="3">
        <f t="shared" si="77"/>
        <v>2249.0619999999999</v>
      </c>
      <c r="AH106" s="3">
        <f t="shared" si="78"/>
        <v>2249.0619999999999</v>
      </c>
      <c r="AI106" s="3">
        <f t="shared" si="79"/>
        <v>232.00600000000122</v>
      </c>
      <c r="AJ106" s="3">
        <f t="shared" si="80"/>
        <v>0</v>
      </c>
      <c r="AK106" s="3">
        <f t="shared" si="81"/>
        <v>285.3865806451613</v>
      </c>
      <c r="AL106" s="2">
        <f t="shared" si="82"/>
        <v>0</v>
      </c>
    </row>
    <row r="107" spans="2:38" x14ac:dyDescent="0.35">
      <c r="B107" s="4">
        <f t="shared" si="83"/>
        <v>45170</v>
      </c>
      <c r="C107" s="5">
        <v>400</v>
      </c>
      <c r="D107" s="1">
        <v>320</v>
      </c>
      <c r="E107" s="1">
        <f t="shared" si="63"/>
        <v>720</v>
      </c>
      <c r="F107" s="3">
        <v>3370.1419999999998</v>
      </c>
      <c r="G107" s="3">
        <v>3370.9269999999997</v>
      </c>
      <c r="H107" s="3">
        <v>-1.7160000000000153</v>
      </c>
      <c r="I107" s="3">
        <f t="shared" si="64"/>
        <v>0.78499999999985448</v>
      </c>
      <c r="J107" s="3">
        <v>4154.1026666666676</v>
      </c>
      <c r="K107" s="3">
        <v>419.964</v>
      </c>
      <c r="L107" s="3">
        <f t="shared" si="65"/>
        <v>3734.1386666666676</v>
      </c>
      <c r="N107" s="3">
        <v>1978.4169999999999</v>
      </c>
      <c r="O107" s="3">
        <v>2229.8080000000009</v>
      </c>
      <c r="P107" s="3">
        <v>-251.41</v>
      </c>
      <c r="Q107" s="3">
        <f t="shared" si="66"/>
        <v>251.39100000000099</v>
      </c>
      <c r="R107" s="3">
        <v>3115.7274444444452</v>
      </c>
      <c r="S107" s="3">
        <v>279.77300000000002</v>
      </c>
      <c r="T107" s="3">
        <f t="shared" si="67"/>
        <v>2835.954444444445</v>
      </c>
      <c r="W107" s="1">
        <f t="shared" si="68"/>
        <v>2023</v>
      </c>
      <c r="X107" s="4">
        <f t="shared" si="69"/>
        <v>45170</v>
      </c>
      <c r="Y107" s="3">
        <f t="shared" si="70"/>
        <v>3370.1419999999998</v>
      </c>
      <c r="Z107" s="3">
        <f t="shared" si="71"/>
        <v>3370.1419999999998</v>
      </c>
      <c r="AA107" s="3">
        <f t="shared" si="72"/>
        <v>0.78499999999985448</v>
      </c>
      <c r="AB107" s="3">
        <f t="shared" si="73"/>
        <v>0</v>
      </c>
      <c r="AC107" s="3">
        <f t="shared" si="74"/>
        <v>363.21166666666795</v>
      </c>
      <c r="AD107" s="2">
        <f t="shared" si="75"/>
        <v>0</v>
      </c>
      <c r="AF107" s="4">
        <f t="shared" si="76"/>
        <v>45170</v>
      </c>
      <c r="AG107" s="3">
        <f t="shared" si="77"/>
        <v>1978.4169999999999</v>
      </c>
      <c r="AH107" s="3">
        <f t="shared" si="78"/>
        <v>1978.4169999999999</v>
      </c>
      <c r="AI107" s="3">
        <f t="shared" si="79"/>
        <v>251.39100000000099</v>
      </c>
      <c r="AJ107" s="3">
        <f t="shared" si="80"/>
        <v>0</v>
      </c>
      <c r="AK107" s="3">
        <f t="shared" si="81"/>
        <v>606.14644444444411</v>
      </c>
      <c r="AL107" s="2">
        <f t="shared" si="82"/>
        <v>0</v>
      </c>
    </row>
    <row r="108" spans="2:38" x14ac:dyDescent="0.35">
      <c r="B108" s="4">
        <f t="shared" si="83"/>
        <v>45200</v>
      </c>
      <c r="C108" s="5">
        <v>416</v>
      </c>
      <c r="D108" s="1">
        <v>328</v>
      </c>
      <c r="E108" s="1">
        <f t="shared" si="63"/>
        <v>744</v>
      </c>
      <c r="F108" s="3">
        <v>3292.6750000000002</v>
      </c>
      <c r="G108" s="3">
        <v>3346.7250000000008</v>
      </c>
      <c r="H108" s="3">
        <v>-54.082999999999991</v>
      </c>
      <c r="I108" s="3">
        <f t="shared" si="64"/>
        <v>54.050000000000637</v>
      </c>
      <c r="J108" s="3">
        <v>4272.299365591397</v>
      </c>
      <c r="K108" s="3">
        <v>375.73599999999999</v>
      </c>
      <c r="L108" s="3">
        <f t="shared" si="65"/>
        <v>3896.5633655913971</v>
      </c>
      <c r="N108" s="3">
        <v>2088.8069999999998</v>
      </c>
      <c r="O108" s="3">
        <v>2360.3869999999993</v>
      </c>
      <c r="P108" s="3">
        <v>-271.63299999999998</v>
      </c>
      <c r="Q108" s="3">
        <f t="shared" si="66"/>
        <v>271.57999999999947</v>
      </c>
      <c r="R108" s="3">
        <v>3246.3045053763458</v>
      </c>
      <c r="S108" s="3">
        <v>267.84399999999999</v>
      </c>
      <c r="T108" s="3">
        <f t="shared" si="67"/>
        <v>2978.4605053763457</v>
      </c>
      <c r="W108" s="1">
        <f t="shared" si="68"/>
        <v>2023</v>
      </c>
      <c r="X108" s="4">
        <f t="shared" si="69"/>
        <v>45200</v>
      </c>
      <c r="Y108" s="3">
        <f t="shared" si="70"/>
        <v>3292.6750000000002</v>
      </c>
      <c r="Z108" s="3">
        <f t="shared" si="71"/>
        <v>3292.6750000000002</v>
      </c>
      <c r="AA108" s="3">
        <f t="shared" si="72"/>
        <v>54.050000000000637</v>
      </c>
      <c r="AB108" s="3">
        <f t="shared" si="73"/>
        <v>0</v>
      </c>
      <c r="AC108" s="3">
        <f t="shared" si="74"/>
        <v>549.83836559139627</v>
      </c>
      <c r="AD108" s="2">
        <f t="shared" si="75"/>
        <v>0</v>
      </c>
      <c r="AF108" s="4">
        <f t="shared" si="76"/>
        <v>45200</v>
      </c>
      <c r="AG108" s="3">
        <f t="shared" si="77"/>
        <v>2088.8069999999998</v>
      </c>
      <c r="AH108" s="3">
        <f t="shared" si="78"/>
        <v>2088.8069999999998</v>
      </c>
      <c r="AI108" s="3">
        <f t="shared" si="79"/>
        <v>271.57999999999947</v>
      </c>
      <c r="AJ108" s="3">
        <f t="shared" si="80"/>
        <v>0</v>
      </c>
      <c r="AK108" s="3">
        <f t="shared" si="81"/>
        <v>618.07350537634647</v>
      </c>
      <c r="AL108" s="2">
        <f t="shared" si="82"/>
        <v>0</v>
      </c>
    </row>
    <row r="109" spans="2:38" x14ac:dyDescent="0.35">
      <c r="B109" s="4">
        <f t="shared" si="83"/>
        <v>45231</v>
      </c>
      <c r="C109" s="5">
        <v>400</v>
      </c>
      <c r="D109" s="1">
        <v>321</v>
      </c>
      <c r="E109" s="1">
        <f t="shared" si="63"/>
        <v>721</v>
      </c>
      <c r="F109" s="3">
        <v>3370.181</v>
      </c>
      <c r="G109" s="3">
        <v>3422.1930000000011</v>
      </c>
      <c r="H109" s="3">
        <v>-51.07199999999996</v>
      </c>
      <c r="I109" s="3">
        <f t="shared" si="64"/>
        <v>52.01200000000108</v>
      </c>
      <c r="J109" s="3">
        <v>4318.7677947295415</v>
      </c>
      <c r="K109" s="3">
        <v>479.03699999999998</v>
      </c>
      <c r="L109" s="3">
        <f t="shared" si="65"/>
        <v>3839.7307947295417</v>
      </c>
      <c r="N109" s="3">
        <v>2071.0880000000002</v>
      </c>
      <c r="O109" s="3">
        <v>2311.1740000000004</v>
      </c>
      <c r="P109" s="3">
        <v>-237.83300000000003</v>
      </c>
      <c r="Q109" s="3">
        <f t="shared" si="66"/>
        <v>240.08600000000024</v>
      </c>
      <c r="R109" s="3">
        <v>3239.8599916782246</v>
      </c>
      <c r="S109" s="3">
        <v>328.12700000000001</v>
      </c>
      <c r="T109" s="3">
        <f t="shared" si="67"/>
        <v>2911.7329916782246</v>
      </c>
      <c r="W109" s="1">
        <f t="shared" si="68"/>
        <v>2023</v>
      </c>
      <c r="X109" s="4">
        <f t="shared" si="69"/>
        <v>45231</v>
      </c>
      <c r="Y109" s="3">
        <f t="shared" si="70"/>
        <v>3370.181</v>
      </c>
      <c r="Z109" s="3">
        <f t="shared" si="71"/>
        <v>3370.181</v>
      </c>
      <c r="AA109" s="3">
        <f t="shared" si="72"/>
        <v>52.01200000000108</v>
      </c>
      <c r="AB109" s="3">
        <f t="shared" si="73"/>
        <v>0</v>
      </c>
      <c r="AC109" s="3">
        <f t="shared" si="74"/>
        <v>417.53779472954056</v>
      </c>
      <c r="AD109" s="2">
        <f t="shared" si="75"/>
        <v>0</v>
      </c>
      <c r="AF109" s="4">
        <f t="shared" si="76"/>
        <v>45231</v>
      </c>
      <c r="AG109" s="3">
        <f t="shared" si="77"/>
        <v>2071.0880000000002</v>
      </c>
      <c r="AH109" s="3">
        <f t="shared" si="78"/>
        <v>2071.0880000000002</v>
      </c>
      <c r="AI109" s="3">
        <f t="shared" si="79"/>
        <v>240.08600000000024</v>
      </c>
      <c r="AJ109" s="3">
        <f t="shared" si="80"/>
        <v>0</v>
      </c>
      <c r="AK109" s="3">
        <f t="shared" si="81"/>
        <v>600.55899167822417</v>
      </c>
      <c r="AL109" s="2">
        <f t="shared" si="82"/>
        <v>0</v>
      </c>
    </row>
    <row r="110" spans="2:38" x14ac:dyDescent="0.35">
      <c r="B110" s="4">
        <f t="shared" si="83"/>
        <v>45261</v>
      </c>
      <c r="C110" s="5">
        <v>400</v>
      </c>
      <c r="D110" s="1">
        <v>344</v>
      </c>
      <c r="E110" s="1">
        <f t="shared" si="63"/>
        <v>744</v>
      </c>
      <c r="F110" s="3">
        <v>3585.7420000000002</v>
      </c>
      <c r="G110" s="3">
        <v>3440.3259999999987</v>
      </c>
      <c r="H110" s="3">
        <v>145.51599999999996</v>
      </c>
      <c r="I110" s="3">
        <f t="shared" si="64"/>
        <v>-145.41600000000153</v>
      </c>
      <c r="J110" s="3">
        <v>4363.303247311831</v>
      </c>
      <c r="K110" s="3">
        <v>477.98599999999999</v>
      </c>
      <c r="L110" s="3">
        <f t="shared" si="65"/>
        <v>3885.3172473118311</v>
      </c>
      <c r="N110" s="3">
        <v>2406.5720000000001</v>
      </c>
      <c r="O110" s="3">
        <v>2549.1609999999987</v>
      </c>
      <c r="P110" s="3">
        <v>-142.26799999999997</v>
      </c>
      <c r="Q110" s="3">
        <f t="shared" si="66"/>
        <v>142.58899999999858</v>
      </c>
      <c r="R110" s="3">
        <v>3526.1220752688164</v>
      </c>
      <c r="S110" s="3">
        <v>353.31799999999998</v>
      </c>
      <c r="T110" s="3">
        <f t="shared" si="67"/>
        <v>3172.8040752688166</v>
      </c>
      <c r="W110" s="1">
        <f t="shared" si="68"/>
        <v>2023</v>
      </c>
      <c r="X110" s="4">
        <f t="shared" si="69"/>
        <v>45261</v>
      </c>
      <c r="Y110" s="3">
        <f t="shared" si="70"/>
        <v>3585.7420000000002</v>
      </c>
      <c r="Z110" s="3">
        <f t="shared" si="71"/>
        <v>3440.3259999999987</v>
      </c>
      <c r="AA110" s="3">
        <f t="shared" si="72"/>
        <v>0</v>
      </c>
      <c r="AB110" s="3">
        <f t="shared" si="73"/>
        <v>145.41600000000153</v>
      </c>
      <c r="AC110" s="3">
        <f t="shared" si="74"/>
        <v>299.57524731183094</v>
      </c>
      <c r="AD110" s="2">
        <f t="shared" si="75"/>
        <v>0</v>
      </c>
      <c r="AF110" s="4">
        <f t="shared" si="76"/>
        <v>45261</v>
      </c>
      <c r="AG110" s="3">
        <f t="shared" si="77"/>
        <v>2406.5720000000001</v>
      </c>
      <c r="AH110" s="3">
        <f t="shared" si="78"/>
        <v>2406.5720000000001</v>
      </c>
      <c r="AI110" s="3">
        <f t="shared" si="79"/>
        <v>142.58899999999858</v>
      </c>
      <c r="AJ110" s="3">
        <f t="shared" si="80"/>
        <v>0</v>
      </c>
      <c r="AK110" s="3">
        <f t="shared" si="81"/>
        <v>623.64307526881794</v>
      </c>
      <c r="AL110" s="2">
        <f t="shared" si="82"/>
        <v>0</v>
      </c>
    </row>
    <row r="111" spans="2:38" x14ac:dyDescent="0.35">
      <c r="B111" s="4">
        <f t="shared" si="83"/>
        <v>45292</v>
      </c>
      <c r="C111" s="5">
        <v>416</v>
      </c>
      <c r="D111" s="1">
        <v>328</v>
      </c>
      <c r="E111" s="1">
        <f t="shared" si="63"/>
        <v>744</v>
      </c>
      <c r="F111" s="3">
        <v>3786.3919999999998</v>
      </c>
      <c r="G111" s="3">
        <v>3660.2469999999998</v>
      </c>
      <c r="H111" s="3">
        <v>126.05000000000001</v>
      </c>
      <c r="I111" s="3">
        <f t="shared" si="64"/>
        <v>-126.14499999999998</v>
      </c>
      <c r="J111" s="3">
        <v>4612.9466021505368</v>
      </c>
      <c r="K111" s="3">
        <v>469.26</v>
      </c>
      <c r="L111" s="3">
        <f t="shared" si="65"/>
        <v>4143.6866021505366</v>
      </c>
      <c r="N111" s="3">
        <v>2295.3710000000001</v>
      </c>
      <c r="O111" s="3">
        <v>2456.905999999999</v>
      </c>
      <c r="P111" s="3">
        <v>-160.06800000000001</v>
      </c>
      <c r="Q111" s="3">
        <f t="shared" si="66"/>
        <v>161.53499999999894</v>
      </c>
      <c r="R111" s="3">
        <v>3420.7465053763444</v>
      </c>
      <c r="S111" s="3">
        <v>314.31099999999998</v>
      </c>
      <c r="T111" s="3">
        <f t="shared" si="67"/>
        <v>3106.4355053763443</v>
      </c>
      <c r="W111" s="1">
        <f t="shared" si="68"/>
        <v>2024</v>
      </c>
      <c r="X111" s="4">
        <f t="shared" si="69"/>
        <v>45292</v>
      </c>
      <c r="Y111" s="3">
        <f t="shared" si="70"/>
        <v>3786.3919999999998</v>
      </c>
      <c r="Z111" s="3">
        <f t="shared" si="71"/>
        <v>3660.2469999999998</v>
      </c>
      <c r="AA111" s="3">
        <f t="shared" si="72"/>
        <v>0</v>
      </c>
      <c r="AB111" s="3">
        <f t="shared" si="73"/>
        <v>126.14499999999998</v>
      </c>
      <c r="AC111" s="3">
        <f t="shared" si="74"/>
        <v>357.29460215053678</v>
      </c>
      <c r="AD111" s="2">
        <f t="shared" si="75"/>
        <v>0</v>
      </c>
      <c r="AF111" s="4">
        <f t="shared" si="76"/>
        <v>45292</v>
      </c>
      <c r="AG111" s="3">
        <f t="shared" si="77"/>
        <v>2295.3710000000001</v>
      </c>
      <c r="AH111" s="3">
        <f t="shared" si="78"/>
        <v>2295.3710000000001</v>
      </c>
      <c r="AI111" s="3">
        <f t="shared" si="79"/>
        <v>161.53499999999894</v>
      </c>
      <c r="AJ111" s="3">
        <f t="shared" si="80"/>
        <v>0</v>
      </c>
      <c r="AK111" s="3">
        <f t="shared" si="81"/>
        <v>649.52950537634524</v>
      </c>
      <c r="AL111" s="2">
        <f t="shared" si="82"/>
        <v>0</v>
      </c>
    </row>
    <row r="112" spans="2:38" x14ac:dyDescent="0.35">
      <c r="B112" s="4">
        <f t="shared" si="83"/>
        <v>45323</v>
      </c>
      <c r="C112" s="5">
        <v>400</v>
      </c>
      <c r="D112" s="1">
        <v>296</v>
      </c>
      <c r="E112" s="1">
        <f t="shared" si="63"/>
        <v>696</v>
      </c>
      <c r="F112" s="3">
        <v>3358.0819999999999</v>
      </c>
      <c r="G112" s="3">
        <v>3328.3040000000001</v>
      </c>
      <c r="H112" s="3">
        <v>30.07200000000001</v>
      </c>
      <c r="I112" s="3">
        <f t="shared" si="64"/>
        <v>-29.777999999999793</v>
      </c>
      <c r="J112" s="3">
        <v>4266.7611839080455</v>
      </c>
      <c r="K112" s="3">
        <v>399.83799999999997</v>
      </c>
      <c r="L112" s="3">
        <f t="shared" si="65"/>
        <v>3866.9231839080458</v>
      </c>
      <c r="N112" s="3">
        <v>2140.1370000000002</v>
      </c>
      <c r="O112" s="3">
        <v>2311.4739999999983</v>
      </c>
      <c r="P112" s="3">
        <v>-171.31800000000001</v>
      </c>
      <c r="Q112" s="3">
        <f t="shared" si="66"/>
        <v>171.33699999999817</v>
      </c>
      <c r="R112" s="3">
        <v>3038.4768505747111</v>
      </c>
      <c r="S112" s="3">
        <v>276.56899999999996</v>
      </c>
      <c r="T112" s="3">
        <f t="shared" si="67"/>
        <v>2761.9078505747111</v>
      </c>
      <c r="W112" s="1">
        <f t="shared" si="68"/>
        <v>2024</v>
      </c>
      <c r="X112" s="4">
        <f t="shared" si="69"/>
        <v>45323</v>
      </c>
      <c r="Y112" s="3">
        <f t="shared" si="70"/>
        <v>3358.0819999999999</v>
      </c>
      <c r="Z112" s="3">
        <f t="shared" si="71"/>
        <v>3328.3040000000001</v>
      </c>
      <c r="AA112" s="3">
        <f t="shared" si="72"/>
        <v>0</v>
      </c>
      <c r="AB112" s="3">
        <f t="shared" si="73"/>
        <v>29.777999999999793</v>
      </c>
      <c r="AC112" s="3">
        <f t="shared" si="74"/>
        <v>508.84118390804588</v>
      </c>
      <c r="AD112" s="2">
        <f t="shared" si="75"/>
        <v>0</v>
      </c>
      <c r="AF112" s="4">
        <f t="shared" si="76"/>
        <v>45323</v>
      </c>
      <c r="AG112" s="3">
        <f t="shared" si="77"/>
        <v>2140.1370000000002</v>
      </c>
      <c r="AH112" s="3">
        <f t="shared" si="78"/>
        <v>2140.1370000000002</v>
      </c>
      <c r="AI112" s="3">
        <f t="shared" si="79"/>
        <v>171.33699999999817</v>
      </c>
      <c r="AJ112" s="3">
        <f t="shared" si="80"/>
        <v>0</v>
      </c>
      <c r="AK112" s="3">
        <f t="shared" si="81"/>
        <v>450.43385057471278</v>
      </c>
      <c r="AL112" s="2">
        <f t="shared" si="82"/>
        <v>0</v>
      </c>
    </row>
    <row r="113" spans="2:38" x14ac:dyDescent="0.35">
      <c r="B113" s="4">
        <f t="shared" si="83"/>
        <v>45352</v>
      </c>
      <c r="C113" s="5">
        <v>416</v>
      </c>
      <c r="D113" s="1">
        <v>327</v>
      </c>
      <c r="E113" s="1">
        <f t="shared" si="63"/>
        <v>743</v>
      </c>
      <c r="F113" s="3">
        <v>3295.915</v>
      </c>
      <c r="G113" s="3">
        <v>3167.3789999999995</v>
      </c>
      <c r="H113" s="3">
        <v>128.173</v>
      </c>
      <c r="I113" s="3">
        <f t="shared" si="64"/>
        <v>-128.53600000000051</v>
      </c>
      <c r="J113" s="3">
        <v>4265.4463983849255</v>
      </c>
      <c r="K113" s="3">
        <v>405.11200000000002</v>
      </c>
      <c r="L113" s="3">
        <f t="shared" si="65"/>
        <v>3860.3343983849254</v>
      </c>
      <c r="N113" s="3">
        <v>2231.4270000000001</v>
      </c>
      <c r="O113" s="3">
        <v>2238.1030000000005</v>
      </c>
      <c r="P113" s="3">
        <v>-6.7559999999999789</v>
      </c>
      <c r="Q113" s="3">
        <f t="shared" si="66"/>
        <v>6.6760000000003856</v>
      </c>
      <c r="R113" s="3">
        <v>3215.6155639300141</v>
      </c>
      <c r="S113" s="3">
        <v>298.84900000000005</v>
      </c>
      <c r="T113" s="3">
        <f t="shared" si="67"/>
        <v>2916.7665639300139</v>
      </c>
      <c r="W113" s="1">
        <f t="shared" si="68"/>
        <v>2024</v>
      </c>
      <c r="X113" s="4">
        <f t="shared" si="69"/>
        <v>45352</v>
      </c>
      <c r="Y113" s="3">
        <f t="shared" si="70"/>
        <v>3295.915</v>
      </c>
      <c r="Z113" s="3">
        <f t="shared" si="71"/>
        <v>3167.3789999999995</v>
      </c>
      <c r="AA113" s="3">
        <f t="shared" si="72"/>
        <v>0</v>
      </c>
      <c r="AB113" s="3">
        <f t="shared" si="73"/>
        <v>128.53600000000051</v>
      </c>
      <c r="AC113" s="3">
        <f t="shared" si="74"/>
        <v>564.41939838492544</v>
      </c>
      <c r="AD113" s="2">
        <f t="shared" si="75"/>
        <v>0</v>
      </c>
      <c r="AF113" s="4">
        <f t="shared" si="76"/>
        <v>45352</v>
      </c>
      <c r="AG113" s="3">
        <f t="shared" si="77"/>
        <v>2231.4270000000001</v>
      </c>
      <c r="AH113" s="3">
        <f t="shared" si="78"/>
        <v>2231.4270000000001</v>
      </c>
      <c r="AI113" s="3">
        <f t="shared" si="79"/>
        <v>6.6760000000003856</v>
      </c>
      <c r="AJ113" s="3">
        <f t="shared" si="80"/>
        <v>0</v>
      </c>
      <c r="AK113" s="3">
        <f t="shared" si="81"/>
        <v>678.66356393001342</v>
      </c>
      <c r="AL113" s="2">
        <f t="shared" si="82"/>
        <v>0</v>
      </c>
    </row>
    <row r="114" spans="2:38" x14ac:dyDescent="0.35">
      <c r="B114" s="4">
        <f t="shared" si="83"/>
        <v>45383</v>
      </c>
      <c r="C114" s="5">
        <v>416</v>
      </c>
      <c r="D114" s="1">
        <v>304</v>
      </c>
      <c r="E114" s="1">
        <f t="shared" si="63"/>
        <v>720</v>
      </c>
      <c r="F114" s="3">
        <v>3168.7350000000001</v>
      </c>
      <c r="G114" s="3">
        <v>3010.2840000000006</v>
      </c>
      <c r="H114" s="3">
        <v>158.67399999999998</v>
      </c>
      <c r="I114" s="3">
        <f t="shared" si="64"/>
        <v>-158.45099999999957</v>
      </c>
      <c r="J114" s="3">
        <v>4178.2323111111118</v>
      </c>
      <c r="K114" s="3">
        <v>434.779</v>
      </c>
      <c r="L114" s="3">
        <f t="shared" si="65"/>
        <v>3743.4533111111118</v>
      </c>
      <c r="N114" s="3">
        <v>2024.0840000000001</v>
      </c>
      <c r="O114" s="3">
        <v>2073.8880000000004</v>
      </c>
      <c r="P114" s="3">
        <v>-49.480000000000032</v>
      </c>
      <c r="Q114" s="3">
        <f t="shared" si="66"/>
        <v>49.804000000000315</v>
      </c>
      <c r="R114" s="3">
        <v>2905.0115333333329</v>
      </c>
      <c r="S114" s="3">
        <v>301.39699999999999</v>
      </c>
      <c r="T114" s="3">
        <f t="shared" si="67"/>
        <v>2603.6145333333329</v>
      </c>
      <c r="W114" s="1">
        <f t="shared" si="68"/>
        <v>2024</v>
      </c>
      <c r="X114" s="4">
        <f t="shared" si="69"/>
        <v>45383</v>
      </c>
      <c r="Y114" s="3">
        <f t="shared" si="70"/>
        <v>3168.7350000000001</v>
      </c>
      <c r="Z114" s="3">
        <f t="shared" si="71"/>
        <v>3010.2840000000006</v>
      </c>
      <c r="AA114" s="3">
        <f t="shared" si="72"/>
        <v>0</v>
      </c>
      <c r="AB114" s="3">
        <f t="shared" si="73"/>
        <v>158.45099999999957</v>
      </c>
      <c r="AC114" s="3">
        <f t="shared" si="74"/>
        <v>574.71831111111169</v>
      </c>
      <c r="AD114" s="2">
        <f t="shared" si="75"/>
        <v>0</v>
      </c>
      <c r="AF114" s="4">
        <f t="shared" si="76"/>
        <v>45383</v>
      </c>
      <c r="AG114" s="3">
        <f t="shared" si="77"/>
        <v>2024.0840000000001</v>
      </c>
      <c r="AH114" s="3">
        <f t="shared" si="78"/>
        <v>2024.0840000000001</v>
      </c>
      <c r="AI114" s="3">
        <f t="shared" si="79"/>
        <v>49.804000000000315</v>
      </c>
      <c r="AJ114" s="3">
        <f t="shared" si="80"/>
        <v>0</v>
      </c>
      <c r="AK114" s="3">
        <f t="shared" si="81"/>
        <v>529.72653333333255</v>
      </c>
      <c r="AL114" s="2">
        <f t="shared" si="82"/>
        <v>0</v>
      </c>
    </row>
    <row r="115" spans="2:38" x14ac:dyDescent="0.35">
      <c r="B115" s="4">
        <f t="shared" si="83"/>
        <v>45413</v>
      </c>
      <c r="C115" s="5">
        <v>416</v>
      </c>
      <c r="D115" s="1">
        <v>328</v>
      </c>
      <c r="E115" s="1">
        <f t="shared" si="63"/>
        <v>744</v>
      </c>
      <c r="F115" s="3">
        <v>3385.4369999999999</v>
      </c>
      <c r="G115" s="3">
        <v>3146.6349999999998</v>
      </c>
      <c r="H115" s="3">
        <v>240.24600000000001</v>
      </c>
      <c r="I115" s="3">
        <f t="shared" si="64"/>
        <v>-238.80200000000013</v>
      </c>
      <c r="J115" s="3">
        <v>4361.2208064516117</v>
      </c>
      <c r="K115" s="3">
        <v>424.72999999999996</v>
      </c>
      <c r="L115" s="3">
        <f t="shared" si="65"/>
        <v>3936.4908064516117</v>
      </c>
      <c r="N115" s="3">
        <v>1986.5350000000001</v>
      </c>
      <c r="O115" s="3">
        <v>2070.2490000000003</v>
      </c>
      <c r="P115" s="3">
        <v>-82.917000000000002</v>
      </c>
      <c r="Q115" s="3">
        <f t="shared" si="66"/>
        <v>83.714000000000169</v>
      </c>
      <c r="R115" s="3">
        <v>3147.4453010752709</v>
      </c>
      <c r="S115" s="3">
        <v>281.07400000000001</v>
      </c>
      <c r="T115" s="3">
        <f t="shared" si="67"/>
        <v>2866.3713010752708</v>
      </c>
      <c r="W115" s="1">
        <f t="shared" si="68"/>
        <v>2024</v>
      </c>
      <c r="X115" s="4">
        <f t="shared" si="69"/>
        <v>45413</v>
      </c>
      <c r="Y115" s="3">
        <f t="shared" si="70"/>
        <v>3385.4369999999999</v>
      </c>
      <c r="Z115" s="3">
        <f t="shared" si="71"/>
        <v>3146.6349999999998</v>
      </c>
      <c r="AA115" s="3">
        <f t="shared" si="72"/>
        <v>0</v>
      </c>
      <c r="AB115" s="3">
        <f t="shared" si="73"/>
        <v>238.80200000000013</v>
      </c>
      <c r="AC115" s="3">
        <f t="shared" si="74"/>
        <v>551.05380645161176</v>
      </c>
      <c r="AD115" s="2">
        <f t="shared" si="75"/>
        <v>0</v>
      </c>
      <c r="AF115" s="4">
        <f t="shared" si="76"/>
        <v>45413</v>
      </c>
      <c r="AG115" s="3">
        <f t="shared" si="77"/>
        <v>1986.5350000000001</v>
      </c>
      <c r="AH115" s="3">
        <f t="shared" si="78"/>
        <v>1986.5350000000001</v>
      </c>
      <c r="AI115" s="3">
        <f t="shared" si="79"/>
        <v>83.714000000000169</v>
      </c>
      <c r="AJ115" s="3">
        <f t="shared" si="80"/>
        <v>0</v>
      </c>
      <c r="AK115" s="3">
        <f t="shared" si="81"/>
        <v>796.12230107527057</v>
      </c>
      <c r="AL115" s="2">
        <f t="shared" si="82"/>
        <v>0</v>
      </c>
    </row>
    <row r="116" spans="2:38" x14ac:dyDescent="0.35">
      <c r="B116" s="4">
        <f t="shared" si="83"/>
        <v>45444</v>
      </c>
      <c r="C116" s="5">
        <v>400</v>
      </c>
      <c r="D116" s="1">
        <v>320</v>
      </c>
      <c r="E116" s="1">
        <f t="shared" si="63"/>
        <v>720</v>
      </c>
      <c r="F116" s="3">
        <v>3380.7640000000001</v>
      </c>
      <c r="G116" s="3">
        <v>3144.5459999999989</v>
      </c>
      <c r="H116" s="3">
        <v>236.24700000000001</v>
      </c>
      <c r="I116" s="3">
        <f t="shared" si="64"/>
        <v>-236.21800000000121</v>
      </c>
      <c r="J116" s="3">
        <v>4266.1587777777768</v>
      </c>
      <c r="K116" s="3">
        <v>430.87600000000003</v>
      </c>
      <c r="L116" s="3">
        <f t="shared" si="65"/>
        <v>3835.2827777777766</v>
      </c>
      <c r="N116" s="3">
        <v>2191.578</v>
      </c>
      <c r="O116" s="3">
        <v>2263.0490000000013</v>
      </c>
      <c r="P116" s="3">
        <v>-71.518000000000015</v>
      </c>
      <c r="Q116" s="3">
        <f t="shared" si="66"/>
        <v>71.471000000001368</v>
      </c>
      <c r="R116" s="3">
        <v>3209.6619999999989</v>
      </c>
      <c r="S116" s="3">
        <v>315.96900000000005</v>
      </c>
      <c r="T116" s="3">
        <f t="shared" si="67"/>
        <v>2893.6929999999988</v>
      </c>
      <c r="W116" s="1">
        <f t="shared" si="68"/>
        <v>2024</v>
      </c>
      <c r="X116" s="4">
        <f t="shared" si="69"/>
        <v>45444</v>
      </c>
      <c r="Y116" s="3">
        <f t="shared" si="70"/>
        <v>3380.7640000000001</v>
      </c>
      <c r="Z116" s="3">
        <f t="shared" si="71"/>
        <v>3144.5459999999989</v>
      </c>
      <c r="AA116" s="3">
        <f t="shared" si="72"/>
        <v>0</v>
      </c>
      <c r="AB116" s="3">
        <f t="shared" si="73"/>
        <v>236.21800000000121</v>
      </c>
      <c r="AC116" s="3">
        <f t="shared" si="74"/>
        <v>454.51877777777645</v>
      </c>
      <c r="AD116" s="2">
        <f t="shared" si="75"/>
        <v>0</v>
      </c>
      <c r="AF116" s="4">
        <f t="shared" si="76"/>
        <v>45444</v>
      </c>
      <c r="AG116" s="3">
        <f t="shared" si="77"/>
        <v>2191.578</v>
      </c>
      <c r="AH116" s="3">
        <f t="shared" si="78"/>
        <v>2191.578</v>
      </c>
      <c r="AI116" s="3">
        <f t="shared" si="79"/>
        <v>71.471000000001368</v>
      </c>
      <c r="AJ116" s="3">
        <f t="shared" si="80"/>
        <v>0</v>
      </c>
      <c r="AK116" s="3">
        <f t="shared" si="81"/>
        <v>630.6439999999975</v>
      </c>
      <c r="AL116" s="2">
        <f t="shared" si="82"/>
        <v>0</v>
      </c>
    </row>
    <row r="117" spans="2:38" x14ac:dyDescent="0.35">
      <c r="B117" s="4">
        <f t="shared" si="83"/>
        <v>45474</v>
      </c>
      <c r="C117" s="5">
        <v>416</v>
      </c>
      <c r="D117" s="1">
        <v>328</v>
      </c>
      <c r="E117" s="1">
        <f t="shared" si="63"/>
        <v>744</v>
      </c>
      <c r="F117" s="3">
        <v>4072.9760000000001</v>
      </c>
      <c r="G117" s="3">
        <v>3683.6679999999988</v>
      </c>
      <c r="H117" s="3">
        <v>382.69</v>
      </c>
      <c r="I117" s="3">
        <f t="shared" si="64"/>
        <v>-389.30800000000136</v>
      </c>
      <c r="J117" s="3">
        <v>4368.2128602150533</v>
      </c>
      <c r="K117" s="3">
        <v>484.185</v>
      </c>
      <c r="L117" s="3">
        <f t="shared" si="65"/>
        <v>3884.0278602150534</v>
      </c>
      <c r="N117" s="3">
        <v>2333.4229999999998</v>
      </c>
      <c r="O117" s="3">
        <v>2424.7599999999993</v>
      </c>
      <c r="P117" s="3">
        <v>-92.127000000000038</v>
      </c>
      <c r="Q117" s="3">
        <f t="shared" si="66"/>
        <v>91.336999999999534</v>
      </c>
      <c r="R117" s="3">
        <v>3204.9299032258082</v>
      </c>
      <c r="S117" s="3">
        <v>315.63100000000003</v>
      </c>
      <c r="T117" s="3">
        <f t="shared" si="67"/>
        <v>2889.2989032258083</v>
      </c>
      <c r="W117" s="1">
        <f t="shared" si="68"/>
        <v>2024</v>
      </c>
      <c r="X117" s="4">
        <f t="shared" si="69"/>
        <v>45474</v>
      </c>
      <c r="Y117" s="3">
        <f t="shared" si="70"/>
        <v>4072.9760000000001</v>
      </c>
      <c r="Z117" s="3">
        <f t="shared" si="71"/>
        <v>3683.6679999999988</v>
      </c>
      <c r="AA117" s="3">
        <f t="shared" si="72"/>
        <v>0</v>
      </c>
      <c r="AB117" s="3">
        <f t="shared" si="73"/>
        <v>200.3598602150546</v>
      </c>
      <c r="AC117" s="3">
        <f t="shared" si="74"/>
        <v>0</v>
      </c>
      <c r="AD117" s="2">
        <f t="shared" si="75"/>
        <v>188.94813978494676</v>
      </c>
      <c r="AF117" s="4">
        <f t="shared" si="76"/>
        <v>45474</v>
      </c>
      <c r="AG117" s="3">
        <f t="shared" si="77"/>
        <v>2333.4229999999998</v>
      </c>
      <c r="AH117" s="3">
        <f t="shared" si="78"/>
        <v>2333.4229999999998</v>
      </c>
      <c r="AI117" s="3">
        <f t="shared" si="79"/>
        <v>91.336999999999534</v>
      </c>
      <c r="AJ117" s="3">
        <f t="shared" si="80"/>
        <v>0</v>
      </c>
      <c r="AK117" s="3">
        <f t="shared" si="81"/>
        <v>464.53890322580901</v>
      </c>
      <c r="AL117" s="2">
        <f t="shared" si="82"/>
        <v>0</v>
      </c>
    </row>
    <row r="118" spans="2:38" x14ac:dyDescent="0.35">
      <c r="B118" s="4">
        <f t="shared" si="83"/>
        <v>45505</v>
      </c>
      <c r="C118" s="5">
        <v>432</v>
      </c>
      <c r="D118" s="1">
        <v>312</v>
      </c>
      <c r="E118" s="1">
        <f t="shared" si="63"/>
        <v>744</v>
      </c>
      <c r="F118" s="3">
        <v>3937.029</v>
      </c>
      <c r="G118" s="3">
        <v>3684.2299999999977</v>
      </c>
      <c r="H118" s="3">
        <v>249.21199999999999</v>
      </c>
      <c r="I118" s="3">
        <f t="shared" si="64"/>
        <v>-252.79900000000225</v>
      </c>
      <c r="J118" s="3">
        <v>4421.4169354838696</v>
      </c>
      <c r="K118" s="3">
        <v>479.26</v>
      </c>
      <c r="L118" s="3">
        <f t="shared" si="65"/>
        <v>3942.1569354838693</v>
      </c>
      <c r="N118" s="3">
        <v>2296.116</v>
      </c>
      <c r="O118" s="3">
        <v>2502.2040000000002</v>
      </c>
      <c r="P118" s="3">
        <v>-206.28899999999999</v>
      </c>
      <c r="Q118" s="3">
        <f t="shared" si="66"/>
        <v>206.08800000000019</v>
      </c>
      <c r="R118" s="3">
        <v>3067.3324516129032</v>
      </c>
      <c r="S118" s="3">
        <v>315.483</v>
      </c>
      <c r="T118" s="3">
        <f t="shared" si="67"/>
        <v>2751.8494516129031</v>
      </c>
      <c r="W118" s="1">
        <f t="shared" si="68"/>
        <v>2024</v>
      </c>
      <c r="X118" s="4">
        <f t="shared" si="69"/>
        <v>45505</v>
      </c>
      <c r="Y118" s="3">
        <f t="shared" si="70"/>
        <v>3937.029</v>
      </c>
      <c r="Z118" s="3">
        <f t="shared" si="71"/>
        <v>3684.2299999999977</v>
      </c>
      <c r="AA118" s="3">
        <f t="shared" si="72"/>
        <v>0</v>
      </c>
      <c r="AB118" s="3">
        <f t="shared" si="73"/>
        <v>252.79900000000225</v>
      </c>
      <c r="AC118" s="3">
        <f t="shared" si="74"/>
        <v>5.1279354838693507</v>
      </c>
      <c r="AD118" s="2">
        <f t="shared" si="75"/>
        <v>0</v>
      </c>
      <c r="AF118" s="4">
        <f t="shared" si="76"/>
        <v>45505</v>
      </c>
      <c r="AG118" s="3">
        <f t="shared" si="77"/>
        <v>2296.116</v>
      </c>
      <c r="AH118" s="3">
        <f t="shared" si="78"/>
        <v>2296.116</v>
      </c>
      <c r="AI118" s="3">
        <f t="shared" si="79"/>
        <v>206.08800000000019</v>
      </c>
      <c r="AJ118" s="3">
        <f t="shared" si="80"/>
        <v>0</v>
      </c>
      <c r="AK118" s="3">
        <f t="shared" si="81"/>
        <v>249.64545161290289</v>
      </c>
      <c r="AL118" s="2">
        <f t="shared" si="82"/>
        <v>0</v>
      </c>
    </row>
    <row r="119" spans="2:38" x14ac:dyDescent="0.35">
      <c r="B119" s="4">
        <f t="shared" si="83"/>
        <v>45536</v>
      </c>
      <c r="C119" s="5">
        <v>384</v>
      </c>
      <c r="D119" s="1">
        <v>336</v>
      </c>
      <c r="E119" s="1">
        <f t="shared" si="63"/>
        <v>720</v>
      </c>
      <c r="F119" s="3">
        <v>3296.252</v>
      </c>
      <c r="G119" s="3">
        <v>3151.8199999999993</v>
      </c>
      <c r="H119" s="3">
        <v>144.47499999999999</v>
      </c>
      <c r="I119" s="3">
        <f t="shared" si="64"/>
        <v>-144.4320000000007</v>
      </c>
      <c r="J119" s="3">
        <v>3856.822466666667</v>
      </c>
      <c r="K119" s="3">
        <v>405.44599999999997</v>
      </c>
      <c r="L119" s="3">
        <f t="shared" si="65"/>
        <v>3451.3764666666671</v>
      </c>
      <c r="N119" s="3">
        <v>2135.1239999999998</v>
      </c>
      <c r="O119" s="3">
        <v>2349.09</v>
      </c>
      <c r="P119" s="3">
        <v>-213.25199999999998</v>
      </c>
      <c r="Q119" s="3">
        <f t="shared" si="66"/>
        <v>213.96600000000035</v>
      </c>
      <c r="R119" s="3">
        <v>3164.4587333333357</v>
      </c>
      <c r="S119" s="3">
        <v>296.25100000000003</v>
      </c>
      <c r="T119" s="3">
        <f t="shared" si="67"/>
        <v>2868.2077333333355</v>
      </c>
      <c r="W119" s="1">
        <f t="shared" si="68"/>
        <v>2024</v>
      </c>
      <c r="X119" s="4">
        <f t="shared" si="69"/>
        <v>45536</v>
      </c>
      <c r="Y119" s="3">
        <f t="shared" si="70"/>
        <v>3296.252</v>
      </c>
      <c r="Z119" s="3">
        <f t="shared" si="71"/>
        <v>3151.8199999999993</v>
      </c>
      <c r="AA119" s="3">
        <f t="shared" si="72"/>
        <v>0</v>
      </c>
      <c r="AB119" s="3">
        <f t="shared" si="73"/>
        <v>144.4320000000007</v>
      </c>
      <c r="AC119" s="3">
        <f t="shared" si="74"/>
        <v>155.1244666666671</v>
      </c>
      <c r="AD119" s="2">
        <f t="shared" si="75"/>
        <v>0</v>
      </c>
      <c r="AF119" s="4">
        <f t="shared" si="76"/>
        <v>45536</v>
      </c>
      <c r="AG119" s="3">
        <f t="shared" si="77"/>
        <v>2135.1239999999998</v>
      </c>
      <c r="AH119" s="3">
        <f t="shared" si="78"/>
        <v>2135.1239999999998</v>
      </c>
      <c r="AI119" s="3">
        <f t="shared" si="79"/>
        <v>213.96600000000035</v>
      </c>
      <c r="AJ119" s="3">
        <f t="shared" si="80"/>
        <v>0</v>
      </c>
      <c r="AK119" s="3">
        <f t="shared" si="81"/>
        <v>519.11773333333531</v>
      </c>
      <c r="AL119" s="2">
        <f t="shared" si="82"/>
        <v>0</v>
      </c>
    </row>
    <row r="120" spans="2:38" x14ac:dyDescent="0.35">
      <c r="B120" s="4">
        <f t="shared" si="83"/>
        <v>45566</v>
      </c>
      <c r="C120" s="5">
        <v>432</v>
      </c>
      <c r="D120" s="1">
        <v>312</v>
      </c>
      <c r="E120" s="1">
        <f t="shared" si="63"/>
        <v>744</v>
      </c>
      <c r="F120" s="3">
        <v>3422.4760000000001</v>
      </c>
      <c r="G120" s="3">
        <v>3496.3639999999996</v>
      </c>
      <c r="H120" s="3">
        <v>-73.180000000000007</v>
      </c>
      <c r="I120" s="3">
        <f t="shared" si="64"/>
        <v>73.887999999999465</v>
      </c>
      <c r="J120" s="3">
        <v>4418.8396774193561</v>
      </c>
      <c r="K120" s="3">
        <v>389.5</v>
      </c>
      <c r="L120" s="3">
        <f t="shared" si="65"/>
        <v>4029.3396774193561</v>
      </c>
      <c r="N120" s="3">
        <v>2009.298</v>
      </c>
      <c r="O120" s="3">
        <v>2256.4999999999991</v>
      </c>
      <c r="P120" s="3">
        <v>-246.90100000000001</v>
      </c>
      <c r="Q120" s="3">
        <f t="shared" si="66"/>
        <v>247.20199999999909</v>
      </c>
      <c r="R120" s="3">
        <v>3068.6043870967733</v>
      </c>
      <c r="S120" s="3">
        <v>255.40700000000001</v>
      </c>
      <c r="T120" s="3">
        <f t="shared" si="67"/>
        <v>2813.1973870967731</v>
      </c>
      <c r="W120" s="1">
        <f t="shared" si="68"/>
        <v>2024</v>
      </c>
      <c r="X120" s="4">
        <f t="shared" si="69"/>
        <v>45566</v>
      </c>
      <c r="Y120" s="3">
        <f t="shared" si="70"/>
        <v>3422.4760000000001</v>
      </c>
      <c r="Z120" s="3">
        <f t="shared" si="71"/>
        <v>3422.4760000000001</v>
      </c>
      <c r="AA120" s="3">
        <f t="shared" si="72"/>
        <v>73.887999999999465</v>
      </c>
      <c r="AB120" s="3">
        <f t="shared" si="73"/>
        <v>0</v>
      </c>
      <c r="AC120" s="3">
        <f t="shared" si="74"/>
        <v>532.97567741935654</v>
      </c>
      <c r="AD120" s="2">
        <f t="shared" si="75"/>
        <v>0</v>
      </c>
      <c r="AF120" s="4">
        <f t="shared" si="76"/>
        <v>45566</v>
      </c>
      <c r="AG120" s="3">
        <f t="shared" si="77"/>
        <v>2009.298</v>
      </c>
      <c r="AH120" s="3">
        <f t="shared" si="78"/>
        <v>2009.298</v>
      </c>
      <c r="AI120" s="3">
        <f t="shared" si="79"/>
        <v>247.20199999999909</v>
      </c>
      <c r="AJ120" s="3">
        <f t="shared" si="80"/>
        <v>0</v>
      </c>
      <c r="AK120" s="3">
        <f t="shared" si="81"/>
        <v>556.69738709677404</v>
      </c>
      <c r="AL120" s="2">
        <f t="shared" si="82"/>
        <v>0</v>
      </c>
    </row>
    <row r="121" spans="2:38" x14ac:dyDescent="0.35">
      <c r="B121" s="4">
        <f t="shared" si="83"/>
        <v>45597</v>
      </c>
      <c r="C121" s="5">
        <v>400</v>
      </c>
      <c r="D121" s="1">
        <v>321</v>
      </c>
      <c r="E121" s="1">
        <f t="shared" si="63"/>
        <v>721</v>
      </c>
      <c r="F121" s="3">
        <v>3386.1959999999999</v>
      </c>
      <c r="G121" s="3">
        <v>3376.9970000000008</v>
      </c>
      <c r="H121" s="3">
        <v>10.832999999999995</v>
      </c>
      <c r="I121" s="3">
        <f t="shared" si="64"/>
        <v>-9.1989999999991596</v>
      </c>
      <c r="J121" s="3">
        <v>4263.7397725381461</v>
      </c>
      <c r="K121" s="3">
        <v>479.01400000000001</v>
      </c>
      <c r="L121" s="3">
        <f t="shared" si="65"/>
        <v>3784.725772538146</v>
      </c>
      <c r="N121" s="3">
        <v>2102.9839999999999</v>
      </c>
      <c r="O121" s="3">
        <v>2351.992000000002</v>
      </c>
      <c r="P121" s="3">
        <v>-247.53700000000001</v>
      </c>
      <c r="Q121" s="3">
        <f t="shared" si="66"/>
        <v>249.00800000000208</v>
      </c>
      <c r="R121" s="3">
        <v>3214.9728377253832</v>
      </c>
      <c r="S121" s="3">
        <v>329.24199999999996</v>
      </c>
      <c r="T121" s="3">
        <f t="shared" si="67"/>
        <v>2885.730837725383</v>
      </c>
      <c r="W121" s="1">
        <f t="shared" si="68"/>
        <v>2024</v>
      </c>
      <c r="X121" s="4">
        <f t="shared" si="69"/>
        <v>45597</v>
      </c>
      <c r="Y121" s="3">
        <f t="shared" si="70"/>
        <v>3386.1959999999999</v>
      </c>
      <c r="Z121" s="3">
        <f t="shared" si="71"/>
        <v>3376.9970000000008</v>
      </c>
      <c r="AA121" s="3">
        <f t="shared" si="72"/>
        <v>0</v>
      </c>
      <c r="AB121" s="3">
        <f t="shared" si="73"/>
        <v>9.1989999999991596</v>
      </c>
      <c r="AC121" s="3">
        <f t="shared" si="74"/>
        <v>398.52977253814606</v>
      </c>
      <c r="AD121" s="2">
        <f t="shared" si="75"/>
        <v>0</v>
      </c>
      <c r="AF121" s="4">
        <f t="shared" si="76"/>
        <v>45597</v>
      </c>
      <c r="AG121" s="3">
        <f t="shared" si="77"/>
        <v>2102.9839999999999</v>
      </c>
      <c r="AH121" s="3">
        <f t="shared" si="78"/>
        <v>2102.9839999999999</v>
      </c>
      <c r="AI121" s="3">
        <f t="shared" si="79"/>
        <v>249.00800000000208</v>
      </c>
      <c r="AJ121" s="3">
        <f t="shared" si="80"/>
        <v>0</v>
      </c>
      <c r="AK121" s="3">
        <f t="shared" si="81"/>
        <v>533.73883772538102</v>
      </c>
      <c r="AL121" s="2">
        <f t="shared" si="82"/>
        <v>0</v>
      </c>
    </row>
    <row r="122" spans="2:38" x14ac:dyDescent="0.35">
      <c r="B122" s="4">
        <f t="shared" si="83"/>
        <v>45627</v>
      </c>
      <c r="C122" s="5">
        <v>400</v>
      </c>
      <c r="D122" s="1">
        <v>344</v>
      </c>
      <c r="E122" s="1">
        <f t="shared" si="63"/>
        <v>744</v>
      </c>
      <c r="F122" s="3">
        <v>3618.2159999999999</v>
      </c>
      <c r="G122" s="3">
        <v>3397.2449999999999</v>
      </c>
      <c r="H122" s="3">
        <v>220.964</v>
      </c>
      <c r="I122" s="3">
        <f t="shared" si="64"/>
        <v>-220.971</v>
      </c>
      <c r="J122" s="3">
        <v>4318.1134193548378</v>
      </c>
      <c r="K122" s="3">
        <v>478.98599999999999</v>
      </c>
      <c r="L122" s="3">
        <f t="shared" si="65"/>
        <v>3839.1274193548379</v>
      </c>
      <c r="N122" s="3">
        <v>2430.7649999999999</v>
      </c>
      <c r="O122" s="3">
        <v>2551.3909999999992</v>
      </c>
      <c r="P122" s="3">
        <v>-119.994</v>
      </c>
      <c r="Q122" s="3">
        <f t="shared" si="66"/>
        <v>120.62599999999929</v>
      </c>
      <c r="R122" s="3">
        <v>3520.7155483870961</v>
      </c>
      <c r="S122" s="3">
        <v>354.02599999999995</v>
      </c>
      <c r="T122" s="3">
        <f t="shared" si="67"/>
        <v>3166.6895483870962</v>
      </c>
      <c r="W122" s="1">
        <f t="shared" si="68"/>
        <v>2024</v>
      </c>
      <c r="X122" s="4">
        <f t="shared" si="69"/>
        <v>45627</v>
      </c>
      <c r="Y122" s="3">
        <f t="shared" si="70"/>
        <v>3618.2159999999999</v>
      </c>
      <c r="Z122" s="3">
        <f t="shared" si="71"/>
        <v>3397.2449999999999</v>
      </c>
      <c r="AA122" s="3">
        <f t="shared" si="72"/>
        <v>0</v>
      </c>
      <c r="AB122" s="3">
        <f t="shared" si="73"/>
        <v>220.971</v>
      </c>
      <c r="AC122" s="3">
        <f t="shared" si="74"/>
        <v>220.91141935483802</v>
      </c>
      <c r="AD122" s="2">
        <f t="shared" si="75"/>
        <v>0</v>
      </c>
      <c r="AF122" s="4">
        <f t="shared" si="76"/>
        <v>45627</v>
      </c>
      <c r="AG122" s="3">
        <f t="shared" si="77"/>
        <v>2430.7649999999999</v>
      </c>
      <c r="AH122" s="3">
        <f t="shared" si="78"/>
        <v>2430.7649999999999</v>
      </c>
      <c r="AI122" s="3">
        <f t="shared" si="79"/>
        <v>120.62599999999929</v>
      </c>
      <c r="AJ122" s="3">
        <f t="shared" si="80"/>
        <v>0</v>
      </c>
      <c r="AK122" s="3">
        <f t="shared" si="81"/>
        <v>615.29854838709707</v>
      </c>
      <c r="AL122" s="2">
        <f t="shared" si="82"/>
        <v>0</v>
      </c>
    </row>
    <row r="123" spans="2:38" x14ac:dyDescent="0.35">
      <c r="B123" s="1">
        <f t="shared" si="83"/>
        <v>45658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93D9BBF4FD1C4593C2CADAE9FF8626" ma:contentTypeVersion="175" ma:contentTypeDescription="" ma:contentTypeScope="" ma:versionID="800dcce6770fc472df66c5efcc41bf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2014-03-31T07:00:00+00:00</OpenedDate>
    <Date1 xmlns="dc463f71-b30c-4ab2-9473-d307f9d35888">2015-04-15T07:00:00+00:00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140546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0E6D789-BCA6-48E9-BDD7-BA825C45D4C1}"/>
</file>

<file path=customXml/itemProps2.xml><?xml version="1.0" encoding="utf-8"?>
<ds:datastoreItem xmlns:ds="http://schemas.openxmlformats.org/officeDocument/2006/customXml" ds:itemID="{417514DE-C34A-48E6-8C79-202270107949}"/>
</file>

<file path=customXml/itemProps3.xml><?xml version="1.0" encoding="utf-8"?>
<ds:datastoreItem xmlns:ds="http://schemas.openxmlformats.org/officeDocument/2006/customXml" ds:itemID="{00B1C873-51BC-4BD6-8549-9B839030BD10}"/>
</file>

<file path=customXml/itemProps4.xml><?xml version="1.0" encoding="utf-8"?>
<ds:datastoreItem xmlns:ds="http://schemas.openxmlformats.org/officeDocument/2006/customXml" ds:itemID="{D94814A0-4387-4575-B090-52C54EE51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1.7 Sys Avg Engy Position</vt:lpstr>
      <vt:lpstr>'Fig 1.7 Sys Avg Engy Position'!_Ref414545112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2015-04-07T22:40:33Z</dcterms:created>
  <dcterms:modified xsi:type="dcterms:W3CDTF">2015-04-15T17:37:10Z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0x0101006E56B4D1795A2E4DB2F0B01679ED314A004A93D9BBF4FD1C4593C2CADAE9FF8626</vt:lpwstr>
  </property>
  <property fmtid="{D5CDD505-2E9C-101B-9397-08002B2CF9AE}" pid="3" name="_docset_NoMedatataSyncRequired">
    <vt:lpwstr>False</vt:lpwstr>
  </property>
</Properties>
</file>