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vidence4-my.sharepoint.com/personal/elena_argunov_providence_org/Documents/Desktop/ELENA/New folder/hearings/Exhibits/"/>
    </mc:Choice>
  </mc:AlternateContent>
  <xr:revisionPtr revIDLastSave="22" documentId="8_{CE351AC5-9C65-49D1-B38F-C532E5DD5DD8}" xr6:coauthVersionLast="47" xr6:coauthVersionMax="47" xr10:uidLastSave="{5BC7B07E-B30B-4D34-BCD7-EB2B0991D232}"/>
  <bookViews>
    <workbookView xWindow="22932" yWindow="-2952" windowWidth="30936" windowHeight="16896" xr2:uid="{A1CE9AA5-9E60-4F1D-B413-BC45089CEF27}"/>
  </bookViews>
  <sheets>
    <sheet name="Title" sheetId="4" r:id="rId1"/>
    <sheet name="AVR KWH" sheetId="2" r:id="rId2"/>
    <sheet name="AVR COST" sheetId="3" r:id="rId3"/>
    <sheet name="Billing Summary" sheetId="1" r:id="rId4"/>
  </sheets>
  <definedNames>
    <definedName name="_xlnm._FilterDatabase" localSheetId="3" hidden="1">'Billing Summary'!$A$1:$J$92</definedName>
  </definedNames>
  <calcPr calcId="191029"/>
  <pivotCaches>
    <pivotCache cacheId="2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3" l="1"/>
  <c r="G7" i="3"/>
  <c r="G8" i="3"/>
  <c r="G5" i="3"/>
  <c r="H8" i="3"/>
  <c r="H6" i="3"/>
  <c r="H7" i="3"/>
  <c r="H5" i="3"/>
  <c r="F9" i="3"/>
  <c r="F9" i="2"/>
  <c r="G6" i="2"/>
  <c r="G9" i="2" s="1"/>
  <c r="G7" i="2"/>
  <c r="G8" i="2"/>
  <c r="G5" i="2"/>
  <c r="H9" i="3" l="1"/>
</calcChain>
</file>

<file path=xl/sharedStrings.xml><?xml version="1.0" encoding="utf-8"?>
<sst xmlns="http://schemas.openxmlformats.org/spreadsheetml/2006/main" count="522" uniqueCount="38">
  <si>
    <t>TYPE</t>
  </si>
  <si>
    <t>START DATE</t>
  </si>
  <si>
    <t>END DATE</t>
  </si>
  <si>
    <t>USAGE</t>
  </si>
  <si>
    <t>UNITS</t>
  </si>
  <si>
    <t>COST</t>
  </si>
  <si>
    <t>NOTES</t>
  </si>
  <si>
    <t>Account</t>
  </si>
  <si>
    <t>Source</t>
  </si>
  <si>
    <t>Last Name</t>
  </si>
  <si>
    <t>Electric billing</t>
  </si>
  <si>
    <t>kWh</t>
  </si>
  <si>
    <t>* This data was estimated</t>
  </si>
  <si>
    <t>220023882420</t>
  </si>
  <si>
    <t>PSE Account</t>
  </si>
  <si>
    <t>Argunov</t>
  </si>
  <si>
    <t>220024547758</t>
  </si>
  <si>
    <t>Johnson</t>
  </si>
  <si>
    <t>220028367005</t>
  </si>
  <si>
    <t>PSE Account 10.24.22</t>
  </si>
  <si>
    <t>220024363511</t>
  </si>
  <si>
    <t>GROESBECK</t>
  </si>
  <si>
    <t>Grand Total</t>
  </si>
  <si>
    <t>Column Labels</t>
  </si>
  <si>
    <t>2020</t>
  </si>
  <si>
    <t>2021</t>
  </si>
  <si>
    <t>2022</t>
  </si>
  <si>
    <t>Average of USAGE</t>
  </si>
  <si>
    <t>Monthy Increase</t>
  </si>
  <si>
    <t>Annual increase</t>
  </si>
  <si>
    <t>Account Number</t>
  </si>
  <si>
    <t>Average of COST</t>
  </si>
  <si>
    <t>Increase rate</t>
  </si>
  <si>
    <t>Annual Cost</t>
  </si>
  <si>
    <t>Monthly Cost</t>
  </si>
  <si>
    <t>DOCKET UE-220701</t>
  </si>
  <si>
    <t>Elena Argunov Direct Testimony</t>
  </si>
  <si>
    <t>Exh. EACCH-9C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</si>
</sst>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6" fillId="2" borderId="0" xfId="0" applyFont="1" applyFill="1"/>
    <xf numFmtId="0" fontId="7" fillId="0" borderId="0" xfId="0" applyFont="1"/>
    <xf numFmtId="0" fontId="0" fillId="3" borderId="0" xfId="0" applyFill="1"/>
    <xf numFmtId="0" fontId="0" fillId="3" borderId="1" xfId="0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/>
    </xf>
    <xf numFmtId="0" fontId="0" fillId="3" borderId="1" xfId="0" applyFill="1" applyBorder="1" applyAlignment="1">
      <alignment horizontal="left"/>
    </xf>
    <xf numFmtId="43" fontId="0" fillId="3" borderId="1" xfId="0" applyNumberFormat="1" applyFill="1" applyBorder="1"/>
    <xf numFmtId="44" fontId="0" fillId="3" borderId="1" xfId="2" applyFont="1" applyFill="1" applyBorder="1"/>
    <xf numFmtId="44" fontId="0" fillId="3" borderId="1" xfId="0" applyNumberFormat="1" applyFill="1" applyBorder="1"/>
    <xf numFmtId="44" fontId="3" fillId="3" borderId="1" xfId="0" applyNumberFormat="1" applyFont="1" applyFill="1" applyBorder="1"/>
    <xf numFmtId="43" fontId="0" fillId="3" borderId="0" xfId="1" applyFont="1" applyFill="1"/>
    <xf numFmtId="8" fontId="0" fillId="3" borderId="0" xfId="0" applyNumberFormat="1" applyFill="1"/>
    <xf numFmtId="43" fontId="0" fillId="3" borderId="1" xfId="1" applyFont="1" applyFill="1" applyBorder="1"/>
    <xf numFmtId="44" fontId="0" fillId="3" borderId="0" xfId="0" applyNumberFormat="1" applyFill="1"/>
    <xf numFmtId="44" fontId="0" fillId="3" borderId="1" xfId="0" applyNumberFormat="1" applyFont="1" applyFill="1" applyBorder="1"/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left"/>
    </xf>
    <xf numFmtId="43" fontId="1" fillId="3" borderId="0" xfId="1" applyFont="1" applyFill="1" applyBorder="1" applyAlignment="1"/>
    <xf numFmtId="44" fontId="1" fillId="3" borderId="0" xfId="2" applyFont="1" applyFill="1" applyBorder="1" applyAlignment="1"/>
    <xf numFmtId="49" fontId="0" fillId="3" borderId="0" xfId="0" applyNumberFormat="1" applyFill="1" applyAlignment="1">
      <alignment horizontal="left"/>
    </xf>
    <xf numFmtId="43" fontId="1" fillId="3" borderId="0" xfId="1" applyFont="1" applyFill="1" applyBorder="1" applyAlignment="1">
      <alignment horizontal="left"/>
    </xf>
    <xf numFmtId="0" fontId="4" fillId="3" borderId="0" xfId="0" applyFont="1" applyFill="1" applyAlignment="1">
      <alignment horizontal="left" vertical="center"/>
    </xf>
    <xf numFmtId="14" fontId="0" fillId="3" borderId="0" xfId="0" applyNumberFormat="1" applyFill="1" applyAlignment="1">
      <alignment horizontal="left" vertical="top" wrapText="1"/>
    </xf>
    <xf numFmtId="43" fontId="1" fillId="3" borderId="0" xfId="1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8" fontId="0" fillId="3" borderId="0" xfId="0" applyNumberFormat="1" applyFill="1" applyAlignment="1">
      <alignment vertical="top" wrapText="1"/>
    </xf>
    <xf numFmtId="49" fontId="1" fillId="3" borderId="0" xfId="4" applyNumberFormat="1" applyFill="1" applyAlignment="1">
      <alignment horizontal="left"/>
    </xf>
    <xf numFmtId="9" fontId="0" fillId="3" borderId="0" xfId="3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43" fontId="0" fillId="3" borderId="0" xfId="1" applyFont="1" applyFill="1" applyBorder="1" applyAlignment="1">
      <alignment horizontal="left"/>
    </xf>
    <xf numFmtId="0" fontId="2" fillId="3" borderId="0" xfId="0" applyFont="1" applyFill="1" applyAlignment="1">
      <alignment horizontal="left" vertical="center"/>
    </xf>
    <xf numFmtId="14" fontId="2" fillId="3" borderId="0" xfId="0" applyNumberFormat="1" applyFont="1" applyFill="1" applyAlignment="1">
      <alignment horizontal="left" vertical="top" wrapText="1"/>
    </xf>
    <xf numFmtId="43" fontId="2" fillId="3" borderId="0" xfId="1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8" fontId="2" fillId="3" borderId="0" xfId="0" applyNumberFormat="1" applyFont="1" applyFill="1" applyAlignment="1">
      <alignment vertical="top" wrapText="1"/>
    </xf>
    <xf numFmtId="43" fontId="0" fillId="3" borderId="0" xfId="1" applyFont="1" applyFill="1" applyBorder="1" applyAlignment="1"/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top" wrapText="1"/>
    </xf>
    <xf numFmtId="43" fontId="5" fillId="3" borderId="0" xfId="1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8" fontId="5" fillId="3" borderId="0" xfId="0" applyNumberFormat="1" applyFont="1" applyFill="1" applyAlignment="1">
      <alignment vertical="top" wrapText="1"/>
    </xf>
    <xf numFmtId="14" fontId="3" fillId="3" borderId="0" xfId="0" applyNumberFormat="1" applyFont="1" applyFill="1" applyAlignment="1">
      <alignment horizontal="left"/>
    </xf>
    <xf numFmtId="43" fontId="3" fillId="3" borderId="0" xfId="1" applyFont="1" applyFill="1" applyBorder="1" applyAlignment="1">
      <alignment horizontal="left"/>
    </xf>
    <xf numFmtId="44" fontId="3" fillId="3" borderId="0" xfId="2" applyFont="1" applyFill="1" applyBorder="1" applyAlignment="1"/>
    <xf numFmtId="49" fontId="3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14" fontId="2" fillId="3" borderId="0" xfId="0" applyNumberFormat="1" applyFont="1" applyFill="1" applyAlignment="1">
      <alignment horizontal="left"/>
    </xf>
    <xf numFmtId="43" fontId="2" fillId="3" borderId="0" xfId="1" applyFont="1" applyFill="1" applyBorder="1" applyAlignment="1">
      <alignment horizontal="left"/>
    </xf>
    <xf numFmtId="44" fontId="2" fillId="3" borderId="0" xfId="2" applyFont="1" applyFill="1" applyBorder="1" applyAlignment="1">
      <alignment horizontal="left"/>
    </xf>
    <xf numFmtId="43" fontId="0" fillId="3" borderId="0" xfId="1" applyFont="1" applyFill="1" applyBorder="1" applyAlignment="1">
      <alignment horizontal="left" vertical="top" wrapText="1"/>
    </xf>
  </cellXfs>
  <cellStyles count="5">
    <cellStyle name="Comma" xfId="1" builtinId="3"/>
    <cellStyle name="Currency" xfId="2" builtinId="4"/>
    <cellStyle name="Normal" xfId="0" builtinId="0"/>
    <cellStyle name="Normal 2" xfId="4" xr:uid="{62BD0142-ADED-42F6-B9D6-62016586DDA6}"/>
    <cellStyle name="Percent" xfId="3" builtinId="5"/>
  </cellStyles>
  <dxfs count="47"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 val="0"/>
      </font>
    </dxf>
    <dxf>
      <alignment wrapText="1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font>
        <b/>
      </font>
    </dxf>
    <dxf>
      <font>
        <b/>
      </font>
    </dxf>
    <dxf>
      <font>
        <b/>
      </font>
    </dxf>
    <dxf>
      <numFmt numFmtId="34" formatCode="_(&quot;$&quot;* #,##0.00_);_(&quot;$&quot;* \(#,##0.00\);_(&quot;$&quot;* &quot;-&quot;??_);_(@_)"/>
    </dxf>
    <dxf>
      <alignment vertical="top"/>
    </dxf>
    <dxf>
      <alignment vertical="top"/>
    </dxf>
    <dxf>
      <alignment vertical="top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5" formatCode="_(* #,##0.00_);_(* \(#,##0.00\);_(* &quot;-&quot;??_);_(@_)"/>
    </dxf>
  </dxfs>
  <tableStyles count="1" defaultTableStyle="TableStyleMedium2" defaultPivotStyle="PivotStyleLight16">
    <tableStyle name="Invisible" pivot="0" table="0" count="0" xr9:uid="{44FC47F3-3499-434A-9A66-F7FBA03EA43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gunov, Elena" refreshedDate="44923.524209027775" createdVersion="8" refreshedVersion="8" minRefreshableVersion="3" recordCount="91" xr:uid="{FB4100E9-DB34-4010-BE1D-11A7D043EB2D}">
  <cacheSource type="worksheet">
    <worksheetSource ref="A1:J92" sheet="Billing Summary"/>
  </cacheSource>
  <cacheFields count="14">
    <cacheField name="TYPE" numFmtId="0">
      <sharedItems/>
    </cacheField>
    <cacheField name="START DATE" numFmtId="14">
      <sharedItems containsSemiMixedTypes="0" containsNonDate="0" containsDate="1" containsString="0" minDate="2020-07-23T00:00:00" maxDate="2022-09-15T00:00:00" count="33">
        <d v="2020-07-23T00:00:00"/>
        <d v="2020-08-14T00:00:00"/>
        <d v="2020-09-15T00:00:00"/>
        <d v="2020-10-14T00:00:00"/>
        <d v="2020-11-12T00:00:00"/>
        <d v="2020-12-15T00:00:00"/>
        <d v="2021-01-14T00:00:00"/>
        <d v="2021-02-12T00:00:00"/>
        <d v="2021-03-15T00:00:00"/>
        <d v="2021-04-14T00:00:00"/>
        <d v="2021-05-14T00:00:00"/>
        <d v="2021-07-14T00:00:00"/>
        <d v="2021-08-12T00:00:00"/>
        <d v="2021-09-14T00:00:00"/>
        <d v="2021-10-14T00:00:00"/>
        <d v="2021-11-12T00:00:00"/>
        <d v="2021-12-16T00:00:00"/>
        <d v="2022-01-14T00:00:00"/>
        <d v="2022-02-11T00:00:00"/>
        <d v="2022-03-15T00:00:00"/>
        <d v="2022-04-14T00:00:00"/>
        <d v="2022-05-13T00:00:00"/>
        <d v="2022-06-14T00:00:00"/>
        <d v="2022-08-13T00:00:00"/>
        <d v="2021-06-15T00:00:00"/>
        <d v="2021-07-15T00:00:00"/>
        <d v="2021-08-13T00:00:00"/>
        <d v="2021-12-09T00:00:00"/>
        <d v="2022-07-14T00:00:00"/>
        <d v="2022-09-14T00:00:00"/>
        <d v="2020-11-24T00:00:00"/>
        <d v="2021-03-16T00:00:00"/>
        <d v="2022-04-15T00:00:00"/>
      </sharedItems>
      <fieldGroup par="11" base="1">
        <rangePr groupBy="months" startDate="2020-07-23T00:00:00" endDate="2022-09-15T00:00:00"/>
        <groupItems count="14">
          <s v="&lt;7/23/202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9/15/2022"/>
        </groupItems>
      </fieldGroup>
    </cacheField>
    <cacheField name="END DATE" numFmtId="14">
      <sharedItems containsSemiMixedTypes="0" containsNonDate="0" containsDate="1" containsString="0" minDate="2020-08-13T00:00:00" maxDate="2022-10-13T00:00:00" count="32">
        <d v="2020-08-13T00:00:00"/>
        <d v="2020-09-14T00:00:00"/>
        <d v="2020-10-13T00:00:00"/>
        <d v="2020-11-11T00:00:00"/>
        <d v="2020-12-14T00:00:00"/>
        <d v="2021-01-13T00:00:00"/>
        <d v="2021-02-11T00:00:00"/>
        <d v="2021-03-14T00:00:00"/>
        <d v="2021-04-13T00:00:00"/>
        <d v="2021-05-13T00:00:00"/>
        <d v="2021-07-13T00:00:00"/>
        <d v="2021-08-11T00:00:00"/>
        <d v="2021-09-13T00:00:00"/>
        <d v="2021-10-13T00:00:00"/>
        <d v="2021-11-11T00:00:00"/>
        <d v="2021-12-15T00:00:00"/>
        <d v="2022-01-13T00:00:00"/>
        <d v="2022-02-10T00:00:00"/>
        <d v="2022-03-14T00:00:00"/>
        <d v="2022-04-13T00:00:00"/>
        <d v="2022-05-12T00:00:00"/>
        <d v="2022-06-13T00:00:00"/>
        <d v="2022-08-12T00:00:00"/>
        <d v="2022-10-12T00:00:00"/>
        <d v="2021-06-14T00:00:00"/>
        <d v="2021-07-14T00:00:00"/>
        <d v="2021-08-12T00:00:00"/>
        <d v="2022-07-13T00:00:00"/>
        <d v="2022-09-13T00:00:00"/>
        <d v="2020-11-23T00:00:00"/>
        <d v="2021-03-15T00:00:00"/>
        <d v="2022-04-14T00:00:00"/>
      </sharedItems>
      <fieldGroup par="13" base="2">
        <rangePr groupBy="months" startDate="2020-08-13T00:00:00" endDate="2022-10-13T00:00:00"/>
        <groupItems count="14">
          <s v="&lt;8/13/202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0/13/2022"/>
        </groupItems>
      </fieldGroup>
    </cacheField>
    <cacheField name="USAGE" numFmtId="43">
      <sharedItems containsSemiMixedTypes="0" containsString="0" containsNumber="1" minValue="0" maxValue="15803"/>
    </cacheField>
    <cacheField name="UNITS" numFmtId="0">
      <sharedItems/>
    </cacheField>
    <cacheField name="COST" numFmtId="0">
      <sharedItems containsString="0" containsBlank="1" containsNumber="1" minValue="0" maxValue="1831.29"/>
    </cacheField>
    <cacheField name="NOTES" numFmtId="0">
      <sharedItems containsBlank="1"/>
    </cacheField>
    <cacheField name="Account" numFmtId="49">
      <sharedItems count="4">
        <s v="220023882420"/>
        <s v="220024547758"/>
        <s v="220028367005"/>
        <s v="220024363511"/>
      </sharedItems>
    </cacheField>
    <cacheField name="Source" numFmtId="0">
      <sharedItems/>
    </cacheField>
    <cacheField name="Last Name" numFmtId="0">
      <sharedItems count="3">
        <s v="Argunov"/>
        <s v="Johnson"/>
        <s v="GROESBECK"/>
      </sharedItems>
    </cacheField>
    <cacheField name="Quarters" numFmtId="0" databaseField="0">
      <fieldGroup base="1">
        <rangePr groupBy="quarters" startDate="2020-07-23T00:00:00" endDate="2022-09-15T00:00:00"/>
        <groupItems count="6">
          <s v="&lt;7/23/2020"/>
          <s v="Qtr1"/>
          <s v="Qtr2"/>
          <s v="Qtr3"/>
          <s v="Qtr4"/>
          <s v="&gt;9/15/2022"/>
        </groupItems>
      </fieldGroup>
    </cacheField>
    <cacheField name="Years" numFmtId="0" databaseField="0">
      <fieldGroup base="1">
        <rangePr groupBy="years" startDate="2020-07-23T00:00:00" endDate="2022-09-15T00:00:00"/>
        <groupItems count="5">
          <s v="&lt;7/23/2020"/>
          <s v="2020"/>
          <s v="2021"/>
          <s v="2022"/>
          <s v="&gt;9/15/2022"/>
        </groupItems>
      </fieldGroup>
    </cacheField>
    <cacheField name="Quarters2" numFmtId="0" databaseField="0">
      <fieldGroup base="2">
        <rangePr groupBy="quarters" startDate="2020-08-13T00:00:00" endDate="2022-10-13T00:00:00"/>
        <groupItems count="6">
          <s v="&lt;8/13/2020"/>
          <s v="Qtr1"/>
          <s v="Qtr2"/>
          <s v="Qtr3"/>
          <s v="Qtr4"/>
          <s v="&gt;10/13/2022"/>
        </groupItems>
      </fieldGroup>
    </cacheField>
    <cacheField name="Years2" numFmtId="0" databaseField="0">
      <fieldGroup base="2">
        <rangePr groupBy="years" startDate="2020-08-13T00:00:00" endDate="2022-10-13T00:00:00"/>
        <groupItems count="5">
          <s v="&lt;8/13/2020"/>
          <s v="2020"/>
          <s v="2021"/>
          <s v="2022"/>
          <s v="&gt;10/13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">
  <r>
    <s v="Electric billing"/>
    <x v="0"/>
    <x v="0"/>
    <n v="1923"/>
    <s v="kWh"/>
    <n v="185.52"/>
    <s v="* This data was estimated"/>
    <x v="0"/>
    <s v="PSE Account"/>
    <x v="0"/>
  </r>
  <r>
    <s v="Electric billing"/>
    <x v="1"/>
    <x v="1"/>
    <n v="2797"/>
    <s v="kWh"/>
    <n v="269.77999999999997"/>
    <s v="* This data was estimated"/>
    <x v="0"/>
    <s v="PSE Account"/>
    <x v="0"/>
  </r>
  <r>
    <s v="Electric billing"/>
    <x v="2"/>
    <x v="2"/>
    <n v="2534"/>
    <s v="kWh"/>
    <n v="247.89"/>
    <s v="* This data was estimated"/>
    <x v="0"/>
    <s v="PSE Account"/>
    <x v="0"/>
  </r>
  <r>
    <s v="Electric billing"/>
    <x v="3"/>
    <x v="3"/>
    <n v="2535"/>
    <s v="kWh"/>
    <n v="260.62"/>
    <s v="* This data was estimated"/>
    <x v="0"/>
    <s v="PSE Account"/>
    <x v="0"/>
  </r>
  <r>
    <s v="Electric billing"/>
    <x v="4"/>
    <x v="4"/>
    <n v="2884"/>
    <s v="kWh"/>
    <n v="299.48"/>
    <s v="* This data was estimated"/>
    <x v="0"/>
    <s v="PSE Account"/>
    <x v="0"/>
  </r>
  <r>
    <s v="Electric billing"/>
    <x v="5"/>
    <x v="5"/>
    <n v="2622"/>
    <s v="kWh"/>
    <n v="272.94"/>
    <s v="* This data was estimated"/>
    <x v="0"/>
    <s v="PSE Account"/>
    <x v="0"/>
  </r>
  <r>
    <s v="Electric billing"/>
    <x v="6"/>
    <x v="6"/>
    <n v="2535"/>
    <s v="kWh"/>
    <n v="260.64"/>
    <s v="* This data was estimated"/>
    <x v="0"/>
    <s v="PSE Account"/>
    <x v="0"/>
  </r>
  <r>
    <s v="Electric billing"/>
    <x v="7"/>
    <x v="7"/>
    <n v="2710"/>
    <s v="kWh"/>
    <n v="278.63"/>
    <s v="* This data was estimated"/>
    <x v="0"/>
    <s v="PSE Account"/>
    <x v="0"/>
  </r>
  <r>
    <s v="Electric billing"/>
    <x v="8"/>
    <x v="8"/>
    <n v="2622"/>
    <s v="kWh"/>
    <n v="265.8"/>
    <s v="* This data was estimated"/>
    <x v="0"/>
    <s v="PSE Account"/>
    <x v="0"/>
  </r>
  <r>
    <s v="Electric billing"/>
    <x v="9"/>
    <x v="9"/>
    <n v="2622"/>
    <s v="kWh"/>
    <n v="264.05"/>
    <s v="* This data was estimated"/>
    <x v="0"/>
    <s v="PSE Account"/>
    <x v="0"/>
  </r>
  <r>
    <s v="Electric billing"/>
    <x v="10"/>
    <x v="10"/>
    <n v="5334"/>
    <s v="kWh"/>
    <n v="549.59"/>
    <m/>
    <x v="0"/>
    <s v="PSE Account"/>
    <x v="0"/>
  </r>
  <r>
    <s v="Electric billing"/>
    <x v="11"/>
    <x v="11"/>
    <n v="326"/>
    <s v="kWh"/>
    <n v="141.79"/>
    <m/>
    <x v="0"/>
    <s v="PSE Account"/>
    <x v="0"/>
  </r>
  <r>
    <s v="Electric billing"/>
    <x v="12"/>
    <x v="12"/>
    <n v="1308"/>
    <s v="kWh"/>
    <n v="138.34"/>
    <m/>
    <x v="0"/>
    <s v="PSE Account"/>
    <x v="0"/>
  </r>
  <r>
    <s v="Electric billing"/>
    <x v="13"/>
    <x v="13"/>
    <n v="1977"/>
    <s v="kWh"/>
    <n v="213.59"/>
    <m/>
    <x v="0"/>
    <s v="PSE Account"/>
    <x v="0"/>
  </r>
  <r>
    <s v="Electric billing"/>
    <x v="14"/>
    <x v="14"/>
    <n v="2585"/>
    <s v="kWh"/>
    <n v="288.45"/>
    <m/>
    <x v="0"/>
    <s v="PSE Account"/>
    <x v="0"/>
  </r>
  <r>
    <s v="Electric billing"/>
    <x v="15"/>
    <x v="15"/>
    <n v="2988.36"/>
    <s v="kWh"/>
    <n v="336.43"/>
    <s v="* This data was estimated"/>
    <x v="0"/>
    <s v="PSE Account"/>
    <x v="0"/>
  </r>
  <r>
    <s v="Electric billing"/>
    <x v="16"/>
    <x v="16"/>
    <n v="2548.89"/>
    <s v="kWh"/>
    <n v="285.29000000000002"/>
    <s v="* This data was estimated"/>
    <x v="0"/>
    <s v="PSE Account"/>
    <x v="0"/>
  </r>
  <r>
    <s v="Electric billing"/>
    <x v="17"/>
    <x v="17"/>
    <n v="5843.75"/>
    <s v="kWh"/>
    <n v="669.68"/>
    <m/>
    <x v="0"/>
    <s v="PSE Account"/>
    <x v="0"/>
  </r>
  <r>
    <s v="Electric billing"/>
    <x v="18"/>
    <x v="18"/>
    <n v="3560"/>
    <s v="kWh"/>
    <n v="403.34"/>
    <m/>
    <x v="0"/>
    <s v="PSE Account"/>
    <x v="0"/>
  </r>
  <r>
    <s v="Electric billing"/>
    <x v="19"/>
    <x v="19"/>
    <n v="3599"/>
    <s v="kWh"/>
    <n v="407.87"/>
    <m/>
    <x v="0"/>
    <s v="PSE Account"/>
    <x v="0"/>
  </r>
  <r>
    <s v="Electric billing"/>
    <x v="20"/>
    <x v="20"/>
    <n v="2935"/>
    <s v="kWh"/>
    <n v="0"/>
    <m/>
    <x v="0"/>
    <s v="PSE Account"/>
    <x v="0"/>
  </r>
  <r>
    <s v="Electric billing"/>
    <x v="21"/>
    <x v="21"/>
    <n v="1888"/>
    <s v="kWh"/>
    <n v="204.23"/>
    <m/>
    <x v="0"/>
    <s v="PSE Account"/>
    <x v="0"/>
  </r>
  <r>
    <s v="Electric billing"/>
    <x v="22"/>
    <x v="22"/>
    <n v="431"/>
    <s v="kWh"/>
    <n v="390.61"/>
    <m/>
    <x v="0"/>
    <s v="PSE Account"/>
    <x v="0"/>
  </r>
  <r>
    <s v="Electric billing"/>
    <x v="23"/>
    <x v="23"/>
    <n v="3353"/>
    <s v="kWh"/>
    <n v="360.87"/>
    <m/>
    <x v="0"/>
    <s v="PSE Account"/>
    <x v="0"/>
  </r>
  <r>
    <s v="Electric billing"/>
    <x v="6"/>
    <x v="6"/>
    <n v="778"/>
    <s v="kWh"/>
    <n v="80"/>
    <m/>
    <x v="1"/>
    <s v="PSE Account"/>
    <x v="1"/>
  </r>
  <r>
    <s v="Electric billing"/>
    <x v="6"/>
    <x v="6"/>
    <n v="0"/>
    <s v="kWh"/>
    <m/>
    <m/>
    <x v="2"/>
    <s v="PSE Account"/>
    <x v="1"/>
  </r>
  <r>
    <s v="Electric billing"/>
    <x v="7"/>
    <x v="7"/>
    <n v="625"/>
    <s v="kWh"/>
    <n v="64.260000000000005"/>
    <m/>
    <x v="1"/>
    <s v="PSE Account"/>
    <x v="1"/>
  </r>
  <r>
    <s v="Electric billing"/>
    <x v="7"/>
    <x v="7"/>
    <n v="0"/>
    <s v="kWh"/>
    <m/>
    <m/>
    <x v="2"/>
    <s v="PSE Account"/>
    <x v="1"/>
  </r>
  <r>
    <s v="Electric billing"/>
    <x v="8"/>
    <x v="8"/>
    <n v="403"/>
    <s v="kWh"/>
    <n v="40.85"/>
    <m/>
    <x v="1"/>
    <s v="PSE Account"/>
    <x v="1"/>
  </r>
  <r>
    <s v="Electric billing"/>
    <x v="8"/>
    <x v="8"/>
    <n v="0"/>
    <s v="kWh"/>
    <m/>
    <m/>
    <x v="2"/>
    <s v="PSE Account"/>
    <x v="1"/>
  </r>
  <r>
    <s v="Electric billing"/>
    <x v="9"/>
    <x v="9"/>
    <n v="403"/>
    <s v="kWh"/>
    <n v="40.590000000000003"/>
    <m/>
    <x v="1"/>
    <s v="PSE Account"/>
    <x v="1"/>
  </r>
  <r>
    <s v="Electric billing"/>
    <x v="9"/>
    <x v="9"/>
    <n v="0"/>
    <s v="kWh"/>
    <m/>
    <m/>
    <x v="2"/>
    <s v="PSE Account"/>
    <x v="1"/>
  </r>
  <r>
    <s v="Electric billing"/>
    <x v="10"/>
    <x v="24"/>
    <n v="668.5"/>
    <s v="kWh"/>
    <n v="68.38"/>
    <m/>
    <x v="1"/>
    <s v="PSE Account"/>
    <x v="1"/>
  </r>
  <r>
    <s v="Electric billing"/>
    <x v="10"/>
    <x v="24"/>
    <n v="0"/>
    <s v="kWh"/>
    <m/>
    <m/>
    <x v="2"/>
    <s v="PSE Account"/>
    <x v="1"/>
  </r>
  <r>
    <s v="Electric billing"/>
    <x v="24"/>
    <x v="25"/>
    <n v="825"/>
    <s v="kWh"/>
    <n v="85.73"/>
    <m/>
    <x v="1"/>
    <s v="PSE Account"/>
    <x v="1"/>
  </r>
  <r>
    <s v="Electric billing"/>
    <x v="24"/>
    <x v="25"/>
    <n v="0"/>
    <s v="kWh"/>
    <m/>
    <m/>
    <x v="2"/>
    <s v="PSE Account"/>
    <x v="1"/>
  </r>
  <r>
    <s v="Electric billing"/>
    <x v="25"/>
    <x v="26"/>
    <n v="797.5"/>
    <s v="kWh"/>
    <n v="84.33"/>
    <m/>
    <x v="1"/>
    <s v="PSE Account"/>
    <x v="1"/>
  </r>
  <r>
    <s v="Electric billing"/>
    <x v="25"/>
    <x v="26"/>
    <n v="0"/>
    <s v="kWh"/>
    <m/>
    <m/>
    <x v="2"/>
    <s v="PSE Account"/>
    <x v="1"/>
  </r>
  <r>
    <s v="Electric billing"/>
    <x v="26"/>
    <x v="12"/>
    <n v="218"/>
    <s v="kWh"/>
    <n v="77.63"/>
    <m/>
    <x v="1"/>
    <s v="PSE Account"/>
    <x v="1"/>
  </r>
  <r>
    <s v="Electric billing"/>
    <x v="26"/>
    <x v="12"/>
    <n v="0"/>
    <s v="kWh"/>
    <m/>
    <m/>
    <x v="2"/>
    <s v="PSE Account"/>
    <x v="1"/>
  </r>
  <r>
    <s v="Electric billing"/>
    <x v="13"/>
    <x v="13"/>
    <n v="480"/>
    <s v="kWh"/>
    <n v="51.86"/>
    <m/>
    <x v="1"/>
    <s v="PSE Account"/>
    <x v="1"/>
  </r>
  <r>
    <s v="Electric billing"/>
    <x v="13"/>
    <x v="13"/>
    <n v="0"/>
    <s v="kWh"/>
    <m/>
    <m/>
    <x v="2"/>
    <s v="PSE Account"/>
    <x v="1"/>
  </r>
  <r>
    <s v="Electric billing"/>
    <x v="14"/>
    <x v="14"/>
    <n v="551"/>
    <s v="kWh"/>
    <n v="61.15"/>
    <m/>
    <x v="1"/>
    <s v="PSE Account"/>
    <x v="1"/>
  </r>
  <r>
    <s v="Electric billing"/>
    <x v="14"/>
    <x v="14"/>
    <n v="0"/>
    <s v="kWh"/>
    <m/>
    <m/>
    <x v="2"/>
    <s v="PSE Account"/>
    <x v="1"/>
  </r>
  <r>
    <s v="Electric billing"/>
    <x v="15"/>
    <x v="15"/>
    <n v="646"/>
    <s v="kWh"/>
    <n v="71.69"/>
    <m/>
    <x v="1"/>
    <s v="PSE Account"/>
    <x v="1"/>
  </r>
  <r>
    <s v="Electric billing"/>
    <x v="15"/>
    <x v="15"/>
    <n v="0"/>
    <s v="kWh"/>
    <m/>
    <m/>
    <x v="2"/>
    <s v="PSE Account"/>
    <x v="1"/>
  </r>
  <r>
    <s v="Electric billing"/>
    <x v="27"/>
    <x v="15"/>
    <n v="0"/>
    <s v="kWh"/>
    <n v="0"/>
    <m/>
    <x v="2"/>
    <s v="PSE Account 10.24.22"/>
    <x v="1"/>
  </r>
  <r>
    <s v="Electric billing"/>
    <x v="16"/>
    <x v="16"/>
    <n v="551"/>
    <s v="kWh"/>
    <n v="61.16"/>
    <m/>
    <x v="1"/>
    <s v="PSE Account"/>
    <x v="1"/>
  </r>
  <r>
    <s v="Electric billing"/>
    <x v="16"/>
    <x v="16"/>
    <n v="572.04999999999995"/>
    <s v="kWh"/>
    <n v="55.36"/>
    <s v="* This data was estimated"/>
    <x v="2"/>
    <s v="PSE Account 10.24.22"/>
    <x v="1"/>
  </r>
  <r>
    <s v="Electric billing"/>
    <x v="17"/>
    <x v="17"/>
    <n v="2382"/>
    <s v="kWh"/>
    <n v="264.45999999999998"/>
    <m/>
    <x v="1"/>
    <s v="PSE Account"/>
    <x v="1"/>
  </r>
  <r>
    <s v="Electric billing"/>
    <x v="17"/>
    <x v="17"/>
    <n v="2634.95"/>
    <s v="kWh"/>
    <n v="295.42"/>
    <m/>
    <x v="2"/>
    <s v="PSE Account 10.24.22"/>
    <x v="1"/>
  </r>
  <r>
    <s v="Electric billing"/>
    <x v="18"/>
    <x v="18"/>
    <n v="866"/>
    <s v="kWh"/>
    <n v="96.14"/>
    <m/>
    <x v="1"/>
    <s v="PSE Account"/>
    <x v="1"/>
  </r>
  <r>
    <s v="Electric billing"/>
    <x v="18"/>
    <x v="18"/>
    <n v="15803"/>
    <s v="kWh"/>
    <n v="1831.29"/>
    <m/>
    <x v="2"/>
    <s v="PSE Account 10.24.22"/>
    <x v="1"/>
  </r>
  <r>
    <s v="Electric billing"/>
    <x v="19"/>
    <x v="19"/>
    <n v="821"/>
    <s v="kWh"/>
    <n v="89.99"/>
    <m/>
    <x v="1"/>
    <s v="PSE Account"/>
    <x v="1"/>
  </r>
  <r>
    <s v="Electric billing"/>
    <x v="19"/>
    <x v="19"/>
    <n v="14540"/>
    <s v="kWh"/>
    <n v="1683.97"/>
    <m/>
    <x v="2"/>
    <s v="PSE Account 10.24.22"/>
    <x v="1"/>
  </r>
  <r>
    <s v="Electric billing"/>
    <x v="20"/>
    <x v="20"/>
    <n v="967"/>
    <s v="kWh"/>
    <n v="103.46"/>
    <m/>
    <x v="1"/>
    <s v="PSE Account"/>
    <x v="1"/>
  </r>
  <r>
    <s v="Electric billing"/>
    <x v="20"/>
    <x v="20"/>
    <n v="8592"/>
    <s v="kWh"/>
    <n v="982.57"/>
    <m/>
    <x v="2"/>
    <s v="PSE Account 10.24.22"/>
    <x v="1"/>
  </r>
  <r>
    <s v="Electric billing"/>
    <x v="21"/>
    <x v="21"/>
    <n v="629"/>
    <s v="kWh"/>
    <n v="66.63"/>
    <m/>
    <x v="1"/>
    <s v="PSE Account"/>
    <x v="1"/>
  </r>
  <r>
    <s v="Electric billing"/>
    <x v="21"/>
    <x v="21"/>
    <n v="4187"/>
    <s v="kWh"/>
    <n v="467.42"/>
    <m/>
    <x v="2"/>
    <s v="PSE Account 10.24.22"/>
    <x v="1"/>
  </r>
  <r>
    <s v="Electric billing"/>
    <x v="22"/>
    <x v="27"/>
    <n v="702"/>
    <s v="kWh"/>
    <n v="74.36"/>
    <m/>
    <x v="1"/>
    <s v="PSE Account"/>
    <x v="1"/>
  </r>
  <r>
    <s v="Electric billing"/>
    <x v="22"/>
    <x v="27"/>
    <n v="694"/>
    <s v="kWh"/>
    <n v="67.56"/>
    <m/>
    <x v="2"/>
    <s v="PSE Account 10.24.22"/>
    <x v="1"/>
  </r>
  <r>
    <s v="Electric billing"/>
    <x v="28"/>
    <x v="22"/>
    <n v="943"/>
    <s v="kWh"/>
    <n v="99.88"/>
    <m/>
    <x v="1"/>
    <s v="PSE Account"/>
    <x v="1"/>
  </r>
  <r>
    <s v="Electric billing"/>
    <x v="28"/>
    <x v="22"/>
    <n v="1355"/>
    <s v="kWh"/>
    <n v="143.22999999999999"/>
    <m/>
    <x v="2"/>
    <s v="PSE Account 10.24.22"/>
    <x v="1"/>
  </r>
  <r>
    <s v="Electric billing"/>
    <x v="23"/>
    <x v="28"/>
    <n v="583"/>
    <s v="kWh"/>
    <n v="61.76"/>
    <m/>
    <x v="1"/>
    <s v="PSE Account"/>
    <x v="1"/>
  </r>
  <r>
    <s v="Electric billing"/>
    <x v="23"/>
    <x v="28"/>
    <n v="1208"/>
    <s v="kWh"/>
    <n v="126.39"/>
    <m/>
    <x v="2"/>
    <s v="PSE Account 10.24.22"/>
    <x v="1"/>
  </r>
  <r>
    <s v="Electric billing"/>
    <x v="29"/>
    <x v="23"/>
    <n v="838"/>
    <s v="kWh"/>
    <n v="84.45"/>
    <m/>
    <x v="2"/>
    <s v="PSE Account 10.24.22"/>
    <x v="1"/>
  </r>
  <r>
    <s v="Electric billing"/>
    <x v="29"/>
    <x v="23"/>
    <n v="201"/>
    <s v="kWh"/>
    <n v="21.66"/>
    <m/>
    <x v="1"/>
    <s v="PSE Account"/>
    <x v="1"/>
  </r>
  <r>
    <s v="Electric billing"/>
    <x v="4"/>
    <x v="29"/>
    <n v="89"/>
    <s v="kWh"/>
    <n v="7.97"/>
    <m/>
    <x v="3"/>
    <s v="PSE Account"/>
    <x v="2"/>
  </r>
  <r>
    <s v="Electric billing"/>
    <x v="30"/>
    <x v="4"/>
    <n v="45.59"/>
    <s v="kWh"/>
    <n v="4.1399999999999997"/>
    <s v="* This data was estimated"/>
    <x v="3"/>
    <s v="PSE Account"/>
    <x v="2"/>
  </r>
  <r>
    <s v="Electric billing"/>
    <x v="5"/>
    <x v="5"/>
    <n v="3261.35"/>
    <s v="kWh"/>
    <n v="353.03"/>
    <s v="* This data was estimated"/>
    <x v="3"/>
    <s v="PSE Account"/>
    <x v="2"/>
  </r>
  <r>
    <s v="Electric billing"/>
    <x v="6"/>
    <x v="6"/>
    <n v="3152.64"/>
    <s v="kWh"/>
    <n v="340.42"/>
    <s v="* This data was estimated"/>
    <x v="3"/>
    <s v="PSE Account"/>
    <x v="2"/>
  </r>
  <r>
    <s v="Electric billing"/>
    <x v="7"/>
    <x v="30"/>
    <n v="3478.77"/>
    <s v="kWh"/>
    <n v="376.91"/>
    <s v="* This data was estimated"/>
    <x v="3"/>
    <s v="PSE Account"/>
    <x v="2"/>
  </r>
  <r>
    <s v="Electric billing"/>
    <x v="31"/>
    <x v="8"/>
    <n v="3152.64"/>
    <s v="kWh"/>
    <n v="340.42"/>
    <s v="* This data was estimated"/>
    <x v="3"/>
    <s v="PSE Account"/>
    <x v="2"/>
  </r>
  <r>
    <s v="Electric billing"/>
    <x v="9"/>
    <x v="9"/>
    <n v="3261.35"/>
    <s v="kWh"/>
    <n v="350.63"/>
    <s v="* This data was estimated"/>
    <x v="3"/>
    <s v="PSE Account"/>
    <x v="2"/>
  </r>
  <r>
    <s v="Electric billing"/>
    <x v="10"/>
    <x v="24"/>
    <n v="3478.77"/>
    <s v="kWh"/>
    <n v="372.09"/>
    <s v="* This data was estimated"/>
    <x v="3"/>
    <s v="PSE Account"/>
    <x v="2"/>
  </r>
  <r>
    <s v="Electric billing"/>
    <x v="24"/>
    <x v="25"/>
    <n v="3261.35"/>
    <s v="kWh"/>
    <n v="353.09"/>
    <s v="* This data was estimated"/>
    <x v="3"/>
    <s v="PSE Account"/>
    <x v="2"/>
  </r>
  <r>
    <s v="Electric billing"/>
    <x v="25"/>
    <x v="26"/>
    <n v="3152.64"/>
    <s v="kWh"/>
    <n v="346.5"/>
    <s v="* This data was estimated"/>
    <x v="3"/>
    <s v="PSE Account"/>
    <x v="2"/>
  </r>
  <r>
    <s v="Electric billing"/>
    <x v="26"/>
    <x v="12"/>
    <n v="123.58"/>
    <s v="kWh"/>
    <n v="46.28"/>
    <m/>
    <x v="3"/>
    <s v="PSE Account"/>
    <x v="2"/>
  </r>
  <r>
    <s v="Electric billing"/>
    <x v="13"/>
    <x v="13"/>
    <n v="621"/>
    <s v="kWh"/>
    <n v="59.2"/>
    <m/>
    <x v="3"/>
    <s v="PSE Account"/>
    <x v="2"/>
  </r>
  <r>
    <s v="Electric billing"/>
    <x v="14"/>
    <x v="14"/>
    <n v="1003"/>
    <s v="kWh"/>
    <n v="104.6"/>
    <m/>
    <x v="3"/>
    <s v="PSE Account"/>
    <x v="2"/>
  </r>
  <r>
    <s v="Electric billing"/>
    <x v="15"/>
    <x v="15"/>
    <n v="2373"/>
    <s v="kWh"/>
    <n v="264.70999999999998"/>
    <s v="* This data was estimated"/>
    <x v="3"/>
    <s v="PSE Account"/>
    <x v="2"/>
  </r>
  <r>
    <s v="Electric billing"/>
    <x v="16"/>
    <x v="16"/>
    <n v="2025"/>
    <s v="kWh"/>
    <n v="224.2"/>
    <s v="* This data was estimated"/>
    <x v="3"/>
    <s v="PSE Account"/>
    <x v="2"/>
  </r>
  <r>
    <s v="Electric billing"/>
    <x v="17"/>
    <x v="17"/>
    <n v="2917"/>
    <s v="kWh"/>
    <n v="328.33"/>
    <m/>
    <x v="3"/>
    <s v="PSE Account"/>
    <x v="2"/>
  </r>
  <r>
    <s v="Electric billing"/>
    <x v="18"/>
    <x v="18"/>
    <n v="4477"/>
    <s v="kWh"/>
    <n v="510.28"/>
    <m/>
    <x v="3"/>
    <s v="PSE Account"/>
    <x v="2"/>
  </r>
  <r>
    <s v="Electric billing"/>
    <x v="19"/>
    <x v="31"/>
    <n v="2416.9699999999998"/>
    <s v="kWh"/>
    <n v="270"/>
    <s v="* This data was estimated"/>
    <x v="3"/>
    <s v="PSE Account"/>
    <x v="2"/>
  </r>
  <r>
    <s v="Electric billing"/>
    <x v="32"/>
    <x v="20"/>
    <n v="1429.03"/>
    <s v="kWh"/>
    <n v="153.44999999999999"/>
    <m/>
    <x v="3"/>
    <s v="PSE Account"/>
    <x v="2"/>
  </r>
  <r>
    <s v="Electric billing"/>
    <x v="21"/>
    <x v="21"/>
    <n v="869"/>
    <s v="kWh"/>
    <n v="87.59"/>
    <m/>
    <x v="3"/>
    <s v="PSE Account"/>
    <x v="2"/>
  </r>
  <r>
    <s v="Electric billing"/>
    <x v="22"/>
    <x v="27"/>
    <n v="842"/>
    <s v="kWh"/>
    <n v="84.5"/>
    <m/>
    <x v="3"/>
    <s v="PSE Account"/>
    <x v="2"/>
  </r>
  <r>
    <s v="Electric billing"/>
    <x v="28"/>
    <x v="22"/>
    <n v="1084"/>
    <s v="kWh"/>
    <n v="112.21"/>
    <m/>
    <x v="3"/>
    <s v="PSE Account"/>
    <x v="2"/>
  </r>
  <r>
    <s v="Electric billing"/>
    <x v="23"/>
    <x v="28"/>
    <n v="890"/>
    <s v="kWh"/>
    <n v="89.99"/>
    <m/>
    <x v="3"/>
    <s v="PSE Account"/>
    <x v="2"/>
  </r>
  <r>
    <s v="Electric billing"/>
    <x v="29"/>
    <x v="23"/>
    <n v="635"/>
    <s v="kWh"/>
    <n v="61.12"/>
    <m/>
    <x v="3"/>
    <s v="PSE Account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6EC054-1827-42F1-9BE3-D1E17991B95D}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Account Number">
  <location ref="A3:E9" firstHeaderRow="1" firstDataRow="2" firstDataCol="1"/>
  <pivotFields count="14"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43" showAll="0"/>
    <pivotField showAll="0"/>
    <pivotField showAll="0"/>
    <pivotField showAll="0"/>
    <pivotField axis="axisRow" showAll="0">
      <items count="5">
        <item x="0"/>
        <item x="3"/>
        <item x="1"/>
        <item x="2"/>
        <item t="default"/>
      </items>
    </pivotField>
    <pivotField showAll="0"/>
    <pivotField showAll="0">
      <items count="4">
        <item x="0"/>
        <item x="2"/>
        <item x="1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showAll="0">
      <items count="6">
        <item sd="0" x="0"/>
        <item x="1"/>
        <item x="2"/>
        <item x="3"/>
        <item sd="0" x="4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6">
        <item x="0"/>
        <item x="1"/>
        <item x="2"/>
        <item x="3"/>
        <item x="4"/>
        <item t="default"/>
      </items>
    </pivotField>
  </pivotFields>
  <rowFields count="1">
    <field x="7"/>
  </rowFields>
  <rowItems count="5">
    <i>
      <x/>
    </i>
    <i>
      <x v="1"/>
    </i>
    <i>
      <x v="2"/>
    </i>
    <i>
      <x v="3"/>
    </i>
    <i t="grand">
      <x/>
    </i>
  </rowItems>
  <colFields count="1">
    <field x="11"/>
  </colFields>
  <colItems count="4">
    <i>
      <x v="1"/>
    </i>
    <i>
      <x v="2"/>
    </i>
    <i>
      <x v="3"/>
    </i>
    <i t="grand">
      <x/>
    </i>
  </colItems>
  <dataFields count="1">
    <dataField name="Average of USAGE" fld="3" subtotal="average" baseField="7" baseItem="0" numFmtId="43"/>
  </dataFields>
  <formats count="20">
    <format dxfId="46">
      <pivotArea outline="0" collapsedLevelsAreSubtotals="1" fieldPosition="0"/>
    </format>
    <format dxfId="45">
      <pivotArea outline="0" collapsedLevelsAreSubtotals="1" fieldPosition="0"/>
    </format>
    <format dxfId="44">
      <pivotArea field="7" type="button" dataOnly="0" labelOnly="1" outline="0" axis="axisRow" fieldPosition="0"/>
    </format>
    <format dxfId="43">
      <pivotArea dataOnly="0" labelOnly="1" fieldPosition="0">
        <references count="1">
          <reference field="7" count="0"/>
        </references>
      </pivotArea>
    </format>
    <format dxfId="42">
      <pivotArea dataOnly="0" labelOnly="1" grandRow="1" outline="0" fieldPosition="0"/>
    </format>
    <format dxfId="41">
      <pivotArea dataOnly="0" labelOnly="1" fieldPosition="0">
        <references count="1">
          <reference field="11" count="3">
            <x v="1"/>
            <x v="2"/>
            <x v="3"/>
          </reference>
        </references>
      </pivotArea>
    </format>
    <format dxfId="40">
      <pivotArea dataOnly="0" labelOnly="1" grandCol="1" outline="0" fieldPosition="0"/>
    </format>
    <format dxfId="39">
      <pivotArea field="7" type="button" dataOnly="0" labelOnly="1" outline="0" axis="axisRow" fieldPosition="0"/>
    </format>
    <format dxfId="38">
      <pivotArea dataOnly="0" labelOnly="1" fieldPosition="0">
        <references count="1">
          <reference field="11" count="3">
            <x v="1"/>
            <x v="2"/>
            <x v="3"/>
          </reference>
        </references>
      </pivotArea>
    </format>
    <format dxfId="37">
      <pivotArea dataOnly="0" labelOnly="1" grandCol="1" outline="0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type="origin" dataOnly="0" labelOnly="1" outline="0" fieldPosition="0"/>
    </format>
    <format dxfId="16">
      <pivotArea field="11" type="button" dataOnly="0" labelOnly="1" outline="0" axis="axisCol" fieldPosition="0"/>
    </format>
    <format dxfId="15">
      <pivotArea type="topRight" dataOnly="0" labelOnly="1" outline="0" fieldPosition="0"/>
    </format>
    <format dxfId="14">
      <pivotArea field="7" type="button" dataOnly="0" labelOnly="1" outline="0" axis="axisRow" fieldPosition="0"/>
    </format>
    <format dxfId="13">
      <pivotArea dataOnly="0" labelOnly="1" fieldPosition="0">
        <references count="1">
          <reference field="7" count="0"/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1">
          <reference field="11" count="3">
            <x v="1"/>
            <x v="2"/>
            <x v="3"/>
          </reference>
        </references>
      </pivotArea>
    </format>
    <format dxfId="1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196A51-2DEB-45B5-9630-11AFF1016098}" name="PivotTable2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Account Number">
  <location ref="A3:E9" firstHeaderRow="1" firstDataRow="2" firstDataCol="1"/>
  <pivotFields count="14">
    <pivotField showAll="0"/>
    <pivotField numFmtId="14"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umFmtId="43" showAll="0"/>
    <pivotField showAll="0"/>
    <pivotField dataField="1" showAll="0"/>
    <pivotField showAll="0"/>
    <pivotField axis="axisRow" showAll="0">
      <items count="5">
        <item x="0"/>
        <item x="3"/>
        <item x="1"/>
        <item x="2"/>
        <item t="default"/>
      </items>
    </pivotField>
    <pivotField showAll="0"/>
    <pivotField showAll="0"/>
    <pivotField showAll="0" defaultSubtotal="0"/>
    <pivotField showAll="0" defaultSubtota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7"/>
  </rowFields>
  <rowItems count="5">
    <i>
      <x/>
    </i>
    <i>
      <x v="1"/>
    </i>
    <i>
      <x v="2"/>
    </i>
    <i>
      <x v="3"/>
    </i>
    <i t="grand">
      <x/>
    </i>
  </rowItems>
  <colFields count="1">
    <field x="13"/>
  </colFields>
  <colItems count="4">
    <i>
      <x v="1"/>
    </i>
    <i>
      <x v="2"/>
    </i>
    <i>
      <x v="3"/>
    </i>
    <i t="grand">
      <x/>
    </i>
  </colItems>
  <dataFields count="1">
    <dataField name="Average of COST" fld="5" subtotal="average" baseField="7" baseItem="0" numFmtId="44"/>
  </dataFields>
  <formats count="27">
    <format dxfId="36">
      <pivotArea outline="0" collapsedLevelsAreSubtotals="1" fieldPosition="0"/>
    </format>
    <format dxfId="35">
      <pivotArea field="7" type="button" dataOnly="0" labelOnly="1" outline="0" axis="axisRow" fieldPosition="0"/>
    </format>
    <format dxfId="34">
      <pivotArea dataOnly="0" labelOnly="1" fieldPosition="0">
        <references count="1">
          <reference field="13" count="3">
            <x v="1"/>
            <x v="2"/>
            <x v="3"/>
          </reference>
        </references>
      </pivotArea>
    </format>
    <format dxfId="33">
      <pivotArea dataOnly="0" labelOnly="1" grandCol="1" outline="0" fieldPosition="0"/>
    </format>
    <format dxfId="32">
      <pivotArea field="7" type="button" dataOnly="0" labelOnly="1" outline="0" axis="axisRow" fieldPosition="0"/>
    </format>
    <format dxfId="31">
      <pivotArea dataOnly="0" labelOnly="1" fieldPosition="0">
        <references count="1">
          <reference field="13" count="3">
            <x v="1"/>
            <x v="2"/>
            <x v="3"/>
          </reference>
        </references>
      </pivotArea>
    </format>
    <format dxfId="30">
      <pivotArea dataOnly="0" labelOnly="1" grandCol="1" outline="0" fieldPosition="0"/>
    </format>
    <format dxfId="29">
      <pivotArea field="7" type="button" dataOnly="0" labelOnly="1" outline="0" axis="axisRow" fieldPosition="0"/>
    </format>
    <format dxfId="28">
      <pivotArea dataOnly="0" labelOnly="1" fieldPosition="0">
        <references count="1">
          <reference field="13" count="3">
            <x v="1"/>
            <x v="2"/>
            <x v="3"/>
          </reference>
        </references>
      </pivotArea>
    </format>
    <format dxfId="27">
      <pivotArea dataOnly="0" labelOnly="1" grandCol="1" outline="0" fieldPosition="0"/>
    </format>
    <format dxfId="26">
      <pivotArea grandRow="1" outline="0" collapsedLevelsAreSubtotals="1" fieldPosition="0"/>
    </format>
    <format dxfId="25">
      <pivotArea outline="0" collapsedLevelsAreSubtotals="1" fieldPosition="0"/>
    </format>
    <format dxfId="24">
      <pivotArea field="7" type="button" dataOnly="0" labelOnly="1" outline="0" axis="axisRow" fieldPosition="0"/>
    </format>
    <format dxfId="23">
      <pivotArea dataOnly="0" labelOnly="1" fieldPosition="0">
        <references count="1">
          <reference field="7" count="0"/>
        </references>
      </pivotArea>
    </format>
    <format dxfId="22">
      <pivotArea dataOnly="0" labelOnly="1" grandRow="1" outline="0" fieldPosition="0"/>
    </format>
    <format dxfId="21">
      <pivotArea dataOnly="0" labelOnly="1" fieldPosition="0">
        <references count="1">
          <reference field="13" count="3">
            <x v="1"/>
            <x v="2"/>
            <x v="3"/>
          </reference>
        </references>
      </pivotArea>
    </format>
    <format dxfId="20">
      <pivotArea dataOnly="0" labelOnly="1" grandCol="1" outline="0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13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7" type="button" dataOnly="0" labelOnly="1" outline="0" axis="axisRow" fieldPosition="0"/>
    </format>
    <format dxfId="3">
      <pivotArea dataOnly="0" labelOnly="1" fieldPosition="0">
        <references count="1">
          <reference field="7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13" count="3">
            <x v="1"/>
            <x v="2"/>
            <x v="3"/>
          </reference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0F91F-EA93-44AD-AA44-D2B940CAF0AB}">
  <dimension ref="A1:A3"/>
  <sheetViews>
    <sheetView tabSelected="1" workbookViewId="0">
      <selection activeCell="A12" sqref="A12"/>
    </sheetView>
  </sheetViews>
  <sheetFormatPr defaultRowHeight="15.75" x14ac:dyDescent="0.25"/>
  <cols>
    <col min="1" max="1" width="33" style="2" bestFit="1" customWidth="1"/>
  </cols>
  <sheetData>
    <row r="1" spans="1:1" x14ac:dyDescent="0.25">
      <c r="A1" s="1" t="s">
        <v>35</v>
      </c>
    </row>
    <row r="2" spans="1:1" x14ac:dyDescent="0.25">
      <c r="A2" s="1" t="s">
        <v>36</v>
      </c>
    </row>
    <row r="3" spans="1:1" x14ac:dyDescent="0.25">
      <c r="A3" s="1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1BE7C-80E1-4221-8C10-6A800654DCD9}">
  <dimension ref="A3:AD12"/>
  <sheetViews>
    <sheetView workbookViewId="0">
      <selection sqref="A1:XFD1048576"/>
    </sheetView>
  </sheetViews>
  <sheetFormatPr defaultRowHeight="15" x14ac:dyDescent="0.25"/>
  <cols>
    <col min="1" max="1" width="18.28515625" style="3" bestFit="1" customWidth="1"/>
    <col min="2" max="2" width="16.28515625" style="12" bestFit="1" customWidth="1"/>
    <col min="3" max="4" width="9.7109375" style="3" bestFit="1" customWidth="1"/>
    <col min="5" max="5" width="11.28515625" style="3" bestFit="1" customWidth="1"/>
    <col min="6" max="6" width="12.140625" style="3" customWidth="1"/>
    <col min="7" max="7" width="15.28515625" style="3" bestFit="1" customWidth="1"/>
    <col min="8" max="8" width="10.28515625" style="3" bestFit="1" customWidth="1"/>
    <col min="9" max="9" width="8.28515625" style="3" bestFit="1" customWidth="1"/>
    <col min="10" max="11" width="10.28515625" style="3" bestFit="1" customWidth="1"/>
    <col min="12" max="12" width="12.42578125" style="3" bestFit="1" customWidth="1"/>
    <col min="13" max="13" width="9.28515625" style="3" bestFit="1" customWidth="1"/>
    <col min="14" max="14" width="8.28515625" style="3" bestFit="1" customWidth="1"/>
    <col min="15" max="15" width="6.140625" style="3" bestFit="1" customWidth="1"/>
    <col min="16" max="17" width="8.28515625" style="3" bestFit="1" customWidth="1"/>
    <col min="18" max="18" width="9.28515625" style="3" bestFit="1" customWidth="1"/>
    <col min="19" max="19" width="12.42578125" style="12" bestFit="1" customWidth="1"/>
    <col min="20" max="20" width="9.28515625" style="3" bestFit="1" customWidth="1"/>
    <col min="21" max="21" width="7.28515625" style="3" bestFit="1" customWidth="1"/>
    <col min="22" max="23" width="10.28515625" style="3" bestFit="1" customWidth="1"/>
    <col min="24" max="24" width="8.28515625" style="3" bestFit="1" customWidth="1"/>
    <col min="25" max="25" width="7.28515625" style="3" bestFit="1" customWidth="1"/>
    <col min="26" max="26" width="12.42578125" style="3" bestFit="1" customWidth="1"/>
    <col min="27" max="27" width="7.28515625" style="3" bestFit="1" customWidth="1"/>
    <col min="28" max="28" width="4.28515625" style="3" bestFit="1" customWidth="1"/>
    <col min="29" max="30" width="12.42578125" style="12" bestFit="1" customWidth="1"/>
    <col min="31" max="31" width="14.5703125" style="3" customWidth="1"/>
    <col min="32" max="32" width="5.140625" style="3" bestFit="1" customWidth="1"/>
    <col min="33" max="33" width="9.7109375" style="3" bestFit="1" customWidth="1"/>
    <col min="34" max="34" width="7" style="3" bestFit="1" customWidth="1"/>
    <col min="35" max="36" width="5.140625" style="3" bestFit="1" customWidth="1"/>
    <col min="37" max="37" width="9.7109375" style="3" bestFit="1" customWidth="1"/>
    <col min="38" max="38" width="10" style="3" bestFit="1" customWidth="1"/>
    <col min="39" max="39" width="11.28515625" style="3" bestFit="1" customWidth="1"/>
    <col min="40" max="16384" width="9.140625" style="3"/>
  </cols>
  <sheetData>
    <row r="3" spans="1:30" x14ac:dyDescent="0.25">
      <c r="A3" s="3" t="s">
        <v>27</v>
      </c>
      <c r="B3" s="3" t="s">
        <v>23</v>
      </c>
      <c r="S3" s="3"/>
      <c r="AC3" s="3"/>
      <c r="AD3" s="3"/>
    </row>
    <row r="4" spans="1:30" ht="30" x14ac:dyDescent="0.25">
      <c r="A4" s="4" t="s">
        <v>30</v>
      </c>
      <c r="B4" s="4" t="s">
        <v>24</v>
      </c>
      <c r="C4" s="4" t="s">
        <v>25</v>
      </c>
      <c r="D4" s="4" t="s">
        <v>26</v>
      </c>
      <c r="E4" s="4" t="s">
        <v>22</v>
      </c>
      <c r="F4" s="5" t="s">
        <v>28</v>
      </c>
      <c r="G4" s="6" t="s">
        <v>29</v>
      </c>
      <c r="S4" s="3"/>
      <c r="AC4" s="3"/>
      <c r="AD4" s="3"/>
    </row>
    <row r="5" spans="1:30" x14ac:dyDescent="0.25">
      <c r="A5" s="7" t="s">
        <v>13</v>
      </c>
      <c r="B5" s="8">
        <v>2549.1666666666665</v>
      </c>
      <c r="C5" s="8">
        <v>2505.1136363636365</v>
      </c>
      <c r="D5" s="8">
        <v>3087.1071428571427</v>
      </c>
      <c r="E5" s="8">
        <v>2685.875</v>
      </c>
      <c r="F5" s="9">
        <v>35.003641696750904</v>
      </c>
      <c r="G5" s="10">
        <f>F5*12</f>
        <v>420.04370036101085</v>
      </c>
      <c r="S5" s="3"/>
      <c r="AC5" s="3"/>
      <c r="AD5" s="3"/>
    </row>
    <row r="6" spans="1:30" x14ac:dyDescent="0.25">
      <c r="A6" s="7" t="s">
        <v>20</v>
      </c>
      <c r="B6" s="8">
        <v>1131.98</v>
      </c>
      <c r="C6" s="8">
        <v>2423.645</v>
      </c>
      <c r="D6" s="8">
        <v>1728.8888888888889</v>
      </c>
      <c r="E6" s="8">
        <v>2001.6533333333334</v>
      </c>
      <c r="F6" s="9">
        <v>26.08652900120337</v>
      </c>
      <c r="G6" s="10">
        <f t="shared" ref="G6:G8" si="0">F6*12</f>
        <v>313.03834801444043</v>
      </c>
      <c r="S6" s="3"/>
      <c r="AC6" s="3"/>
      <c r="AD6" s="3"/>
    </row>
    <row r="7" spans="1:30" x14ac:dyDescent="0.25">
      <c r="A7" s="7" t="s">
        <v>16</v>
      </c>
      <c r="B7" s="8"/>
      <c r="C7" s="8">
        <v>578.83333333333337</v>
      </c>
      <c r="D7" s="8">
        <v>899.33333333333337</v>
      </c>
      <c r="E7" s="8">
        <v>716.19047619047615</v>
      </c>
      <c r="F7" s="9">
        <v>9.333745917139419</v>
      </c>
      <c r="G7" s="10">
        <f t="shared" si="0"/>
        <v>112.00495100567304</v>
      </c>
      <c r="S7" s="3"/>
      <c r="AC7" s="3"/>
      <c r="AD7" s="3"/>
    </row>
    <row r="8" spans="1:30" x14ac:dyDescent="0.25">
      <c r="A8" s="7" t="s">
        <v>18</v>
      </c>
      <c r="B8" s="8"/>
      <c r="C8" s="8">
        <v>44.003846153846148</v>
      </c>
      <c r="D8" s="8">
        <v>5539.1055555555549</v>
      </c>
      <c r="E8" s="8">
        <v>2292</v>
      </c>
      <c r="F8" s="9">
        <v>29.870469314079426</v>
      </c>
      <c r="G8" s="10">
        <f t="shared" si="0"/>
        <v>358.44563176895309</v>
      </c>
      <c r="S8" s="3"/>
      <c r="AC8" s="3"/>
      <c r="AD8" s="3"/>
    </row>
    <row r="9" spans="1:30" x14ac:dyDescent="0.25">
      <c r="A9" s="7" t="s">
        <v>22</v>
      </c>
      <c r="B9" s="8">
        <v>2076.7711111111112</v>
      </c>
      <c r="C9" s="8">
        <v>1336.6258333333333</v>
      </c>
      <c r="D9" s="8">
        <v>2797.5205882352939</v>
      </c>
      <c r="E9" s="8">
        <v>1955.6558241758241</v>
      </c>
      <c r="F9" s="11">
        <f>SUM(F5:F8)</f>
        <v>100.29438592917313</v>
      </c>
      <c r="G9" s="11">
        <f>SUM(G5:G8)</f>
        <v>1203.5326311500773</v>
      </c>
      <c r="S9" s="3"/>
      <c r="AC9" s="3"/>
      <c r="AD9" s="3"/>
    </row>
    <row r="10" spans="1:30" x14ac:dyDescent="0.25">
      <c r="B10" s="3"/>
      <c r="S10" s="3"/>
      <c r="AC10" s="3"/>
      <c r="AD10" s="3"/>
    </row>
    <row r="11" spans="1:30" x14ac:dyDescent="0.25">
      <c r="B11" s="3"/>
    </row>
    <row r="12" spans="1:30" x14ac:dyDescent="0.25">
      <c r="B12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1E944-23E1-49B5-A54F-B23D95BA89D9}">
  <dimension ref="A1:I9"/>
  <sheetViews>
    <sheetView workbookViewId="0">
      <selection sqref="A1:XFD1048576"/>
    </sheetView>
  </sheetViews>
  <sheetFormatPr defaultRowHeight="15" x14ac:dyDescent="0.25"/>
  <cols>
    <col min="1" max="1" width="15.7109375" style="3" bestFit="1" customWidth="1"/>
    <col min="2" max="2" width="16.28515625" style="3" bestFit="1" customWidth="1"/>
    <col min="3" max="4" width="9.140625" style="3" bestFit="1" customWidth="1"/>
    <col min="5" max="5" width="11.28515625" style="3" bestFit="1" customWidth="1"/>
    <col min="6" max="6" width="12" style="3" customWidth="1"/>
    <col min="7" max="7" width="9.28515625" style="3" customWidth="1"/>
    <col min="8" max="8" width="11.5703125" style="3" bestFit="1" customWidth="1"/>
    <col min="9" max="16384" width="9.140625" style="3"/>
  </cols>
  <sheetData>
    <row r="1" spans="1:9" x14ac:dyDescent="0.25">
      <c r="G1" s="13">
        <v>105.84</v>
      </c>
    </row>
    <row r="3" spans="1:9" x14ac:dyDescent="0.25">
      <c r="A3" s="3" t="s">
        <v>31</v>
      </c>
      <c r="B3" s="3" t="s">
        <v>23</v>
      </c>
    </row>
    <row r="4" spans="1:9" ht="30" x14ac:dyDescent="0.25">
      <c r="A4" s="5" t="s">
        <v>30</v>
      </c>
      <c r="B4" s="5" t="s">
        <v>24</v>
      </c>
      <c r="C4" s="5" t="s">
        <v>25</v>
      </c>
      <c r="D4" s="5" t="s">
        <v>26</v>
      </c>
      <c r="E4" s="5" t="s">
        <v>22</v>
      </c>
      <c r="F4" s="5" t="s">
        <v>34</v>
      </c>
      <c r="G4" s="5" t="s">
        <v>32</v>
      </c>
      <c r="H4" s="5" t="s">
        <v>33</v>
      </c>
    </row>
    <row r="5" spans="1:9" x14ac:dyDescent="0.25">
      <c r="A5" s="7" t="s">
        <v>13</v>
      </c>
      <c r="B5" s="10">
        <v>252.65799999999999</v>
      </c>
      <c r="C5" s="10">
        <v>273.65909090909093</v>
      </c>
      <c r="D5" s="10">
        <v>340.23624999999998</v>
      </c>
      <c r="E5" s="10">
        <v>291.47624999999999</v>
      </c>
      <c r="F5" s="9">
        <v>326.47989169675088</v>
      </c>
      <c r="G5" s="14">
        <f>F5/$G$1</f>
        <v>3.0846550613827559</v>
      </c>
      <c r="H5" s="10">
        <f>F5*12</f>
        <v>3917.7587003610106</v>
      </c>
      <c r="I5" s="15"/>
    </row>
    <row r="6" spans="1:9" x14ac:dyDescent="0.25">
      <c r="A6" s="7" t="s">
        <v>20</v>
      </c>
      <c r="B6" s="10">
        <v>6.0549999999999997</v>
      </c>
      <c r="C6" s="10">
        <v>275.65666666666669</v>
      </c>
      <c r="D6" s="10">
        <v>192.16699999999997</v>
      </c>
      <c r="E6" s="10">
        <v>218.4025</v>
      </c>
      <c r="F6" s="9">
        <v>244.48902900120336</v>
      </c>
      <c r="G6" s="14">
        <f t="shared" ref="G6:G8" si="0">F6/$G$1</f>
        <v>2.3099870464966306</v>
      </c>
      <c r="H6" s="10">
        <f t="shared" ref="H6:H7" si="1">F6*12</f>
        <v>2933.8683480144405</v>
      </c>
      <c r="I6" s="15"/>
    </row>
    <row r="7" spans="1:9" x14ac:dyDescent="0.25">
      <c r="A7" s="7" t="s">
        <v>16</v>
      </c>
      <c r="B7" s="10"/>
      <c r="C7" s="10">
        <v>66.042727272727276</v>
      </c>
      <c r="D7" s="10">
        <v>93.95</v>
      </c>
      <c r="E7" s="10">
        <v>79.331904761904752</v>
      </c>
      <c r="F7" s="9">
        <v>88.665650679044177</v>
      </c>
      <c r="G7" s="14">
        <f t="shared" si="0"/>
        <v>0.8377329051308029</v>
      </c>
      <c r="H7" s="10">
        <f t="shared" si="1"/>
        <v>1063.9878081485301</v>
      </c>
      <c r="I7" s="15"/>
    </row>
    <row r="8" spans="1:9" x14ac:dyDescent="0.25">
      <c r="A8" s="7" t="s">
        <v>18</v>
      </c>
      <c r="B8" s="10"/>
      <c r="C8" s="10">
        <v>0</v>
      </c>
      <c r="D8" s="10">
        <v>573.76599999999996</v>
      </c>
      <c r="E8" s="10">
        <v>521.60545454545456</v>
      </c>
      <c r="F8" s="9">
        <v>551.47592385953396</v>
      </c>
      <c r="G8" s="14">
        <f t="shared" si="0"/>
        <v>5.2104679125050453</v>
      </c>
      <c r="H8" s="10">
        <f>F8*12</f>
        <v>6617.711086314408</v>
      </c>
      <c r="I8" s="15"/>
    </row>
    <row r="9" spans="1:9" x14ac:dyDescent="0.25">
      <c r="A9" s="7" t="s">
        <v>22</v>
      </c>
      <c r="B9" s="16">
        <v>182.20000000000002</v>
      </c>
      <c r="C9" s="16">
        <v>201.2742857142857</v>
      </c>
      <c r="D9" s="16">
        <v>297.91368421052624</v>
      </c>
      <c r="E9" s="16">
        <v>245.50900000000001</v>
      </c>
      <c r="F9" s="11">
        <f>SUM(F5:F8)</f>
        <v>1211.1104952365322</v>
      </c>
      <c r="G9" s="11"/>
      <c r="H9" s="11">
        <f>SUM(H5:H8)</f>
        <v>14533.32594283839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26665-F59A-4F5F-A351-27FF63ABB103}">
  <dimension ref="A1:Q92"/>
  <sheetViews>
    <sheetView workbookViewId="0">
      <selection activeCell="M17" sqref="M17"/>
    </sheetView>
  </sheetViews>
  <sheetFormatPr defaultColWidth="9.140625" defaultRowHeight="15" x14ac:dyDescent="0.25"/>
  <cols>
    <col min="1" max="1" width="14.140625" style="17" bestFit="1" customWidth="1"/>
    <col min="2" max="3" width="12.140625" style="18" bestFit="1" customWidth="1"/>
    <col min="4" max="4" width="11.5703125" style="19" bestFit="1" customWidth="1"/>
    <col min="5" max="5" width="6.28515625" style="3" bestFit="1" customWidth="1"/>
    <col min="6" max="6" width="11.5703125" style="20" bestFit="1" customWidth="1"/>
    <col min="7" max="7" width="24" style="17" bestFit="1" customWidth="1"/>
    <col min="8" max="8" width="26.5703125" style="17" customWidth="1"/>
    <col min="9" max="9" width="19.5703125" style="17" bestFit="1" customWidth="1"/>
    <col min="10" max="10" width="12.42578125" style="17" bestFit="1" customWidth="1"/>
    <col min="11" max="14" width="9.140625" style="17"/>
    <col min="15" max="15" width="9.85546875" style="17" bestFit="1" customWidth="1"/>
    <col min="16" max="16" width="10.85546875" style="17" bestFit="1" customWidth="1"/>
    <col min="17" max="17" width="15.85546875" style="17" customWidth="1"/>
    <col min="18" max="18" width="10" style="17" bestFit="1" customWidth="1"/>
    <col min="19" max="16384" width="9.140625" style="17"/>
  </cols>
  <sheetData>
    <row r="1" spans="1:10" x14ac:dyDescent="0.25">
      <c r="A1" s="17" t="s">
        <v>0</v>
      </c>
      <c r="B1" s="18" t="s">
        <v>1</v>
      </c>
      <c r="C1" s="18" t="s">
        <v>2</v>
      </c>
      <c r="D1" s="19" t="s">
        <v>3</v>
      </c>
      <c r="E1" s="3" t="s">
        <v>4</v>
      </c>
      <c r="F1" s="20" t="s">
        <v>5</v>
      </c>
      <c r="G1" s="17" t="s">
        <v>6</v>
      </c>
      <c r="H1" s="21" t="s">
        <v>7</v>
      </c>
      <c r="I1" s="17" t="s">
        <v>8</v>
      </c>
      <c r="J1" s="17" t="s">
        <v>9</v>
      </c>
    </row>
    <row r="2" spans="1:10" x14ac:dyDescent="0.25">
      <c r="A2" s="17" t="s">
        <v>10</v>
      </c>
      <c r="B2" s="18">
        <v>44035</v>
      </c>
      <c r="C2" s="18">
        <v>44056</v>
      </c>
      <c r="D2" s="22">
        <v>1923</v>
      </c>
      <c r="E2" s="17" t="s">
        <v>11</v>
      </c>
      <c r="F2" s="20">
        <v>185.52</v>
      </c>
      <c r="G2" s="17" t="s">
        <v>12</v>
      </c>
      <c r="H2" s="21" t="s">
        <v>13</v>
      </c>
      <c r="I2" s="17" t="s">
        <v>14</v>
      </c>
      <c r="J2" s="17" t="s">
        <v>15</v>
      </c>
    </row>
    <row r="3" spans="1:10" x14ac:dyDescent="0.25">
      <c r="A3" s="17" t="s">
        <v>10</v>
      </c>
      <c r="B3" s="18">
        <v>44057</v>
      </c>
      <c r="C3" s="18">
        <v>44088</v>
      </c>
      <c r="D3" s="22">
        <v>2797</v>
      </c>
      <c r="E3" s="17" t="s">
        <v>11</v>
      </c>
      <c r="F3" s="20">
        <v>269.77999999999997</v>
      </c>
      <c r="G3" s="17" t="s">
        <v>12</v>
      </c>
      <c r="H3" s="21" t="s">
        <v>13</v>
      </c>
      <c r="I3" s="17" t="s">
        <v>14</v>
      </c>
      <c r="J3" s="17" t="s">
        <v>15</v>
      </c>
    </row>
    <row r="4" spans="1:10" x14ac:dyDescent="0.25">
      <c r="A4" s="17" t="s">
        <v>10</v>
      </c>
      <c r="B4" s="18">
        <v>44089</v>
      </c>
      <c r="C4" s="18">
        <v>44117</v>
      </c>
      <c r="D4" s="22">
        <v>2534</v>
      </c>
      <c r="E4" s="17" t="s">
        <v>11</v>
      </c>
      <c r="F4" s="20">
        <v>247.89</v>
      </c>
      <c r="G4" s="17" t="s">
        <v>12</v>
      </c>
      <c r="H4" s="21" t="s">
        <v>13</v>
      </c>
      <c r="I4" s="17" t="s">
        <v>14</v>
      </c>
      <c r="J4" s="17" t="s">
        <v>15</v>
      </c>
    </row>
    <row r="5" spans="1:10" x14ac:dyDescent="0.25">
      <c r="A5" s="17" t="s">
        <v>10</v>
      </c>
      <c r="B5" s="18">
        <v>44118</v>
      </c>
      <c r="C5" s="18">
        <v>44146</v>
      </c>
      <c r="D5" s="22">
        <v>2535</v>
      </c>
      <c r="E5" s="17" t="s">
        <v>11</v>
      </c>
      <c r="F5" s="20">
        <v>260.62</v>
      </c>
      <c r="G5" s="17" t="s">
        <v>12</v>
      </c>
      <c r="H5" s="21" t="s">
        <v>13</v>
      </c>
      <c r="I5" s="17" t="s">
        <v>14</v>
      </c>
      <c r="J5" s="17" t="s">
        <v>15</v>
      </c>
    </row>
    <row r="6" spans="1:10" x14ac:dyDescent="0.25">
      <c r="A6" s="17" t="s">
        <v>10</v>
      </c>
      <c r="B6" s="18">
        <v>44147</v>
      </c>
      <c r="C6" s="18">
        <v>44179</v>
      </c>
      <c r="D6" s="22">
        <v>2884</v>
      </c>
      <c r="E6" s="17" t="s">
        <v>11</v>
      </c>
      <c r="F6" s="20">
        <v>299.48</v>
      </c>
      <c r="G6" s="17" t="s">
        <v>12</v>
      </c>
      <c r="H6" s="21" t="s">
        <v>13</v>
      </c>
      <c r="I6" s="17" t="s">
        <v>14</v>
      </c>
      <c r="J6" s="17" t="s">
        <v>15</v>
      </c>
    </row>
    <row r="7" spans="1:10" x14ac:dyDescent="0.25">
      <c r="A7" s="23" t="s">
        <v>10</v>
      </c>
      <c r="B7" s="24">
        <v>44147</v>
      </c>
      <c r="C7" s="24">
        <v>44158</v>
      </c>
      <c r="D7" s="25">
        <v>89</v>
      </c>
      <c r="E7" s="26" t="s">
        <v>11</v>
      </c>
      <c r="F7" s="27">
        <v>7.97</v>
      </c>
      <c r="G7" s="26"/>
      <c r="H7" s="28" t="s">
        <v>20</v>
      </c>
      <c r="I7" s="17" t="s">
        <v>14</v>
      </c>
      <c r="J7" s="17" t="s">
        <v>21</v>
      </c>
    </row>
    <row r="8" spans="1:10" x14ac:dyDescent="0.25">
      <c r="A8" s="23" t="s">
        <v>10</v>
      </c>
      <c r="B8" s="24">
        <v>44159</v>
      </c>
      <c r="C8" s="24">
        <v>44179</v>
      </c>
      <c r="D8" s="25">
        <v>45.59</v>
      </c>
      <c r="E8" s="26" t="s">
        <v>11</v>
      </c>
      <c r="F8" s="27">
        <v>4.1399999999999997</v>
      </c>
      <c r="G8" s="26" t="s">
        <v>12</v>
      </c>
      <c r="H8" s="28" t="s">
        <v>20</v>
      </c>
      <c r="I8" s="17" t="s">
        <v>14</v>
      </c>
      <c r="J8" s="17" t="s">
        <v>21</v>
      </c>
    </row>
    <row r="9" spans="1:10" x14ac:dyDescent="0.25">
      <c r="A9" s="17" t="s">
        <v>10</v>
      </c>
      <c r="B9" s="18">
        <v>44180</v>
      </c>
      <c r="C9" s="18">
        <v>44209</v>
      </c>
      <c r="D9" s="22">
        <v>2622</v>
      </c>
      <c r="E9" s="17" t="s">
        <v>11</v>
      </c>
      <c r="F9" s="20">
        <v>272.94</v>
      </c>
      <c r="G9" s="17" t="s">
        <v>12</v>
      </c>
      <c r="H9" s="21" t="s">
        <v>13</v>
      </c>
      <c r="I9" s="17" t="s">
        <v>14</v>
      </c>
      <c r="J9" s="17" t="s">
        <v>15</v>
      </c>
    </row>
    <row r="10" spans="1:10" x14ac:dyDescent="0.25">
      <c r="A10" s="23" t="s">
        <v>10</v>
      </c>
      <c r="B10" s="24">
        <v>44180</v>
      </c>
      <c r="C10" s="24">
        <v>44209</v>
      </c>
      <c r="D10" s="25">
        <v>3261.35</v>
      </c>
      <c r="E10" s="26" t="s">
        <v>11</v>
      </c>
      <c r="F10" s="27">
        <v>353.03</v>
      </c>
      <c r="G10" s="26" t="s">
        <v>12</v>
      </c>
      <c r="H10" s="28" t="s">
        <v>20</v>
      </c>
      <c r="I10" s="17" t="s">
        <v>14</v>
      </c>
      <c r="J10" s="17" t="s">
        <v>21</v>
      </c>
    </row>
    <row r="11" spans="1:10" x14ac:dyDescent="0.25">
      <c r="A11" s="17" t="s">
        <v>10</v>
      </c>
      <c r="B11" s="18">
        <v>44210</v>
      </c>
      <c r="C11" s="18">
        <v>44238</v>
      </c>
      <c r="D11" s="22">
        <v>2535</v>
      </c>
      <c r="E11" s="17" t="s">
        <v>11</v>
      </c>
      <c r="F11" s="20">
        <v>260.64</v>
      </c>
      <c r="G11" s="17" t="s">
        <v>12</v>
      </c>
      <c r="H11" s="21" t="s">
        <v>13</v>
      </c>
      <c r="I11" s="17" t="s">
        <v>14</v>
      </c>
      <c r="J11" s="17" t="s">
        <v>15</v>
      </c>
    </row>
    <row r="12" spans="1:10" x14ac:dyDescent="0.25">
      <c r="A12" s="17" t="s">
        <v>10</v>
      </c>
      <c r="B12" s="18">
        <v>44210</v>
      </c>
      <c r="C12" s="18">
        <v>44238</v>
      </c>
      <c r="D12" s="22">
        <v>778</v>
      </c>
      <c r="E12" s="17" t="s">
        <v>11</v>
      </c>
      <c r="F12" s="20">
        <v>80</v>
      </c>
      <c r="H12" s="21" t="s">
        <v>16</v>
      </c>
      <c r="I12" s="17" t="s">
        <v>14</v>
      </c>
      <c r="J12" s="17" t="s">
        <v>17</v>
      </c>
    </row>
    <row r="13" spans="1:10" x14ac:dyDescent="0.25">
      <c r="A13" s="17" t="s">
        <v>10</v>
      </c>
      <c r="B13" s="18">
        <v>44210</v>
      </c>
      <c r="C13" s="18">
        <v>44238</v>
      </c>
      <c r="D13" s="19">
        <v>0</v>
      </c>
      <c r="E13" s="3" t="s">
        <v>11</v>
      </c>
      <c r="H13" s="21" t="s">
        <v>18</v>
      </c>
      <c r="I13" s="17" t="s">
        <v>14</v>
      </c>
      <c r="J13" s="17" t="s">
        <v>17</v>
      </c>
    </row>
    <row r="14" spans="1:10" x14ac:dyDescent="0.25">
      <c r="A14" s="23" t="s">
        <v>10</v>
      </c>
      <c r="B14" s="24">
        <v>44210</v>
      </c>
      <c r="C14" s="24">
        <v>44238</v>
      </c>
      <c r="D14" s="25">
        <v>3152.64</v>
      </c>
      <c r="E14" s="26" t="s">
        <v>11</v>
      </c>
      <c r="F14" s="27">
        <v>340.42</v>
      </c>
      <c r="G14" s="26" t="s">
        <v>12</v>
      </c>
      <c r="H14" s="28" t="s">
        <v>20</v>
      </c>
      <c r="I14" s="17" t="s">
        <v>14</v>
      </c>
      <c r="J14" s="17" t="s">
        <v>21</v>
      </c>
    </row>
    <row r="15" spans="1:10" x14ac:dyDescent="0.25">
      <c r="A15" s="17" t="s">
        <v>10</v>
      </c>
      <c r="B15" s="18">
        <v>44239</v>
      </c>
      <c r="C15" s="18">
        <v>44269</v>
      </c>
      <c r="D15" s="22">
        <v>2710</v>
      </c>
      <c r="E15" s="17" t="s">
        <v>11</v>
      </c>
      <c r="F15" s="20">
        <v>278.63</v>
      </c>
      <c r="G15" s="17" t="s">
        <v>12</v>
      </c>
      <c r="H15" s="21" t="s">
        <v>13</v>
      </c>
      <c r="I15" s="17" t="s">
        <v>14</v>
      </c>
      <c r="J15" s="17" t="s">
        <v>15</v>
      </c>
    </row>
    <row r="16" spans="1:10" x14ac:dyDescent="0.25">
      <c r="A16" s="17" t="s">
        <v>10</v>
      </c>
      <c r="B16" s="18">
        <v>44239</v>
      </c>
      <c r="C16" s="18">
        <v>44269</v>
      </c>
      <c r="D16" s="22">
        <v>625</v>
      </c>
      <c r="E16" s="17" t="s">
        <v>11</v>
      </c>
      <c r="F16" s="20">
        <v>64.260000000000005</v>
      </c>
      <c r="H16" s="21" t="s">
        <v>16</v>
      </c>
      <c r="I16" s="17" t="s">
        <v>14</v>
      </c>
      <c r="J16" s="17" t="s">
        <v>17</v>
      </c>
    </row>
    <row r="17" spans="1:16" x14ac:dyDescent="0.25">
      <c r="A17" s="17" t="s">
        <v>10</v>
      </c>
      <c r="B17" s="18">
        <v>44239</v>
      </c>
      <c r="C17" s="18">
        <v>44269</v>
      </c>
      <c r="D17" s="19">
        <v>0</v>
      </c>
      <c r="E17" s="3" t="s">
        <v>11</v>
      </c>
      <c r="H17" s="21" t="s">
        <v>18</v>
      </c>
      <c r="I17" s="17" t="s">
        <v>14</v>
      </c>
      <c r="J17" s="17" t="s">
        <v>17</v>
      </c>
      <c r="P17" s="29"/>
    </row>
    <row r="18" spans="1:16" x14ac:dyDescent="0.25">
      <c r="A18" s="23" t="s">
        <v>10</v>
      </c>
      <c r="B18" s="24">
        <v>44239</v>
      </c>
      <c r="C18" s="24">
        <v>44270</v>
      </c>
      <c r="D18" s="25">
        <v>3478.77</v>
      </c>
      <c r="E18" s="26" t="s">
        <v>11</v>
      </c>
      <c r="F18" s="27">
        <v>376.91</v>
      </c>
      <c r="G18" s="26" t="s">
        <v>12</v>
      </c>
      <c r="H18" s="28" t="s">
        <v>20</v>
      </c>
      <c r="I18" s="17" t="s">
        <v>14</v>
      </c>
      <c r="J18" s="17" t="s">
        <v>21</v>
      </c>
    </row>
    <row r="19" spans="1:16" x14ac:dyDescent="0.25">
      <c r="A19" s="17" t="s">
        <v>10</v>
      </c>
      <c r="B19" s="18">
        <v>44270</v>
      </c>
      <c r="C19" s="18">
        <v>44299</v>
      </c>
      <c r="D19" s="22">
        <v>2622</v>
      </c>
      <c r="E19" s="17" t="s">
        <v>11</v>
      </c>
      <c r="F19" s="20">
        <v>265.8</v>
      </c>
      <c r="G19" s="17" t="s">
        <v>12</v>
      </c>
      <c r="H19" s="21" t="s">
        <v>13</v>
      </c>
      <c r="I19" s="17" t="s">
        <v>14</v>
      </c>
      <c r="J19" s="17" t="s">
        <v>15</v>
      </c>
    </row>
    <row r="20" spans="1:16" x14ac:dyDescent="0.25">
      <c r="A20" s="17" t="s">
        <v>10</v>
      </c>
      <c r="B20" s="18">
        <v>44270</v>
      </c>
      <c r="C20" s="18">
        <v>44299</v>
      </c>
      <c r="D20" s="22">
        <v>403</v>
      </c>
      <c r="E20" s="17" t="s">
        <v>11</v>
      </c>
      <c r="F20" s="20">
        <v>40.85</v>
      </c>
      <c r="H20" s="21" t="s">
        <v>16</v>
      </c>
      <c r="I20" s="17" t="s">
        <v>14</v>
      </c>
      <c r="J20" s="17" t="s">
        <v>17</v>
      </c>
    </row>
    <row r="21" spans="1:16" x14ac:dyDescent="0.25">
      <c r="A21" s="17" t="s">
        <v>10</v>
      </c>
      <c r="B21" s="18">
        <v>44270</v>
      </c>
      <c r="C21" s="18">
        <v>44299</v>
      </c>
      <c r="D21" s="19">
        <v>0</v>
      </c>
      <c r="E21" s="3" t="s">
        <v>11</v>
      </c>
      <c r="H21" s="21" t="s">
        <v>18</v>
      </c>
      <c r="I21" s="17" t="s">
        <v>14</v>
      </c>
      <c r="J21" s="17" t="s">
        <v>17</v>
      </c>
    </row>
    <row r="22" spans="1:16" x14ac:dyDescent="0.25">
      <c r="A22" s="23" t="s">
        <v>10</v>
      </c>
      <c r="B22" s="24">
        <v>44271</v>
      </c>
      <c r="C22" s="24">
        <v>44299</v>
      </c>
      <c r="D22" s="25">
        <v>3152.64</v>
      </c>
      <c r="E22" s="26" t="s">
        <v>11</v>
      </c>
      <c r="F22" s="27">
        <v>340.42</v>
      </c>
      <c r="G22" s="26" t="s">
        <v>12</v>
      </c>
      <c r="H22" s="28" t="s">
        <v>20</v>
      </c>
      <c r="I22" s="17" t="s">
        <v>14</v>
      </c>
      <c r="J22" s="17" t="s">
        <v>21</v>
      </c>
    </row>
    <row r="23" spans="1:16" x14ac:dyDescent="0.25">
      <c r="A23" s="17" t="s">
        <v>10</v>
      </c>
      <c r="B23" s="18">
        <v>44300</v>
      </c>
      <c r="C23" s="18">
        <v>44329</v>
      </c>
      <c r="D23" s="22">
        <v>2622</v>
      </c>
      <c r="E23" s="17" t="s">
        <v>11</v>
      </c>
      <c r="F23" s="20">
        <v>264.05</v>
      </c>
      <c r="G23" s="17" t="s">
        <v>12</v>
      </c>
      <c r="H23" s="21" t="s">
        <v>13</v>
      </c>
      <c r="I23" s="17" t="s">
        <v>14</v>
      </c>
      <c r="J23" s="17" t="s">
        <v>15</v>
      </c>
    </row>
    <row r="24" spans="1:16" x14ac:dyDescent="0.25">
      <c r="A24" s="17" t="s">
        <v>10</v>
      </c>
      <c r="B24" s="18">
        <v>44300</v>
      </c>
      <c r="C24" s="18">
        <v>44329</v>
      </c>
      <c r="D24" s="22">
        <v>403</v>
      </c>
      <c r="E24" s="17" t="s">
        <v>11</v>
      </c>
      <c r="F24" s="20">
        <v>40.590000000000003</v>
      </c>
      <c r="H24" s="21" t="s">
        <v>16</v>
      </c>
      <c r="I24" s="17" t="s">
        <v>14</v>
      </c>
      <c r="J24" s="17" t="s">
        <v>17</v>
      </c>
    </row>
    <row r="25" spans="1:16" x14ac:dyDescent="0.25">
      <c r="A25" s="17" t="s">
        <v>10</v>
      </c>
      <c r="B25" s="18">
        <v>44300</v>
      </c>
      <c r="C25" s="18">
        <v>44329</v>
      </c>
      <c r="D25" s="19">
        <v>0</v>
      </c>
      <c r="E25" s="3" t="s">
        <v>11</v>
      </c>
      <c r="H25" s="21" t="s">
        <v>18</v>
      </c>
      <c r="I25" s="17" t="s">
        <v>14</v>
      </c>
      <c r="J25" s="17" t="s">
        <v>17</v>
      </c>
    </row>
    <row r="26" spans="1:16" x14ac:dyDescent="0.25">
      <c r="A26" s="23" t="s">
        <v>10</v>
      </c>
      <c r="B26" s="24">
        <v>44300</v>
      </c>
      <c r="C26" s="24">
        <v>44329</v>
      </c>
      <c r="D26" s="25">
        <v>3261.35</v>
      </c>
      <c r="E26" s="26" t="s">
        <v>11</v>
      </c>
      <c r="F26" s="27">
        <v>350.63</v>
      </c>
      <c r="G26" s="26" t="s">
        <v>12</v>
      </c>
      <c r="H26" s="28" t="s">
        <v>20</v>
      </c>
      <c r="I26" s="17" t="s">
        <v>14</v>
      </c>
      <c r="J26" s="17" t="s">
        <v>21</v>
      </c>
    </row>
    <row r="27" spans="1:16" x14ac:dyDescent="0.25">
      <c r="A27" s="17" t="s">
        <v>10</v>
      </c>
      <c r="B27" s="18">
        <v>44330</v>
      </c>
      <c r="C27" s="18">
        <v>44390</v>
      </c>
      <c r="D27" s="22">
        <v>5334</v>
      </c>
      <c r="E27" s="17" t="s">
        <v>11</v>
      </c>
      <c r="F27" s="20">
        <v>549.59</v>
      </c>
      <c r="H27" s="21" t="s">
        <v>13</v>
      </c>
      <c r="I27" s="17" t="s">
        <v>14</v>
      </c>
      <c r="J27" s="17" t="s">
        <v>15</v>
      </c>
    </row>
    <row r="28" spans="1:16" x14ac:dyDescent="0.25">
      <c r="A28" s="17" t="s">
        <v>10</v>
      </c>
      <c r="B28" s="18">
        <v>44330</v>
      </c>
      <c r="C28" s="18">
        <v>44361</v>
      </c>
      <c r="D28" s="22">
        <v>668.5</v>
      </c>
      <c r="E28" s="17" t="s">
        <v>11</v>
      </c>
      <c r="F28" s="20">
        <v>68.38</v>
      </c>
      <c r="H28" s="21" t="s">
        <v>16</v>
      </c>
      <c r="I28" s="17" t="s">
        <v>14</v>
      </c>
      <c r="J28" s="17" t="s">
        <v>17</v>
      </c>
    </row>
    <row r="29" spans="1:16" x14ac:dyDescent="0.25">
      <c r="A29" s="17" t="s">
        <v>10</v>
      </c>
      <c r="B29" s="18">
        <v>44330</v>
      </c>
      <c r="C29" s="18">
        <v>44361</v>
      </c>
      <c r="D29" s="19">
        <v>0</v>
      </c>
      <c r="E29" s="3" t="s">
        <v>11</v>
      </c>
      <c r="H29" s="21" t="s">
        <v>18</v>
      </c>
      <c r="I29" s="17" t="s">
        <v>14</v>
      </c>
      <c r="J29" s="17" t="s">
        <v>17</v>
      </c>
    </row>
    <row r="30" spans="1:16" x14ac:dyDescent="0.25">
      <c r="A30" s="23" t="s">
        <v>10</v>
      </c>
      <c r="B30" s="24">
        <v>44330</v>
      </c>
      <c r="C30" s="24">
        <v>44361</v>
      </c>
      <c r="D30" s="25">
        <v>3478.77</v>
      </c>
      <c r="E30" s="26" t="s">
        <v>11</v>
      </c>
      <c r="F30" s="27">
        <v>372.09</v>
      </c>
      <c r="G30" s="26" t="s">
        <v>12</v>
      </c>
      <c r="H30" s="28" t="s">
        <v>20</v>
      </c>
      <c r="I30" s="17" t="s">
        <v>14</v>
      </c>
      <c r="J30" s="17" t="s">
        <v>21</v>
      </c>
    </row>
    <row r="31" spans="1:16" x14ac:dyDescent="0.25">
      <c r="A31" s="17" t="s">
        <v>10</v>
      </c>
      <c r="B31" s="18">
        <v>44362</v>
      </c>
      <c r="C31" s="18">
        <v>44391</v>
      </c>
      <c r="D31" s="22">
        <v>825</v>
      </c>
      <c r="E31" s="17" t="s">
        <v>11</v>
      </c>
      <c r="F31" s="20">
        <v>85.73</v>
      </c>
      <c r="H31" s="21" t="s">
        <v>16</v>
      </c>
      <c r="I31" s="17" t="s">
        <v>14</v>
      </c>
      <c r="J31" s="17" t="s">
        <v>17</v>
      </c>
    </row>
    <row r="32" spans="1:16" x14ac:dyDescent="0.25">
      <c r="A32" s="17" t="s">
        <v>10</v>
      </c>
      <c r="B32" s="18">
        <v>44362</v>
      </c>
      <c r="C32" s="18">
        <v>44391</v>
      </c>
      <c r="D32" s="19">
        <v>0</v>
      </c>
      <c r="E32" s="3" t="s">
        <v>11</v>
      </c>
      <c r="H32" s="21" t="s">
        <v>18</v>
      </c>
      <c r="I32" s="17" t="s">
        <v>14</v>
      </c>
      <c r="J32" s="17" t="s">
        <v>17</v>
      </c>
    </row>
    <row r="33" spans="1:17" x14ac:dyDescent="0.25">
      <c r="A33" s="23" t="s">
        <v>10</v>
      </c>
      <c r="B33" s="24">
        <v>44362</v>
      </c>
      <c r="C33" s="24">
        <v>44391</v>
      </c>
      <c r="D33" s="25">
        <v>3261.35</v>
      </c>
      <c r="E33" s="26" t="s">
        <v>11</v>
      </c>
      <c r="F33" s="27">
        <v>353.09</v>
      </c>
      <c r="G33" s="26" t="s">
        <v>12</v>
      </c>
      <c r="H33" s="28" t="s">
        <v>20</v>
      </c>
      <c r="I33" s="17" t="s">
        <v>14</v>
      </c>
      <c r="J33" s="17" t="s">
        <v>21</v>
      </c>
    </row>
    <row r="34" spans="1:17" x14ac:dyDescent="0.25">
      <c r="A34" s="17" t="s">
        <v>10</v>
      </c>
      <c r="B34" s="18">
        <v>44391</v>
      </c>
      <c r="C34" s="18">
        <v>44419</v>
      </c>
      <c r="D34" s="22">
        <v>326</v>
      </c>
      <c r="E34" s="17" t="s">
        <v>11</v>
      </c>
      <c r="F34" s="20">
        <v>141.79</v>
      </c>
      <c r="H34" s="21" t="s">
        <v>13</v>
      </c>
      <c r="I34" s="17" t="s">
        <v>14</v>
      </c>
      <c r="J34" s="17" t="s">
        <v>15</v>
      </c>
    </row>
    <row r="35" spans="1:17" x14ac:dyDescent="0.25">
      <c r="A35" s="17" t="s">
        <v>10</v>
      </c>
      <c r="B35" s="18">
        <v>44392</v>
      </c>
      <c r="C35" s="18">
        <v>44420</v>
      </c>
      <c r="D35" s="22">
        <v>797.5</v>
      </c>
      <c r="E35" s="17" t="s">
        <v>11</v>
      </c>
      <c r="F35" s="20">
        <v>84.33</v>
      </c>
      <c r="H35" s="21" t="s">
        <v>16</v>
      </c>
      <c r="I35" s="17" t="s">
        <v>14</v>
      </c>
      <c r="J35" s="17" t="s">
        <v>17</v>
      </c>
    </row>
    <row r="36" spans="1:17" x14ac:dyDescent="0.25">
      <c r="A36" s="17" t="s">
        <v>10</v>
      </c>
      <c r="B36" s="18">
        <v>44392</v>
      </c>
      <c r="C36" s="18">
        <v>44420</v>
      </c>
      <c r="D36" s="19">
        <v>0</v>
      </c>
      <c r="E36" s="3" t="s">
        <v>11</v>
      </c>
      <c r="H36" s="21" t="s">
        <v>18</v>
      </c>
      <c r="I36" s="17" t="s">
        <v>14</v>
      </c>
      <c r="J36" s="17" t="s">
        <v>17</v>
      </c>
    </row>
    <row r="37" spans="1:17" x14ac:dyDescent="0.25">
      <c r="A37" s="23" t="s">
        <v>10</v>
      </c>
      <c r="B37" s="24">
        <v>44392</v>
      </c>
      <c r="C37" s="24">
        <v>44420</v>
      </c>
      <c r="D37" s="25">
        <v>3152.64</v>
      </c>
      <c r="E37" s="26" t="s">
        <v>11</v>
      </c>
      <c r="F37" s="27">
        <v>346.5</v>
      </c>
      <c r="G37" s="26" t="s">
        <v>12</v>
      </c>
      <c r="H37" s="28" t="s">
        <v>20</v>
      </c>
      <c r="I37" s="17" t="s">
        <v>14</v>
      </c>
      <c r="J37" s="17" t="s">
        <v>21</v>
      </c>
    </row>
    <row r="38" spans="1:17" s="30" customFormat="1" x14ac:dyDescent="0.25">
      <c r="A38" s="17" t="s">
        <v>10</v>
      </c>
      <c r="B38" s="18">
        <v>44420</v>
      </c>
      <c r="C38" s="18">
        <v>44452</v>
      </c>
      <c r="D38" s="22">
        <v>1308</v>
      </c>
      <c r="E38" s="17" t="s">
        <v>11</v>
      </c>
      <c r="F38" s="20">
        <v>138.34</v>
      </c>
      <c r="G38" s="17"/>
      <c r="H38" s="21" t="s">
        <v>13</v>
      </c>
      <c r="I38" s="17" t="s">
        <v>14</v>
      </c>
      <c r="J38" s="17" t="s">
        <v>15</v>
      </c>
    </row>
    <row r="39" spans="1:17" x14ac:dyDescent="0.25">
      <c r="A39" s="17" t="s">
        <v>10</v>
      </c>
      <c r="B39" s="18">
        <v>44421</v>
      </c>
      <c r="C39" s="18">
        <v>44452</v>
      </c>
      <c r="D39" s="22">
        <v>218</v>
      </c>
      <c r="E39" s="17" t="s">
        <v>11</v>
      </c>
      <c r="F39" s="20">
        <v>77.63</v>
      </c>
      <c r="H39" s="21" t="s">
        <v>16</v>
      </c>
      <c r="I39" s="17" t="s">
        <v>14</v>
      </c>
      <c r="J39" s="17" t="s">
        <v>17</v>
      </c>
    </row>
    <row r="40" spans="1:17" x14ac:dyDescent="0.25">
      <c r="A40" s="17" t="s">
        <v>10</v>
      </c>
      <c r="B40" s="18">
        <v>44421</v>
      </c>
      <c r="C40" s="18">
        <v>44452</v>
      </c>
      <c r="D40" s="19">
        <v>0</v>
      </c>
      <c r="E40" s="3" t="s">
        <v>11</v>
      </c>
      <c r="H40" s="21" t="s">
        <v>18</v>
      </c>
      <c r="I40" s="17" t="s">
        <v>14</v>
      </c>
      <c r="J40" s="17" t="s">
        <v>17</v>
      </c>
    </row>
    <row r="41" spans="1:17" x14ac:dyDescent="0.25">
      <c r="A41" s="23" t="s">
        <v>10</v>
      </c>
      <c r="B41" s="24">
        <v>44421</v>
      </c>
      <c r="C41" s="24">
        <v>44452</v>
      </c>
      <c r="D41" s="25">
        <v>123.58</v>
      </c>
      <c r="E41" s="26" t="s">
        <v>11</v>
      </c>
      <c r="F41" s="27">
        <v>46.28</v>
      </c>
      <c r="G41" s="26"/>
      <c r="H41" s="28" t="s">
        <v>20</v>
      </c>
      <c r="I41" s="17" t="s">
        <v>14</v>
      </c>
      <c r="J41" s="17" t="s">
        <v>21</v>
      </c>
    </row>
    <row r="42" spans="1:17" x14ac:dyDescent="0.25">
      <c r="A42" s="17" t="s">
        <v>10</v>
      </c>
      <c r="B42" s="18">
        <v>44453</v>
      </c>
      <c r="C42" s="18">
        <v>44482</v>
      </c>
      <c r="D42" s="22">
        <v>1977</v>
      </c>
      <c r="E42" s="17" t="s">
        <v>11</v>
      </c>
      <c r="F42" s="20">
        <v>213.59</v>
      </c>
      <c r="H42" s="21" t="s">
        <v>13</v>
      </c>
      <c r="I42" s="17" t="s">
        <v>14</v>
      </c>
      <c r="J42" s="17" t="s">
        <v>15</v>
      </c>
    </row>
    <row r="43" spans="1:17" x14ac:dyDescent="0.25">
      <c r="A43" s="17" t="s">
        <v>10</v>
      </c>
      <c r="B43" s="18">
        <v>44453</v>
      </c>
      <c r="C43" s="18">
        <v>44482</v>
      </c>
      <c r="D43" s="22">
        <v>480</v>
      </c>
      <c r="E43" s="17" t="s">
        <v>11</v>
      </c>
      <c r="F43" s="20">
        <v>51.86</v>
      </c>
      <c r="H43" s="21" t="s">
        <v>16</v>
      </c>
      <c r="I43" s="17" t="s">
        <v>14</v>
      </c>
      <c r="J43" s="17" t="s">
        <v>17</v>
      </c>
    </row>
    <row r="44" spans="1:17" x14ac:dyDescent="0.25">
      <c r="A44" s="17" t="s">
        <v>10</v>
      </c>
      <c r="B44" s="18">
        <v>44453</v>
      </c>
      <c r="C44" s="18">
        <v>44482</v>
      </c>
      <c r="D44" s="19">
        <v>0</v>
      </c>
      <c r="E44" s="3" t="s">
        <v>11</v>
      </c>
      <c r="H44" s="21" t="s">
        <v>18</v>
      </c>
      <c r="I44" s="17" t="s">
        <v>14</v>
      </c>
      <c r="J44" s="17" t="s">
        <v>17</v>
      </c>
    </row>
    <row r="45" spans="1:17" x14ac:dyDescent="0.25">
      <c r="A45" s="23" t="s">
        <v>10</v>
      </c>
      <c r="B45" s="24">
        <v>44453</v>
      </c>
      <c r="C45" s="24">
        <v>44482</v>
      </c>
      <c r="D45" s="25">
        <v>621</v>
      </c>
      <c r="E45" s="26" t="s">
        <v>11</v>
      </c>
      <c r="F45" s="27">
        <v>59.2</v>
      </c>
      <c r="G45" s="26"/>
      <c r="H45" s="28" t="s">
        <v>20</v>
      </c>
      <c r="I45" s="17" t="s">
        <v>14</v>
      </c>
      <c r="J45" s="17" t="s">
        <v>21</v>
      </c>
    </row>
    <row r="46" spans="1:17" x14ac:dyDescent="0.25">
      <c r="A46" s="17" t="s">
        <v>10</v>
      </c>
      <c r="B46" s="18">
        <v>44483</v>
      </c>
      <c r="C46" s="18">
        <v>44511</v>
      </c>
      <c r="D46" s="22">
        <v>2585</v>
      </c>
      <c r="E46" s="17" t="s">
        <v>11</v>
      </c>
      <c r="F46" s="20">
        <v>288.45</v>
      </c>
      <c r="H46" s="21" t="s">
        <v>13</v>
      </c>
      <c r="I46" s="17" t="s">
        <v>14</v>
      </c>
      <c r="J46" s="17" t="s">
        <v>15</v>
      </c>
      <c r="O46" s="18"/>
      <c r="P46" s="18"/>
      <c r="Q46" s="31"/>
    </row>
    <row r="47" spans="1:17" x14ac:dyDescent="0.25">
      <c r="A47" s="17" t="s">
        <v>10</v>
      </c>
      <c r="B47" s="18">
        <v>44483</v>
      </c>
      <c r="C47" s="18">
        <v>44511</v>
      </c>
      <c r="D47" s="22">
        <v>551</v>
      </c>
      <c r="E47" s="17" t="s">
        <v>11</v>
      </c>
      <c r="F47" s="20">
        <v>61.15</v>
      </c>
      <c r="H47" s="21" t="s">
        <v>16</v>
      </c>
      <c r="I47" s="17" t="s">
        <v>14</v>
      </c>
      <c r="J47" s="17" t="s">
        <v>17</v>
      </c>
    </row>
    <row r="48" spans="1:17" x14ac:dyDescent="0.25">
      <c r="A48" s="17" t="s">
        <v>10</v>
      </c>
      <c r="B48" s="18">
        <v>44483</v>
      </c>
      <c r="C48" s="18">
        <v>44511</v>
      </c>
      <c r="D48" s="19">
        <v>0</v>
      </c>
      <c r="E48" s="3" t="s">
        <v>11</v>
      </c>
      <c r="H48" s="21" t="s">
        <v>18</v>
      </c>
      <c r="I48" s="17" t="s">
        <v>14</v>
      </c>
      <c r="J48" s="17" t="s">
        <v>17</v>
      </c>
    </row>
    <row r="49" spans="1:10" x14ac:dyDescent="0.25">
      <c r="A49" s="23" t="s">
        <v>10</v>
      </c>
      <c r="B49" s="24">
        <v>44483</v>
      </c>
      <c r="C49" s="24">
        <v>44511</v>
      </c>
      <c r="D49" s="25">
        <v>1003</v>
      </c>
      <c r="E49" s="26" t="s">
        <v>11</v>
      </c>
      <c r="F49" s="27">
        <v>104.6</v>
      </c>
      <c r="G49" s="26"/>
      <c r="H49" s="28" t="s">
        <v>20</v>
      </c>
      <c r="I49" s="17" t="s">
        <v>14</v>
      </c>
      <c r="J49" s="17" t="s">
        <v>21</v>
      </c>
    </row>
    <row r="50" spans="1:10" x14ac:dyDescent="0.25">
      <c r="A50" s="17" t="s">
        <v>10</v>
      </c>
      <c r="B50" s="18">
        <v>44512</v>
      </c>
      <c r="C50" s="18">
        <v>44545</v>
      </c>
      <c r="D50" s="22">
        <v>2988.36</v>
      </c>
      <c r="E50" s="17" t="s">
        <v>11</v>
      </c>
      <c r="F50" s="20">
        <v>336.43</v>
      </c>
      <c r="G50" s="17" t="s">
        <v>12</v>
      </c>
      <c r="H50" s="21" t="s">
        <v>13</v>
      </c>
      <c r="I50" s="17" t="s">
        <v>14</v>
      </c>
      <c r="J50" s="17" t="s">
        <v>15</v>
      </c>
    </row>
    <row r="51" spans="1:10" x14ac:dyDescent="0.25">
      <c r="A51" s="17" t="s">
        <v>10</v>
      </c>
      <c r="B51" s="18">
        <v>44512</v>
      </c>
      <c r="C51" s="18">
        <v>44545</v>
      </c>
      <c r="D51" s="22">
        <v>646</v>
      </c>
      <c r="E51" s="17" t="s">
        <v>11</v>
      </c>
      <c r="F51" s="20">
        <v>71.69</v>
      </c>
      <c r="H51" s="21" t="s">
        <v>16</v>
      </c>
      <c r="I51" s="17" t="s">
        <v>14</v>
      </c>
      <c r="J51" s="17" t="s">
        <v>17</v>
      </c>
    </row>
    <row r="52" spans="1:10" x14ac:dyDescent="0.25">
      <c r="A52" s="17" t="s">
        <v>10</v>
      </c>
      <c r="B52" s="18">
        <v>44512</v>
      </c>
      <c r="C52" s="18">
        <v>44545</v>
      </c>
      <c r="D52" s="19">
        <v>0</v>
      </c>
      <c r="E52" s="3" t="s">
        <v>11</v>
      </c>
      <c r="H52" s="21" t="s">
        <v>18</v>
      </c>
      <c r="I52" s="17" t="s">
        <v>14</v>
      </c>
      <c r="J52" s="17" t="s">
        <v>17</v>
      </c>
    </row>
    <row r="53" spans="1:10" x14ac:dyDescent="0.25">
      <c r="A53" s="32" t="s">
        <v>10</v>
      </c>
      <c r="B53" s="33">
        <v>44512</v>
      </c>
      <c r="C53" s="33">
        <v>44545</v>
      </c>
      <c r="D53" s="34">
        <v>2373</v>
      </c>
      <c r="E53" s="35" t="s">
        <v>11</v>
      </c>
      <c r="F53" s="36">
        <v>264.70999999999998</v>
      </c>
      <c r="G53" s="35" t="s">
        <v>12</v>
      </c>
      <c r="H53" s="28" t="s">
        <v>20</v>
      </c>
      <c r="I53" s="17" t="s">
        <v>14</v>
      </c>
      <c r="J53" s="17" t="s">
        <v>21</v>
      </c>
    </row>
    <row r="54" spans="1:10" x14ac:dyDescent="0.25">
      <c r="A54" s="17" t="s">
        <v>10</v>
      </c>
      <c r="B54" s="18">
        <v>44539</v>
      </c>
      <c r="C54" s="18">
        <v>44545</v>
      </c>
      <c r="D54" s="37">
        <v>0</v>
      </c>
      <c r="E54" s="3" t="s">
        <v>11</v>
      </c>
      <c r="F54" s="13">
        <v>0</v>
      </c>
      <c r="H54" s="21" t="s">
        <v>18</v>
      </c>
      <c r="I54" s="17" t="s">
        <v>19</v>
      </c>
      <c r="J54" s="17" t="s">
        <v>17</v>
      </c>
    </row>
    <row r="55" spans="1:10" x14ac:dyDescent="0.25">
      <c r="A55" s="17" t="s">
        <v>10</v>
      </c>
      <c r="B55" s="18">
        <v>44546</v>
      </c>
      <c r="C55" s="18">
        <v>44574</v>
      </c>
      <c r="D55" s="22">
        <v>2548.89</v>
      </c>
      <c r="E55" s="17" t="s">
        <v>11</v>
      </c>
      <c r="F55" s="20">
        <v>285.29000000000002</v>
      </c>
      <c r="G55" s="17" t="s">
        <v>12</v>
      </c>
      <c r="H55" s="21" t="s">
        <v>13</v>
      </c>
      <c r="I55" s="17" t="s">
        <v>14</v>
      </c>
      <c r="J55" s="17" t="s">
        <v>15</v>
      </c>
    </row>
    <row r="56" spans="1:10" x14ac:dyDescent="0.25">
      <c r="A56" s="17" t="s">
        <v>10</v>
      </c>
      <c r="B56" s="18">
        <v>44546</v>
      </c>
      <c r="C56" s="18">
        <v>44574</v>
      </c>
      <c r="D56" s="22">
        <v>551</v>
      </c>
      <c r="E56" s="17" t="s">
        <v>11</v>
      </c>
      <c r="F56" s="20">
        <v>61.16</v>
      </c>
      <c r="H56" s="21" t="s">
        <v>16</v>
      </c>
      <c r="I56" s="17" t="s">
        <v>14</v>
      </c>
      <c r="J56" s="17" t="s">
        <v>17</v>
      </c>
    </row>
    <row r="57" spans="1:10" x14ac:dyDescent="0.25">
      <c r="A57" s="17" t="s">
        <v>10</v>
      </c>
      <c r="B57" s="18">
        <v>44546</v>
      </c>
      <c r="C57" s="18">
        <v>44574</v>
      </c>
      <c r="D57" s="37">
        <v>572.04999999999995</v>
      </c>
      <c r="E57" s="3" t="s">
        <v>11</v>
      </c>
      <c r="F57" s="13">
        <v>55.36</v>
      </c>
      <c r="G57" s="17" t="s">
        <v>12</v>
      </c>
      <c r="H57" s="21" t="s">
        <v>18</v>
      </c>
      <c r="I57" s="17" t="s">
        <v>19</v>
      </c>
      <c r="J57" s="17" t="s">
        <v>17</v>
      </c>
    </row>
    <row r="58" spans="1:10" x14ac:dyDescent="0.25">
      <c r="A58" s="38" t="s">
        <v>10</v>
      </c>
      <c r="B58" s="39">
        <v>44546</v>
      </c>
      <c r="C58" s="39">
        <v>44574</v>
      </c>
      <c r="D58" s="40">
        <v>2025</v>
      </c>
      <c r="E58" s="41" t="s">
        <v>11</v>
      </c>
      <c r="F58" s="42">
        <v>224.2</v>
      </c>
      <c r="G58" s="41" t="s">
        <v>12</v>
      </c>
      <c r="H58" s="28" t="s">
        <v>20</v>
      </c>
      <c r="I58" s="17" t="s">
        <v>14</v>
      </c>
      <c r="J58" s="17" t="s">
        <v>21</v>
      </c>
    </row>
    <row r="59" spans="1:10" x14ac:dyDescent="0.25">
      <c r="A59" s="17" t="s">
        <v>10</v>
      </c>
      <c r="B59" s="18">
        <v>44575</v>
      </c>
      <c r="C59" s="18">
        <v>44602</v>
      </c>
      <c r="D59" s="22">
        <v>5843.75</v>
      </c>
      <c r="E59" s="17" t="s">
        <v>11</v>
      </c>
      <c r="F59" s="20">
        <v>669.68</v>
      </c>
      <c r="H59" s="21" t="s">
        <v>13</v>
      </c>
      <c r="I59" s="17" t="s">
        <v>14</v>
      </c>
      <c r="J59" s="17" t="s">
        <v>15</v>
      </c>
    </row>
    <row r="60" spans="1:10" x14ac:dyDescent="0.25">
      <c r="A60" s="30" t="s">
        <v>10</v>
      </c>
      <c r="B60" s="43">
        <v>44575</v>
      </c>
      <c r="C60" s="43">
        <v>44602</v>
      </c>
      <c r="D60" s="44">
        <v>2382</v>
      </c>
      <c r="E60" s="30" t="s">
        <v>11</v>
      </c>
      <c r="F60" s="45">
        <v>264.45999999999998</v>
      </c>
      <c r="G60" s="30"/>
      <c r="H60" s="46" t="s">
        <v>16</v>
      </c>
      <c r="I60" s="30" t="s">
        <v>14</v>
      </c>
      <c r="J60" s="30" t="s">
        <v>17</v>
      </c>
    </row>
    <row r="61" spans="1:10" x14ac:dyDescent="0.25">
      <c r="A61" s="17" t="s">
        <v>10</v>
      </c>
      <c r="B61" s="18">
        <v>44575</v>
      </c>
      <c r="C61" s="18">
        <v>44602</v>
      </c>
      <c r="D61" s="37">
        <v>2634.95</v>
      </c>
      <c r="E61" s="3" t="s">
        <v>11</v>
      </c>
      <c r="F61" s="13">
        <v>295.42</v>
      </c>
      <c r="H61" s="21" t="s">
        <v>18</v>
      </c>
      <c r="I61" s="17" t="s">
        <v>19</v>
      </c>
      <c r="J61" s="17" t="s">
        <v>17</v>
      </c>
    </row>
    <row r="62" spans="1:10" x14ac:dyDescent="0.25">
      <c r="A62" s="23" t="s">
        <v>10</v>
      </c>
      <c r="B62" s="24">
        <v>44575</v>
      </c>
      <c r="C62" s="24">
        <v>44602</v>
      </c>
      <c r="D62" s="25">
        <v>2917</v>
      </c>
      <c r="E62" s="26" t="s">
        <v>11</v>
      </c>
      <c r="F62" s="27">
        <v>328.33</v>
      </c>
      <c r="G62" s="26"/>
      <c r="H62" s="28" t="s">
        <v>20</v>
      </c>
      <c r="I62" s="17" t="s">
        <v>14</v>
      </c>
      <c r="J62" s="17" t="s">
        <v>21</v>
      </c>
    </row>
    <row r="63" spans="1:10" x14ac:dyDescent="0.25">
      <c r="A63" s="17" t="s">
        <v>10</v>
      </c>
      <c r="B63" s="18">
        <v>44603</v>
      </c>
      <c r="C63" s="18">
        <v>44634</v>
      </c>
      <c r="D63" s="22">
        <v>3560</v>
      </c>
      <c r="E63" s="17" t="s">
        <v>11</v>
      </c>
      <c r="F63" s="20">
        <v>403.34</v>
      </c>
      <c r="H63" s="21" t="s">
        <v>13</v>
      </c>
      <c r="I63" s="17" t="s">
        <v>14</v>
      </c>
      <c r="J63" s="17" t="s">
        <v>15</v>
      </c>
    </row>
    <row r="64" spans="1:10" x14ac:dyDescent="0.25">
      <c r="A64" s="17" t="s">
        <v>10</v>
      </c>
      <c r="B64" s="18">
        <v>44603</v>
      </c>
      <c r="C64" s="18">
        <v>44634</v>
      </c>
      <c r="D64" s="22">
        <v>866</v>
      </c>
      <c r="E64" s="17" t="s">
        <v>11</v>
      </c>
      <c r="F64" s="20">
        <v>96.14</v>
      </c>
      <c r="H64" s="21" t="s">
        <v>16</v>
      </c>
      <c r="I64" s="17" t="s">
        <v>14</v>
      </c>
      <c r="J64" s="17" t="s">
        <v>17</v>
      </c>
    </row>
    <row r="65" spans="1:10" x14ac:dyDescent="0.25">
      <c r="A65" s="17" t="s">
        <v>10</v>
      </c>
      <c r="B65" s="18">
        <v>44603</v>
      </c>
      <c r="C65" s="18">
        <v>44634</v>
      </c>
      <c r="D65" s="37">
        <v>15803</v>
      </c>
      <c r="E65" s="3" t="s">
        <v>11</v>
      </c>
      <c r="F65" s="13">
        <v>1831.29</v>
      </c>
      <c r="H65" s="21" t="s">
        <v>18</v>
      </c>
      <c r="I65" s="17" t="s">
        <v>19</v>
      </c>
      <c r="J65" s="17" t="s">
        <v>17</v>
      </c>
    </row>
    <row r="66" spans="1:10" x14ac:dyDescent="0.25">
      <c r="A66" s="23" t="s">
        <v>10</v>
      </c>
      <c r="B66" s="24">
        <v>44603</v>
      </c>
      <c r="C66" s="24">
        <v>44634</v>
      </c>
      <c r="D66" s="25">
        <v>4477</v>
      </c>
      <c r="E66" s="26" t="s">
        <v>11</v>
      </c>
      <c r="F66" s="27">
        <v>510.28</v>
      </c>
      <c r="G66" s="26"/>
      <c r="H66" s="28" t="s">
        <v>20</v>
      </c>
      <c r="I66" s="17" t="s">
        <v>14</v>
      </c>
      <c r="J66" s="17" t="s">
        <v>21</v>
      </c>
    </row>
    <row r="67" spans="1:10" x14ac:dyDescent="0.25">
      <c r="A67" s="17" t="s">
        <v>10</v>
      </c>
      <c r="B67" s="18">
        <v>44635</v>
      </c>
      <c r="C67" s="18">
        <v>44664</v>
      </c>
      <c r="D67" s="22">
        <v>3599</v>
      </c>
      <c r="E67" s="17" t="s">
        <v>11</v>
      </c>
      <c r="F67" s="20">
        <v>407.87</v>
      </c>
      <c r="H67" s="21" t="s">
        <v>13</v>
      </c>
      <c r="I67" s="17" t="s">
        <v>14</v>
      </c>
      <c r="J67" s="17" t="s">
        <v>15</v>
      </c>
    </row>
    <row r="68" spans="1:10" x14ac:dyDescent="0.25">
      <c r="A68" s="17" t="s">
        <v>10</v>
      </c>
      <c r="B68" s="18">
        <v>44635</v>
      </c>
      <c r="C68" s="18">
        <v>44664</v>
      </c>
      <c r="D68" s="22">
        <v>821</v>
      </c>
      <c r="E68" s="17" t="s">
        <v>11</v>
      </c>
      <c r="F68" s="20">
        <v>89.99</v>
      </c>
      <c r="H68" s="21" t="s">
        <v>16</v>
      </c>
      <c r="I68" s="17" t="s">
        <v>14</v>
      </c>
      <c r="J68" s="17" t="s">
        <v>17</v>
      </c>
    </row>
    <row r="69" spans="1:10" x14ac:dyDescent="0.25">
      <c r="A69" s="17" t="s">
        <v>10</v>
      </c>
      <c r="B69" s="18">
        <v>44635</v>
      </c>
      <c r="C69" s="18">
        <v>44664</v>
      </c>
      <c r="D69" s="37">
        <v>14540</v>
      </c>
      <c r="E69" s="3" t="s">
        <v>11</v>
      </c>
      <c r="F69" s="13">
        <v>1683.97</v>
      </c>
      <c r="H69" s="21" t="s">
        <v>18</v>
      </c>
      <c r="I69" s="17" t="s">
        <v>19</v>
      </c>
      <c r="J69" s="17" t="s">
        <v>17</v>
      </c>
    </row>
    <row r="70" spans="1:10" x14ac:dyDescent="0.25">
      <c r="A70" s="23" t="s">
        <v>10</v>
      </c>
      <c r="B70" s="24">
        <v>44635</v>
      </c>
      <c r="C70" s="24">
        <v>44665</v>
      </c>
      <c r="D70" s="25">
        <v>2416.9699999999998</v>
      </c>
      <c r="E70" s="26" t="s">
        <v>11</v>
      </c>
      <c r="F70" s="27">
        <v>270</v>
      </c>
      <c r="G70" s="26" t="s">
        <v>12</v>
      </c>
      <c r="H70" s="28" t="s">
        <v>20</v>
      </c>
      <c r="I70" s="17" t="s">
        <v>14</v>
      </c>
      <c r="J70" s="17" t="s">
        <v>21</v>
      </c>
    </row>
    <row r="71" spans="1:10" x14ac:dyDescent="0.25">
      <c r="A71" s="47" t="s">
        <v>10</v>
      </c>
      <c r="B71" s="48">
        <v>44665</v>
      </c>
      <c r="C71" s="48">
        <v>44693</v>
      </c>
      <c r="D71" s="49">
        <v>2935</v>
      </c>
      <c r="E71" s="47" t="s">
        <v>11</v>
      </c>
      <c r="F71" s="50">
        <v>0</v>
      </c>
      <c r="H71" s="21" t="s">
        <v>13</v>
      </c>
      <c r="I71" s="17" t="s">
        <v>14</v>
      </c>
      <c r="J71" s="17" t="s">
        <v>15</v>
      </c>
    </row>
    <row r="72" spans="1:10" x14ac:dyDescent="0.25">
      <c r="A72" s="17" t="s">
        <v>10</v>
      </c>
      <c r="B72" s="18">
        <v>44665</v>
      </c>
      <c r="C72" s="18">
        <v>44693</v>
      </c>
      <c r="D72" s="22">
        <v>967</v>
      </c>
      <c r="E72" s="17" t="s">
        <v>11</v>
      </c>
      <c r="F72" s="20">
        <v>103.46</v>
      </c>
      <c r="H72" s="21" t="s">
        <v>16</v>
      </c>
      <c r="I72" s="17" t="s">
        <v>14</v>
      </c>
      <c r="J72" s="17" t="s">
        <v>17</v>
      </c>
    </row>
    <row r="73" spans="1:10" x14ac:dyDescent="0.25">
      <c r="A73" s="17" t="s">
        <v>10</v>
      </c>
      <c r="B73" s="18">
        <v>44665</v>
      </c>
      <c r="C73" s="18">
        <v>44693</v>
      </c>
      <c r="D73" s="37">
        <v>8592</v>
      </c>
      <c r="E73" s="3" t="s">
        <v>11</v>
      </c>
      <c r="F73" s="13">
        <v>982.57</v>
      </c>
      <c r="H73" s="21" t="s">
        <v>18</v>
      </c>
      <c r="I73" s="17" t="s">
        <v>19</v>
      </c>
      <c r="J73" s="17" t="s">
        <v>17</v>
      </c>
    </row>
    <row r="74" spans="1:10" x14ac:dyDescent="0.25">
      <c r="A74" s="23" t="s">
        <v>10</v>
      </c>
      <c r="B74" s="24">
        <v>44666</v>
      </c>
      <c r="C74" s="24">
        <v>44693</v>
      </c>
      <c r="D74" s="25">
        <v>1429.03</v>
      </c>
      <c r="E74" s="26" t="s">
        <v>11</v>
      </c>
      <c r="F74" s="27">
        <v>153.44999999999999</v>
      </c>
      <c r="G74" s="26"/>
      <c r="H74" s="28" t="s">
        <v>20</v>
      </c>
      <c r="I74" s="17" t="s">
        <v>14</v>
      </c>
      <c r="J74" s="17" t="s">
        <v>21</v>
      </c>
    </row>
    <row r="75" spans="1:10" x14ac:dyDescent="0.25">
      <c r="A75" s="17" t="s">
        <v>10</v>
      </c>
      <c r="B75" s="18">
        <v>44694</v>
      </c>
      <c r="C75" s="18">
        <v>44725</v>
      </c>
      <c r="D75" s="22">
        <v>1888</v>
      </c>
      <c r="E75" s="17" t="s">
        <v>11</v>
      </c>
      <c r="F75" s="20">
        <v>204.23</v>
      </c>
      <c r="H75" s="21" t="s">
        <v>13</v>
      </c>
      <c r="I75" s="17" t="s">
        <v>14</v>
      </c>
      <c r="J75" s="17" t="s">
        <v>15</v>
      </c>
    </row>
    <row r="76" spans="1:10" x14ac:dyDescent="0.25">
      <c r="A76" s="17" t="s">
        <v>10</v>
      </c>
      <c r="B76" s="18">
        <v>44694</v>
      </c>
      <c r="C76" s="18">
        <v>44725</v>
      </c>
      <c r="D76" s="22">
        <v>629</v>
      </c>
      <c r="E76" s="17" t="s">
        <v>11</v>
      </c>
      <c r="F76" s="20">
        <v>66.63</v>
      </c>
      <c r="H76" s="21" t="s">
        <v>16</v>
      </c>
      <c r="I76" s="17" t="s">
        <v>14</v>
      </c>
      <c r="J76" s="17" t="s">
        <v>17</v>
      </c>
    </row>
    <row r="77" spans="1:10" x14ac:dyDescent="0.25">
      <c r="A77" s="17" t="s">
        <v>10</v>
      </c>
      <c r="B77" s="18">
        <v>44694</v>
      </c>
      <c r="C77" s="18">
        <v>44725</v>
      </c>
      <c r="D77" s="37">
        <v>4187</v>
      </c>
      <c r="E77" s="3" t="s">
        <v>11</v>
      </c>
      <c r="F77" s="13">
        <v>467.42</v>
      </c>
      <c r="H77" s="21" t="s">
        <v>18</v>
      </c>
      <c r="I77" s="17" t="s">
        <v>19</v>
      </c>
      <c r="J77" s="17" t="s">
        <v>17</v>
      </c>
    </row>
    <row r="78" spans="1:10" x14ac:dyDescent="0.25">
      <c r="A78" s="23" t="s">
        <v>10</v>
      </c>
      <c r="B78" s="24">
        <v>44694</v>
      </c>
      <c r="C78" s="24">
        <v>44725</v>
      </c>
      <c r="D78" s="51">
        <v>869</v>
      </c>
      <c r="E78" s="26" t="s">
        <v>11</v>
      </c>
      <c r="F78" s="27">
        <v>87.59</v>
      </c>
      <c r="G78" s="26"/>
      <c r="H78" s="28" t="s">
        <v>20</v>
      </c>
      <c r="I78" s="17" t="s">
        <v>14</v>
      </c>
      <c r="J78" s="17" t="s">
        <v>21</v>
      </c>
    </row>
    <row r="79" spans="1:10" x14ac:dyDescent="0.25">
      <c r="A79" s="17" t="s">
        <v>10</v>
      </c>
      <c r="B79" s="18">
        <v>44726</v>
      </c>
      <c r="C79" s="18">
        <v>44785</v>
      </c>
      <c r="D79" s="22">
        <v>431</v>
      </c>
      <c r="E79" s="17" t="s">
        <v>11</v>
      </c>
      <c r="F79" s="20">
        <v>390.61</v>
      </c>
      <c r="H79" s="21" t="s">
        <v>13</v>
      </c>
      <c r="I79" s="17" t="s">
        <v>14</v>
      </c>
      <c r="J79" s="17" t="s">
        <v>15</v>
      </c>
    </row>
    <row r="80" spans="1:10" x14ac:dyDescent="0.25">
      <c r="A80" s="17" t="s">
        <v>10</v>
      </c>
      <c r="B80" s="18">
        <v>44726</v>
      </c>
      <c r="C80" s="18">
        <v>44755</v>
      </c>
      <c r="D80" s="22">
        <v>702</v>
      </c>
      <c r="E80" s="17" t="s">
        <v>11</v>
      </c>
      <c r="F80" s="20">
        <v>74.36</v>
      </c>
      <c r="H80" s="21" t="s">
        <v>16</v>
      </c>
      <c r="I80" s="17" t="s">
        <v>14</v>
      </c>
      <c r="J80" s="17" t="s">
        <v>17</v>
      </c>
    </row>
    <row r="81" spans="1:10" x14ac:dyDescent="0.25">
      <c r="A81" s="17" t="s">
        <v>10</v>
      </c>
      <c r="B81" s="18">
        <v>44726</v>
      </c>
      <c r="C81" s="18">
        <v>44755</v>
      </c>
      <c r="D81" s="37">
        <v>694</v>
      </c>
      <c r="E81" s="3" t="s">
        <v>11</v>
      </c>
      <c r="F81" s="13">
        <v>67.56</v>
      </c>
      <c r="H81" s="21" t="s">
        <v>18</v>
      </c>
      <c r="I81" s="17" t="s">
        <v>19</v>
      </c>
      <c r="J81" s="17" t="s">
        <v>17</v>
      </c>
    </row>
    <row r="82" spans="1:10" x14ac:dyDescent="0.25">
      <c r="A82" s="23" t="s">
        <v>10</v>
      </c>
      <c r="B82" s="24">
        <v>44726</v>
      </c>
      <c r="C82" s="24">
        <v>44755</v>
      </c>
      <c r="D82" s="51">
        <v>842</v>
      </c>
      <c r="E82" s="26" t="s">
        <v>11</v>
      </c>
      <c r="F82" s="27">
        <v>84.5</v>
      </c>
      <c r="G82" s="26"/>
      <c r="H82" s="28" t="s">
        <v>20</v>
      </c>
      <c r="I82" s="17" t="s">
        <v>14</v>
      </c>
      <c r="J82" s="17" t="s">
        <v>21</v>
      </c>
    </row>
    <row r="83" spans="1:10" x14ac:dyDescent="0.25">
      <c r="A83" s="17" t="s">
        <v>10</v>
      </c>
      <c r="B83" s="18">
        <v>44756</v>
      </c>
      <c r="C83" s="18">
        <v>44785</v>
      </c>
      <c r="D83" s="22">
        <v>943</v>
      </c>
      <c r="E83" s="17" t="s">
        <v>11</v>
      </c>
      <c r="F83" s="20">
        <v>99.88</v>
      </c>
      <c r="H83" s="21" t="s">
        <v>16</v>
      </c>
      <c r="I83" s="17" t="s">
        <v>14</v>
      </c>
      <c r="J83" s="17" t="s">
        <v>17</v>
      </c>
    </row>
    <row r="84" spans="1:10" x14ac:dyDescent="0.25">
      <c r="A84" s="17" t="s">
        <v>10</v>
      </c>
      <c r="B84" s="18">
        <v>44756</v>
      </c>
      <c r="C84" s="18">
        <v>44785</v>
      </c>
      <c r="D84" s="37">
        <v>1355</v>
      </c>
      <c r="E84" s="3" t="s">
        <v>11</v>
      </c>
      <c r="F84" s="13">
        <v>143.22999999999999</v>
      </c>
      <c r="H84" s="21" t="s">
        <v>18</v>
      </c>
      <c r="I84" s="17" t="s">
        <v>19</v>
      </c>
      <c r="J84" s="17" t="s">
        <v>17</v>
      </c>
    </row>
    <row r="85" spans="1:10" x14ac:dyDescent="0.25">
      <c r="A85" s="23" t="s">
        <v>10</v>
      </c>
      <c r="B85" s="24">
        <v>44756</v>
      </c>
      <c r="C85" s="24">
        <v>44785</v>
      </c>
      <c r="D85" s="51">
        <v>1084</v>
      </c>
      <c r="E85" s="26" t="s">
        <v>11</v>
      </c>
      <c r="F85" s="27">
        <v>112.21</v>
      </c>
      <c r="G85" s="26"/>
      <c r="H85" s="28" t="s">
        <v>20</v>
      </c>
      <c r="I85" s="17" t="s">
        <v>14</v>
      </c>
      <c r="J85" s="17" t="s">
        <v>21</v>
      </c>
    </row>
    <row r="86" spans="1:10" x14ac:dyDescent="0.25">
      <c r="A86" s="17" t="s">
        <v>10</v>
      </c>
      <c r="B86" s="18">
        <v>44786</v>
      </c>
      <c r="C86" s="18">
        <v>44846</v>
      </c>
      <c r="D86" s="22">
        <v>3353</v>
      </c>
      <c r="E86" s="17" t="s">
        <v>11</v>
      </c>
      <c r="F86" s="20">
        <v>360.87</v>
      </c>
      <c r="H86" s="21" t="s">
        <v>13</v>
      </c>
      <c r="I86" s="17" t="s">
        <v>14</v>
      </c>
      <c r="J86" s="17" t="s">
        <v>15</v>
      </c>
    </row>
    <row r="87" spans="1:10" x14ac:dyDescent="0.25">
      <c r="A87" s="17" t="s">
        <v>10</v>
      </c>
      <c r="B87" s="18">
        <v>44786</v>
      </c>
      <c r="C87" s="18">
        <v>44817</v>
      </c>
      <c r="D87" s="22">
        <v>583</v>
      </c>
      <c r="E87" s="17" t="s">
        <v>11</v>
      </c>
      <c r="F87" s="20">
        <v>61.76</v>
      </c>
      <c r="H87" s="21" t="s">
        <v>16</v>
      </c>
      <c r="I87" s="17" t="s">
        <v>14</v>
      </c>
      <c r="J87" s="17" t="s">
        <v>17</v>
      </c>
    </row>
    <row r="88" spans="1:10" x14ac:dyDescent="0.25">
      <c r="A88" s="17" t="s">
        <v>10</v>
      </c>
      <c r="B88" s="18">
        <v>44786</v>
      </c>
      <c r="C88" s="18">
        <v>44817</v>
      </c>
      <c r="D88" s="37">
        <v>1208</v>
      </c>
      <c r="E88" s="3" t="s">
        <v>11</v>
      </c>
      <c r="F88" s="13">
        <v>126.39</v>
      </c>
      <c r="H88" s="21" t="s">
        <v>18</v>
      </c>
      <c r="I88" s="17" t="s">
        <v>19</v>
      </c>
      <c r="J88" s="17" t="s">
        <v>17</v>
      </c>
    </row>
    <row r="89" spans="1:10" x14ac:dyDescent="0.25">
      <c r="A89" s="23" t="s">
        <v>10</v>
      </c>
      <c r="B89" s="24">
        <v>44786</v>
      </c>
      <c r="C89" s="24">
        <v>44817</v>
      </c>
      <c r="D89" s="51">
        <v>890</v>
      </c>
      <c r="E89" s="26" t="s">
        <v>11</v>
      </c>
      <c r="F89" s="27">
        <v>89.99</v>
      </c>
      <c r="G89" s="26"/>
      <c r="H89" s="28" t="s">
        <v>20</v>
      </c>
      <c r="I89" s="17" t="s">
        <v>14</v>
      </c>
      <c r="J89" s="17" t="s">
        <v>21</v>
      </c>
    </row>
    <row r="90" spans="1:10" x14ac:dyDescent="0.25">
      <c r="A90" s="17" t="s">
        <v>10</v>
      </c>
      <c r="B90" s="18">
        <v>44818</v>
      </c>
      <c r="C90" s="18">
        <v>44846</v>
      </c>
      <c r="D90" s="37">
        <v>838</v>
      </c>
      <c r="E90" s="3" t="s">
        <v>11</v>
      </c>
      <c r="F90" s="13">
        <v>84.45</v>
      </c>
      <c r="H90" s="21" t="s">
        <v>18</v>
      </c>
      <c r="I90" s="17" t="s">
        <v>19</v>
      </c>
      <c r="J90" s="17" t="s">
        <v>17</v>
      </c>
    </row>
    <row r="91" spans="1:10" x14ac:dyDescent="0.25">
      <c r="A91" s="17" t="s">
        <v>10</v>
      </c>
      <c r="B91" s="18">
        <v>44818</v>
      </c>
      <c r="C91" s="18">
        <v>44846</v>
      </c>
      <c r="D91" s="22">
        <v>201</v>
      </c>
      <c r="E91" s="17" t="s">
        <v>11</v>
      </c>
      <c r="F91" s="20">
        <v>21.66</v>
      </c>
      <c r="H91" s="21" t="s">
        <v>16</v>
      </c>
      <c r="I91" s="17" t="s">
        <v>14</v>
      </c>
      <c r="J91" s="17" t="s">
        <v>17</v>
      </c>
    </row>
    <row r="92" spans="1:10" x14ac:dyDescent="0.25">
      <c r="A92" s="17" t="s">
        <v>10</v>
      </c>
      <c r="B92" s="18">
        <v>44818</v>
      </c>
      <c r="C92" s="18">
        <v>44846</v>
      </c>
      <c r="D92" s="22">
        <v>635</v>
      </c>
      <c r="E92" s="17" t="s">
        <v>11</v>
      </c>
      <c r="F92" s="20">
        <v>61.12</v>
      </c>
      <c r="H92" s="28" t="s">
        <v>20</v>
      </c>
      <c r="I92" s="17" t="s">
        <v>14</v>
      </c>
      <c r="J92" s="17" t="s">
        <v>21</v>
      </c>
    </row>
  </sheetData>
  <autoFilter ref="A1:J92" xr:uid="{366A8509-49C4-46FB-9E24-56991E690F56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A7AD79EEC3618428DF97170364E38D6" ma:contentTypeVersion="28" ma:contentTypeDescription="" ma:contentTypeScope="" ma:versionID="c6c94a7f1192baf5637edf8ad7c6c93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Formal Complaint</CaseType>
    <IndustryCode xmlns="dc463f71-b30c-4ab2-9473-d307f9d35888">140</IndustryCode>
    <CaseStatus xmlns="dc463f71-b30c-4ab2-9473-d307f9d35888">Formal</CaseStatus>
    <OpenedDate xmlns="dc463f71-b30c-4ab2-9473-d307f9d35888">2022-09-15T07:00:00+00:00</OpenedDate>
    <SignificantOrder xmlns="dc463f71-b30c-4ab2-9473-d307f9d35888">false</SignificantOrder>
    <Date1 xmlns="dc463f71-b30c-4ab2-9473-d307f9d35888">2023-01-10T08:00:00+00:00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220701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091EED6-1753-4734-989B-CB9A7B56D983}"/>
</file>

<file path=customXml/itemProps2.xml><?xml version="1.0" encoding="utf-8"?>
<ds:datastoreItem xmlns:ds="http://schemas.openxmlformats.org/officeDocument/2006/customXml" ds:itemID="{4E2B2261-D942-4363-B44D-283CFCB43893}"/>
</file>

<file path=customXml/itemProps3.xml><?xml version="1.0" encoding="utf-8"?>
<ds:datastoreItem xmlns:ds="http://schemas.openxmlformats.org/officeDocument/2006/customXml" ds:itemID="{78D2FFA6-768E-472E-8B7F-53301D501102}"/>
</file>

<file path=customXml/itemProps4.xml><?xml version="1.0" encoding="utf-8"?>
<ds:datastoreItem xmlns:ds="http://schemas.openxmlformats.org/officeDocument/2006/customXml" ds:itemID="{46D8F2A6-0EAA-4647-A26F-71A9B2A5B8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AVR KWH</vt:lpstr>
      <vt:lpstr>AVR COST</vt:lpstr>
      <vt:lpstr>Billing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Argunov, Elena</dc:creator>
  <cp:lastModifiedBy>Argunov, Elena</cp:lastModifiedBy>
  <dcterms:created xsi:type="dcterms:W3CDTF">2022-12-28T20:26:16Z</dcterms:created>
  <dcterms:modified xsi:type="dcterms:W3CDTF">2023-01-10T19:02:40Z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0x0101006E56B4D1795A2E4DB2F0B01679ED314A00AA7AD79EEC3618428DF97170364E38D6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