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5-WA-COVID-19 Reporting\04-2025 WA COVID-19 Report\"/>
    </mc:Choice>
  </mc:AlternateContent>
  <xr:revisionPtr revIDLastSave="0" documentId="13_ncr:1_{8C860219-083A-4066-9A10-19FD0C390AF3}" xr6:coauthVersionLast="47" xr6:coauthVersionMax="47" xr10:uidLastSave="{00000000-0000-0000-0000-000000000000}"/>
  <bookViews>
    <workbookView xWindow="32340" yWindow="3015" windowWidth="21600" windowHeight="10725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9" l="1"/>
  <c r="H13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<sst xmlns="http://schemas.openxmlformats.org/spreadsheetml/2006/main" count="58" uniqueCount="35">
  <si>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</si>
  <si>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</si>
  <si>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</si>
  <si>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</si>
  <si>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</si>
  <si>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</si>
  <si>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</si>
  <si>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</si>
  <si>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</si>
  <si>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</si>
  <si>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</si>
  <si>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</si>
  <si>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</si>
  <si>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</si>
  <si>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</si>
  <si>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</si>
  <si>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</si>
  <si>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</si>
  <si>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</si>
  <si>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Apr 2025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</si>
  <si>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</si>
  <si>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</si>
  <si>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</si>
  <si>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</si>
  <si>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</si>
  <si>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</si>
  <si>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</si>
  <si>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</si>
  <si>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</si>
  <si>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</si>
  <si>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SHEAP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</si>
  <si>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</si>
  <si>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</si>
  <si>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</si>
  <si>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April 2025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</si>
</sst>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44" fontId="0" fillId="0" borderId="0" xfId="2" applyFont="1"/>
    <xf numFmtId="165" fontId="0" fillId="0" borderId="36" xfId="2" applyNumberFormat="1" applyFont="1" applyFill="1" applyBorder="1"/>
    <xf numFmtId="164" fontId="0" fillId="0" borderId="37" xfId="1" applyNumberFormat="1" applyFont="1" applyFill="1" applyBorder="1"/>
    <xf numFmtId="0" fontId="1" fillId="0" borderId="5" xfId="0" applyFont="1" applyBorder="1" applyAlignment="1">
      <alignment horizontal="center" vertical="center"/>
    </xf>
    <xf numFmtId="164" fontId="7" fillId="0" borderId="31" xfId="1" applyNumberFormat="1" applyFont="1" applyBorder="1"/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0" fontId="1" fillId="0" borderId="33" xfId="0" applyFont="1" applyBorder="1" applyAlignment="1">
      <alignment horizontal="center" vertical="center"/>
    </xf>
    <xf numFmtId="44" fontId="7" fillId="0" borderId="35" xfId="2" applyFont="1" applyBorder="1"/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3" xfId="2" applyNumberFormat="1" applyFont="1" applyBorder="1"/>
    <xf numFmtId="164" fontId="0" fillId="0" borderId="44" xfId="1" applyNumberFormat="1" applyFont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3" borderId="4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0" xfId="0" applyFill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DAB9D826-1054-47E6-A2F3-CE7463891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L16" sqref="L16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customWidth="1"/>
    <col min="5" max="5" width="1.28515625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106" t="s">
        <v>34</v>
      </c>
      <c r="B1" s="107"/>
      <c r="C1" s="107"/>
      <c r="D1" s="107"/>
      <c r="E1" s="107"/>
      <c r="F1" s="107"/>
      <c r="G1" s="107"/>
      <c r="H1" s="107"/>
      <c r="I1" s="107"/>
    </row>
    <row r="2" spans="1:9" ht="28.35" customHeight="1" x14ac:dyDescent="0.25">
      <c r="A2" s="44">
        <v>45771</v>
      </c>
      <c r="B2" s="45"/>
      <c r="C2" s="46" t="s">
        <v>20</v>
      </c>
      <c r="D2" s="47" t="s">
        <v>21</v>
      </c>
      <c r="F2" s="48">
        <v>45771</v>
      </c>
      <c r="G2" s="49"/>
      <c r="H2" s="50" t="s">
        <v>22</v>
      </c>
      <c r="I2" s="51" t="s">
        <v>23</v>
      </c>
    </row>
    <row r="3" spans="1:9" ht="15.75" thickBot="1" x14ac:dyDescent="0.3">
      <c r="A3" s="52"/>
      <c r="B3" s="53"/>
      <c r="C3" s="54"/>
      <c r="D3" s="55"/>
      <c r="F3" s="56" t="s">
        <v>24</v>
      </c>
      <c r="G3" s="57"/>
      <c r="H3" s="58">
        <v>66554.25</v>
      </c>
      <c r="I3" s="59">
        <v>794</v>
      </c>
    </row>
    <row r="4" spans="1:9" x14ac:dyDescent="0.25">
      <c r="A4" s="60" t="s">
        <v>5</v>
      </c>
      <c r="B4" s="61" t="s">
        <v>3</v>
      </c>
      <c r="C4" s="62">
        <v>570</v>
      </c>
      <c r="D4" s="63">
        <v>28646</v>
      </c>
      <c r="F4" s="56" t="s">
        <v>25</v>
      </c>
      <c r="G4" s="57"/>
      <c r="H4" s="58">
        <v>24135</v>
      </c>
      <c r="I4" s="59">
        <v>308</v>
      </c>
    </row>
    <row r="5" spans="1:9" ht="15.75" thickBot="1" x14ac:dyDescent="0.3">
      <c r="A5" s="64"/>
      <c r="B5" s="65" t="s">
        <v>4</v>
      </c>
      <c r="C5" s="66">
        <v>614.98</v>
      </c>
      <c r="D5" s="67">
        <v>63.16</v>
      </c>
      <c r="F5" s="56" t="s">
        <v>26</v>
      </c>
      <c r="G5" s="57"/>
      <c r="H5" s="58">
        <v>720999.28</v>
      </c>
      <c r="I5" s="59">
        <v>1184</v>
      </c>
    </row>
    <row r="6" spans="1:9" x14ac:dyDescent="0.25">
      <c r="A6" s="60" t="s">
        <v>6</v>
      </c>
      <c r="B6" s="61" t="s">
        <v>3</v>
      </c>
      <c r="C6" s="62">
        <v>11</v>
      </c>
      <c r="D6" s="63">
        <v>2299</v>
      </c>
      <c r="F6" s="56" t="s">
        <v>27</v>
      </c>
      <c r="G6" s="57"/>
      <c r="H6" s="68">
        <v>755225.67</v>
      </c>
      <c r="I6" s="59">
        <v>2346</v>
      </c>
    </row>
    <row r="7" spans="1:9" ht="15.75" thickBot="1" x14ac:dyDescent="0.3">
      <c r="A7" s="64"/>
      <c r="B7" s="65" t="s">
        <v>4</v>
      </c>
      <c r="C7" s="66">
        <v>444.18</v>
      </c>
      <c r="D7" s="67">
        <v>28.46</v>
      </c>
      <c r="F7" s="56" t="s">
        <v>28</v>
      </c>
      <c r="G7" s="57"/>
      <c r="H7" s="58">
        <v>40723.68</v>
      </c>
      <c r="I7" s="59">
        <v>142</v>
      </c>
    </row>
    <row r="8" spans="1:9" x14ac:dyDescent="0.25">
      <c r="A8" s="60" t="s">
        <v>7</v>
      </c>
      <c r="B8" s="61" t="s">
        <v>3</v>
      </c>
      <c r="C8" s="62">
        <v>516</v>
      </c>
      <c r="D8" s="63">
        <v>29027</v>
      </c>
      <c r="F8" s="56" t="s">
        <v>29</v>
      </c>
      <c r="G8" s="57"/>
      <c r="H8" s="58">
        <v>0</v>
      </c>
      <c r="I8" s="59">
        <v>0</v>
      </c>
    </row>
    <row r="9" spans="1:9" ht="15.75" thickBot="1" x14ac:dyDescent="0.3">
      <c r="A9" s="64"/>
      <c r="B9" s="65" t="s">
        <v>4</v>
      </c>
      <c r="C9" s="66">
        <v>680.12</v>
      </c>
      <c r="D9" s="67">
        <v>60.79</v>
      </c>
      <c r="F9" s="56" t="s">
        <v>30</v>
      </c>
      <c r="G9" s="57"/>
      <c r="H9" s="58">
        <v>117460</v>
      </c>
      <c r="I9" s="59">
        <v>191</v>
      </c>
    </row>
    <row r="10" spans="1:9" x14ac:dyDescent="0.25">
      <c r="A10" s="60" t="s">
        <v>8</v>
      </c>
      <c r="B10" s="61" t="s">
        <v>3</v>
      </c>
      <c r="C10" s="62">
        <v>12</v>
      </c>
      <c r="D10" s="63">
        <v>806</v>
      </c>
      <c r="F10" s="56" t="s">
        <v>31</v>
      </c>
      <c r="G10" s="57"/>
      <c r="H10" s="58">
        <v>2826054.35</v>
      </c>
      <c r="I10" s="59">
        <v>60503</v>
      </c>
    </row>
    <row r="11" spans="1:9" ht="15.75" thickBot="1" x14ac:dyDescent="0.3">
      <c r="A11" s="69"/>
      <c r="B11" s="70" t="s">
        <v>4</v>
      </c>
      <c r="C11" s="71">
        <v>614.98</v>
      </c>
      <c r="D11" s="72">
        <v>59.15</v>
      </c>
      <c r="E11" s="73"/>
      <c r="F11" s="56" t="s">
        <v>32</v>
      </c>
      <c r="G11" s="57"/>
      <c r="H11" s="74">
        <v>38635</v>
      </c>
      <c r="I11" s="75">
        <v>57</v>
      </c>
    </row>
    <row r="12" spans="1:9" ht="15.75" thickBot="1" x14ac:dyDescent="0.3">
      <c r="A12" s="76" t="s">
        <v>2</v>
      </c>
      <c r="B12" s="61" t="s">
        <v>3</v>
      </c>
      <c r="C12" s="77">
        <f>SUM(C4,C6,C8,C10)</f>
        <v>1109</v>
      </c>
      <c r="D12" s="77">
        <f>SUM(D4,D6,D8,D10)</f>
        <v>60778</v>
      </c>
      <c r="E12" s="73"/>
      <c r="F12" s="78"/>
      <c r="G12" s="79"/>
      <c r="H12" s="80"/>
      <c r="I12" s="81"/>
    </row>
    <row r="13" spans="1:9" ht="16.5" thickTop="1" thickBot="1" x14ac:dyDescent="0.3">
      <c r="A13" s="82"/>
      <c r="B13" s="70" t="s">
        <v>4</v>
      </c>
      <c r="C13" s="83">
        <v>649.79</v>
      </c>
      <c r="D13" s="83">
        <v>60.66</v>
      </c>
      <c r="F13" s="84" t="s">
        <v>2</v>
      </c>
      <c r="G13" s="85"/>
      <c r="H13" s="86">
        <f>SUM(H3:H12)</f>
        <v>4589787.2300000004</v>
      </c>
      <c r="I13" s="87">
        <f>SUM(I3:I12)</f>
        <v>65525</v>
      </c>
    </row>
    <row r="14" spans="1:9" ht="21" customHeight="1" x14ac:dyDescent="0.25">
      <c r="A14" s="88"/>
      <c r="B14" s="89"/>
      <c r="C14" s="89"/>
      <c r="D14" s="89"/>
      <c r="E14" s="90"/>
      <c r="F14" s="91" t="s">
        <v>33</v>
      </c>
      <c r="G14" s="92"/>
      <c r="H14" s="92"/>
      <c r="I14" s="93"/>
    </row>
    <row r="15" spans="1:9" ht="21" customHeight="1" x14ac:dyDescent="0.25">
      <c r="A15" s="94"/>
      <c r="B15" s="95"/>
      <c r="C15" s="95"/>
      <c r="D15" s="95"/>
      <c r="E15" s="96"/>
      <c r="F15" s="97"/>
      <c r="G15" s="98"/>
      <c r="H15" s="98"/>
      <c r="I15" s="99"/>
    </row>
    <row r="16" spans="1:9" ht="15.75" thickBot="1" x14ac:dyDescent="0.3">
      <c r="A16" s="100"/>
      <c r="B16" s="101"/>
      <c r="C16" s="101"/>
      <c r="D16" s="101"/>
      <c r="E16" s="102"/>
      <c r="F16" s="103"/>
      <c r="G16" s="104"/>
      <c r="H16" s="104"/>
      <c r="I16" s="105"/>
    </row>
  </sheetData>
  <mergeCells count="19">
    <mergeCell ref="A14:E16"/>
    <mergeCell ref="F14:I16"/>
    <mergeCell ref="A1:I1"/>
    <mergeCell ref="F9:G9"/>
    <mergeCell ref="F10:G10"/>
    <mergeCell ref="F11:G11"/>
    <mergeCell ref="A12:A13"/>
    <mergeCell ref="F12:G12"/>
    <mergeCell ref="F13:G13"/>
    <mergeCell ref="F4:G4"/>
    <mergeCell ref="F5:G5"/>
    <mergeCell ref="F6:G6"/>
    <mergeCell ref="F7:G7"/>
    <mergeCell ref="F8:G8"/>
    <mergeCell ref="A2:B3"/>
    <mergeCell ref="C2:C3"/>
    <mergeCell ref="D2:D3"/>
    <mergeCell ref="F2:G2"/>
    <mergeCell ref="F3:G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A16" sqref="A16:XFD31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7" t="s">
        <v>19</v>
      </c>
      <c r="C1" s="38"/>
      <c r="D1" s="38"/>
      <c r="E1" s="38"/>
      <c r="F1" s="38"/>
      <c r="G1" s="38"/>
      <c r="H1" s="38"/>
      <c r="I1" s="38"/>
      <c r="J1" s="39"/>
    </row>
    <row r="2" spans="2:10" x14ac:dyDescent="0.25">
      <c r="B2" s="3"/>
      <c r="C2" s="40" t="s">
        <v>1</v>
      </c>
      <c r="D2" s="41"/>
      <c r="E2" s="40" t="s">
        <v>0</v>
      </c>
      <c r="F2" s="41"/>
      <c r="G2" s="40" t="s">
        <v>11</v>
      </c>
      <c r="H2" s="41"/>
      <c r="I2" s="42" t="s">
        <v>12</v>
      </c>
      <c r="J2" s="43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15140</v>
      </c>
      <c r="D4" s="9">
        <v>2807485.13</v>
      </c>
      <c r="E4" s="32">
        <v>947</v>
      </c>
      <c r="F4" s="9">
        <v>914896.91</v>
      </c>
      <c r="G4" s="10">
        <v>11</v>
      </c>
      <c r="H4" s="11">
        <v>3272.49</v>
      </c>
      <c r="I4" s="10">
        <f>C4+E4+G4</f>
        <v>16098</v>
      </c>
      <c r="J4" s="2">
        <f>D4+F4+H4</f>
        <v>3725654.5300000003</v>
      </c>
    </row>
    <row r="5" spans="2:10" x14ac:dyDescent="0.25">
      <c r="B5" s="8" t="s">
        <v>17</v>
      </c>
      <c r="C5" s="31">
        <v>6814</v>
      </c>
      <c r="D5" s="9">
        <v>1876026.39</v>
      </c>
      <c r="E5" s="33">
        <v>403</v>
      </c>
      <c r="F5" s="9">
        <v>783021.44</v>
      </c>
      <c r="G5" s="10">
        <v>8</v>
      </c>
      <c r="H5" s="11">
        <v>8310.85</v>
      </c>
      <c r="I5" s="10">
        <f t="shared" ref="I5:J7" si="0">C5+E5+G5</f>
        <v>7225</v>
      </c>
      <c r="J5" s="2">
        <f t="shared" si="0"/>
        <v>2667358.6800000002</v>
      </c>
    </row>
    <row r="6" spans="2:10" x14ac:dyDescent="0.25">
      <c r="B6" s="8" t="s">
        <v>18</v>
      </c>
      <c r="C6" s="34">
        <v>2656</v>
      </c>
      <c r="D6" s="12">
        <v>759437.08</v>
      </c>
      <c r="E6" s="33">
        <v>304</v>
      </c>
      <c r="F6" s="13">
        <v>713478.76</v>
      </c>
      <c r="G6" s="14">
        <v>19</v>
      </c>
      <c r="H6" s="15">
        <v>858684.37</v>
      </c>
      <c r="I6" s="10">
        <f t="shared" si="0"/>
        <v>2979</v>
      </c>
      <c r="J6" s="2">
        <f t="shared" si="0"/>
        <v>2331600.21</v>
      </c>
    </row>
    <row r="7" spans="2:10" ht="15.75" thickBot="1" x14ac:dyDescent="0.3">
      <c r="B7" s="16" t="s">
        <v>2</v>
      </c>
      <c r="C7" s="30">
        <f t="shared" ref="C7:J7" si="1">SUM(C4:C6)</f>
        <v>24610</v>
      </c>
      <c r="D7" s="17">
        <f t="shared" si="1"/>
        <v>5442948.5999999996</v>
      </c>
      <c r="E7" s="18">
        <f t="shared" si="1"/>
        <v>1654</v>
      </c>
      <c r="F7" s="17">
        <f t="shared" si="1"/>
        <v>2411397.1100000003</v>
      </c>
      <c r="G7" s="18">
        <f t="shared" si="1"/>
        <v>38</v>
      </c>
      <c r="H7" s="19">
        <f t="shared" si="1"/>
        <v>870267.71</v>
      </c>
      <c r="I7" s="29">
        <f t="shared" si="0"/>
        <v>26302</v>
      </c>
      <c r="J7" s="20">
        <f t="shared" si="1"/>
        <v>8724613.4200000018</v>
      </c>
    </row>
    <row r="8" spans="2:10" ht="15.75" thickBot="1" x14ac:dyDescent="0.3"/>
    <row r="9" spans="2:10" x14ac:dyDescent="0.25">
      <c r="B9" s="21"/>
      <c r="C9" s="35" t="s">
        <v>9</v>
      </c>
      <c r="D9" s="36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3159</v>
      </c>
      <c r="D11" s="2">
        <v>368493.94</v>
      </c>
    </row>
    <row r="12" spans="2:10" x14ac:dyDescent="0.25">
      <c r="B12" s="24" t="s">
        <v>17</v>
      </c>
      <c r="C12" s="25">
        <v>2256</v>
      </c>
      <c r="D12" s="2">
        <v>550834.26</v>
      </c>
      <c r="G12" s="26"/>
    </row>
    <row r="13" spans="2:10" x14ac:dyDescent="0.25">
      <c r="B13" s="24" t="s">
        <v>18</v>
      </c>
      <c r="C13" s="25">
        <v>1959</v>
      </c>
      <c r="D13" s="12">
        <v>1067954.01</v>
      </c>
    </row>
    <row r="14" spans="2:10" ht="15.75" thickBot="1" x14ac:dyDescent="0.3">
      <c r="B14" s="27" t="s">
        <v>2</v>
      </c>
      <c r="C14" s="28">
        <f>C11+C12+C13</f>
        <v>7374</v>
      </c>
      <c r="D14" s="17">
        <f>SUM(D11:D13)</f>
        <v>1987282.21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2025-05-19T07:00:00+00:00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72BF21-01C0-47C0-A863-4F3E13F7C6E3}"/>
</file>

<file path=customXml/itemProps2.xml><?xml version="1.0" encoding="utf-8"?>
<ds:datastoreItem xmlns:ds="http://schemas.openxmlformats.org/officeDocument/2006/customXml" ds:itemID="{15DCC060-8F0A-4B73-A3E3-C83CE7804295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2025-05-19T22:43:15Z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