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T_TO_Z\WASTE COMPANY GROUP\WAC0252 - Waste Control, Inc-1633\Rate Cases\2014 Rate Case\Rebuttal to UTC case\Exhibits\"/>
    </mc:Choice>
  </mc:AlternateContent>
  <bookViews>
    <workbookView xWindow="0" yWindow="0" windowWidth="17970" windowHeight="5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C20" i="1"/>
  <c r="G20" i="1"/>
  <c r="C21" i="1" s="1"/>
  <c r="G9" i="1"/>
  <c r="C7" i="1" s="1"/>
  <c r="C8" i="1" s="1"/>
  <c r="C22" i="1" l="1"/>
  <c r="C23" i="1" s="1"/>
</calcChain>
</file>

<file path=xl/sharedStrings.xml><?xml version="1.0" encoding="utf-8"?>
<sst xmlns="http://schemas.openxmlformats.org/spreadsheetml/2006/main" count="16" uniqueCount="14">
  <si>
    <t>Letter of credit</t>
  </si>
  <si>
    <t>Bond interest rate</t>
  </si>
  <si>
    <t>Amortization</t>
  </si>
  <si>
    <t>Annual amort</t>
  </si>
  <si>
    <t>Loan balance</t>
  </si>
  <si>
    <t>Heirborne Term Loans Interest Rate</t>
  </si>
  <si>
    <t>Bond finances the covered parking:</t>
  </si>
  <si>
    <t>Interest</t>
  </si>
  <si>
    <t>Amort of loan fees</t>
  </si>
  <si>
    <t>Term debt interest</t>
  </si>
  <si>
    <t>Balances</t>
  </si>
  <si>
    <t>Heirborne Debt Interest Rates 7/1/14</t>
  </si>
  <si>
    <t>Waste Control, Inc TG-140560</t>
  </si>
  <si>
    <t>This debt applies to equipment loans in WCI and should be used in the Lurito Gallagher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</si>
</sst>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Font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4" fontId="0" fillId="0" borderId="1" xfId="0" applyNumberFormat="1" applyBorder="1"/>
    <xf numFmtId="0" fontId="2" fillId="0" borderId="0" xfId="0" applyFont="1"/>
    <xf numFmtId="0" fontId="1" fillId="0" borderId="0" xfId="0" applyFont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K15" sqref="K15"/>
    </sheetView>
  </sheetViews>
  <sheetFormatPr defaultRowHeight="15" x14ac:dyDescent="0.25"/>
  <sheetData>
    <row r="1" spans="1:7" ht="18.75" x14ac:dyDescent="0.3">
      <c r="A1" s="7" t="s">
        <v>12</v>
      </c>
    </row>
    <row r="2" spans="1:7" ht="18.75" x14ac:dyDescent="0.3">
      <c r="A2" s="7" t="s">
        <v>11</v>
      </c>
    </row>
    <row r="4" spans="1:7" x14ac:dyDescent="0.25">
      <c r="A4" s="8" t="s">
        <v>6</v>
      </c>
    </row>
    <row r="5" spans="1:7" x14ac:dyDescent="0.25">
      <c r="A5" t="s">
        <v>0</v>
      </c>
      <c r="C5">
        <v>2.25</v>
      </c>
    </row>
    <row r="6" spans="1:7" x14ac:dyDescent="0.25">
      <c r="A6" t="s">
        <v>1</v>
      </c>
      <c r="C6">
        <v>0.09</v>
      </c>
    </row>
    <row r="7" spans="1:7" x14ac:dyDescent="0.25">
      <c r="A7" t="s">
        <v>2</v>
      </c>
      <c r="C7" s="1">
        <f>+G9*100</f>
        <v>0.29496432657306293</v>
      </c>
      <c r="E7" t="s">
        <v>3</v>
      </c>
      <c r="G7" s="3">
        <v>28360.82</v>
      </c>
    </row>
    <row r="8" spans="1:7" ht="15.75" thickBot="1" x14ac:dyDescent="0.3">
      <c r="A8" t="s">
        <v>1</v>
      </c>
      <c r="C8" s="9">
        <f>SUM(C5:C7)</f>
        <v>2.6349643265730629</v>
      </c>
      <c r="E8" t="s">
        <v>4</v>
      </c>
      <c r="G8" s="3">
        <v>9615000</v>
      </c>
    </row>
    <row r="9" spans="1:7" ht="15.75" thickTop="1" x14ac:dyDescent="0.25">
      <c r="G9">
        <f>+G7/G8</f>
        <v>2.9496432657306294E-3</v>
      </c>
    </row>
    <row r="11" spans="1:7" x14ac:dyDescent="0.25">
      <c r="A11" s="8" t="s">
        <v>13</v>
      </c>
    </row>
    <row r="12" spans="1:7" x14ac:dyDescent="0.25">
      <c r="A12" t="s">
        <v>5</v>
      </c>
    </row>
    <row r="13" spans="1:7" x14ac:dyDescent="0.25">
      <c r="G13" t="s">
        <v>10</v>
      </c>
    </row>
    <row r="14" spans="1:7" x14ac:dyDescent="0.25">
      <c r="A14" s="2" t="s">
        <v>7</v>
      </c>
      <c r="C14" s="5">
        <v>1884.19</v>
      </c>
      <c r="G14" s="3"/>
    </row>
    <row r="15" spans="1:7" x14ac:dyDescent="0.25">
      <c r="C15" s="5">
        <v>4372.45</v>
      </c>
      <c r="G15" s="3">
        <v>1769666.04</v>
      </c>
    </row>
    <row r="16" spans="1:7" x14ac:dyDescent="0.25">
      <c r="C16" s="5">
        <v>2530.5</v>
      </c>
      <c r="G16" s="3">
        <v>1473064.92</v>
      </c>
    </row>
    <row r="17" spans="1:7" x14ac:dyDescent="0.25">
      <c r="C17" s="5">
        <v>2396.4299999999998</v>
      </c>
      <c r="G17" s="3">
        <v>813450</v>
      </c>
    </row>
    <row r="18" spans="1:7" x14ac:dyDescent="0.25">
      <c r="C18" s="5">
        <v>2433.79</v>
      </c>
      <c r="G18" s="4">
        <v>1102000</v>
      </c>
    </row>
    <row r="19" spans="1:7" x14ac:dyDescent="0.25">
      <c r="C19" s="6">
        <v>1090.54</v>
      </c>
      <c r="G19" s="3"/>
    </row>
    <row r="20" spans="1:7" x14ac:dyDescent="0.25">
      <c r="C20" s="5">
        <f>SUM(C14:C19)</f>
        <v>14707.900000000001</v>
      </c>
      <c r="G20" s="3">
        <f>SUM(G14:G19)</f>
        <v>5158180.96</v>
      </c>
    </row>
    <row r="21" spans="1:7" x14ac:dyDescent="0.25">
      <c r="C21">
        <f>+C20/G20*12*100</f>
        <v>3.4216480842502275</v>
      </c>
    </row>
    <row r="22" spans="1:7" x14ac:dyDescent="0.25">
      <c r="A22" t="s">
        <v>8</v>
      </c>
      <c r="C22" s="1">
        <f>+G22/G20*100</f>
        <v>0.23483801933152806</v>
      </c>
      <c r="E22" t="s">
        <v>3</v>
      </c>
      <c r="G22" s="5">
        <f>+(13972.45+12094.4+34500)/5</f>
        <v>12113.369999999999</v>
      </c>
    </row>
    <row r="23" spans="1:7" ht="15.75" thickBot="1" x14ac:dyDescent="0.3">
      <c r="A23" t="s">
        <v>9</v>
      </c>
      <c r="C23" s="9">
        <f>SUM(C21:C22)</f>
        <v>3.6564861035817557</v>
      </c>
    </row>
    <row r="24" spans="1:7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2014-08-20T07:00:00+00:00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B42C1B7-5B55-4305-84EC-9B92AE0B549B}"/>
</file>

<file path=customXml/itemProps2.xml><?xml version="1.0" encoding="utf-8"?>
<ds:datastoreItem xmlns:ds="http://schemas.openxmlformats.org/officeDocument/2006/customXml" ds:itemID="{8D3A71F9-8244-4832-8EDC-BEF4FC66DD81}"/>
</file>

<file path=customXml/itemProps3.xml><?xml version="1.0" encoding="utf-8"?>
<ds:datastoreItem xmlns:ds="http://schemas.openxmlformats.org/officeDocument/2006/customXml" ds:itemID="{8A12D6D9-5A1F-4ED6-8F67-CD5F3B736A2D}"/>
</file>

<file path=customXml/itemProps4.xml><?xml version="1.0" encoding="utf-8"?>
<ds:datastoreItem xmlns:ds="http://schemas.openxmlformats.org/officeDocument/2006/customXml" ds:itemID="{49799E1F-3990-4F24-9F1D-E969E230C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Davis</dc:creator>
  <cp:lastModifiedBy>Jackie Davis</cp:lastModifiedBy>
  <cp:lastPrinted>2014-08-06T19:43:00Z</cp:lastPrinted>
  <dcterms:created xsi:type="dcterms:W3CDTF">2014-08-06T19:11:21Z</dcterms:created>
  <dcterms:modified xsi:type="dcterms:W3CDTF">2014-08-12T00:17:06Z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