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PSB1\REGULATN\PA&amp;D\Decoupling Mechanism\Washington\3 Year Decoupling Evaluation\Workpapers\Figure 4. Fixed Costs and Fixed Charge Cost Recovery by Class\"/>
    </mc:Choice>
  </mc:AlternateContent>
  <xr:revisionPtr revIDLastSave="0" documentId="13_ncr:1_{3A81A3F2-F611-40D7-9485-D6C6B02C1AE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Table" sheetId="1" r:id="rId1"/>
  </sheets>
  <externalReferences>
    <externalReference r:id="rId2"/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4" i="1"/>
  <c r="C9" i="1" l="1"/>
  <c r="C5" i="1" l="1"/>
  <c r="C6" i="1"/>
  <c r="C8" i="1"/>
  <c r="B4" i="1"/>
  <c r="B5" i="1"/>
  <c r="B6" i="1"/>
  <c r="B7" i="1"/>
  <c r="B8" i="1"/>
  <c r="B9" i="1"/>
</calcChain>
</file>

<file path=xl/sharedStrings.xml><?xml version="1.0" encoding="utf-8"?>
<sst xmlns="http://schemas.openxmlformats.org/spreadsheetml/2006/main" count="9" uniqueCount="9">
  <si>
    <t>Customer Class</t>
  </si>
  <si>
    <t>Residential</t>
  </si>
  <si>
    <t>Schedule 24</t>
  </si>
  <si>
    <t>Schedule 36</t>
  </si>
  <si>
    <t>Schedule 40</t>
  </si>
  <si>
    <t>Lighting</t>
  </si>
  <si>
    <t>Schedule 48T</t>
  </si>
  <si>
    <t>Fixed Costs as a Percentage of Revenue Requirement</t>
  </si>
  <si>
    <t>Fixed Charge Cost Recovery as a Percentage of Revenue Requirement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</si>
</sst>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Alignment="1">
      <alignment horizontal="center"/>
    </xf>
    <xf numFmtId="43" fontId="2" fillId="0" borderId="0" xfId="2" applyFont="1"/>
    <xf numFmtId="43" fontId="2" fillId="2" borderId="1" xfId="2" applyFont="1" applyFill="1" applyBorder="1" applyAlignment="1">
      <alignment horizontal="center" wrapText="1"/>
    </xf>
    <xf numFmtId="43" fontId="2" fillId="2" borderId="0" xfId="2" applyFont="1" applyFill="1" applyBorder="1"/>
    <xf numFmtId="9" fontId="2" fillId="2" borderId="0" xfId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5691293022431E-2"/>
          <c:y val="3.0806982460525767E-2"/>
          <c:w val="0.90352315438021769"/>
          <c:h val="0.6191027073858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Table!$B$3</c:f>
              <c:strCache>
                <c:ptCount val="1"/>
                <c:pt idx="0">
                  <c:v> Fixed Costs as a Percentage of Revenue Requirement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Table!$A$4:$A$9</c:f>
              <c:strCache>
                <c:ptCount val="6"/>
                <c:pt idx="0">
                  <c:v> Residential </c:v>
                </c:pt>
                <c:pt idx="1">
                  <c:v> Schedule 24 </c:v>
                </c:pt>
                <c:pt idx="2">
                  <c:v> Schedule 36 </c:v>
                </c:pt>
                <c:pt idx="3">
                  <c:v> Schedule 40 </c:v>
                </c:pt>
                <c:pt idx="4">
                  <c:v> Schedule 48T </c:v>
                </c:pt>
                <c:pt idx="5">
                  <c:v> Lighting </c:v>
                </c:pt>
              </c:strCache>
            </c:strRef>
          </c:cat>
          <c:val>
            <c:numRef>
              <c:f>Table!$B$4:$B$9</c:f>
              <c:numCache>
                <c:formatCode>0%</c:formatCode>
                <c:ptCount val="6"/>
                <c:pt idx="0">
                  <c:v>0.72106155430514995</c:v>
                </c:pt>
                <c:pt idx="1">
                  <c:v>0.70821345530018009</c:v>
                </c:pt>
                <c:pt idx="2">
                  <c:v>0.67644989596249983</c:v>
                </c:pt>
                <c:pt idx="3">
                  <c:v>0.70632117375828929</c:v>
                </c:pt>
                <c:pt idx="4">
                  <c:v>0.66378868074971908</c:v>
                </c:pt>
                <c:pt idx="5">
                  <c:v>0.85768070314837241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B-4359-AC02-B2508555BF43}"/>
            </c:ext>
          </c:extLst>
        </c:ser>
        <c:ser>
          <c:idx val="1"/>
          <c:order val="1"/>
          <c:tx>
            <c:strRef>
              <c:f>Table!$C$3</c:f>
              <c:strCache>
                <c:ptCount val="1"/>
                <c:pt idx="0">
                  <c:v> Fixed Charge Cost Recovery as a Percentage of Revenue Requirement Recovery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Table!$A$4:$A$9</c:f>
              <c:strCache>
                <c:ptCount val="6"/>
                <c:pt idx="0">
                  <c:v> Residential </c:v>
                </c:pt>
                <c:pt idx="1">
                  <c:v> Schedule 24 </c:v>
                </c:pt>
                <c:pt idx="2">
                  <c:v> Schedule 36 </c:v>
                </c:pt>
                <c:pt idx="3">
                  <c:v> Schedule 40 </c:v>
                </c:pt>
                <c:pt idx="4">
                  <c:v> Schedule 48T </c:v>
                </c:pt>
                <c:pt idx="5">
                  <c:v> Lighting </c:v>
                </c:pt>
              </c:strCache>
            </c:strRef>
          </c:cat>
          <c:val>
            <c:numRef>
              <c:f>Table!$C$4:$C$9</c:f>
              <c:numCache>
                <c:formatCode>0%</c:formatCode>
                <c:ptCount val="6"/>
                <c:pt idx="0">
                  <c:v>7.149290957771004E-2</c:v>
                </c:pt>
                <c:pt idx="1">
                  <c:v>0.14884049051208359</c:v>
                </c:pt>
                <c:pt idx="2">
                  <c:v>0.32622569330724005</c:v>
                </c:pt>
                <c:pt idx="3">
                  <c:v>0.29168447589363455</c:v>
                </c:pt>
                <c:pt idx="4">
                  <c:v>0.29771054131221719</c:v>
                </c:pt>
                <c:pt idx="5">
                  <c:v>0.84819193052452402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B-4359-AC02-B2508555B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2746751"/>
        <c:axId val="818667567"/>
      </c:barChart>
      <c:catAx>
        <c:axId val="83274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18667567"/>
        <c:crosses val="autoZero"/>
        <c:auto val="1"/>
        <c:lblAlgn val="ctr"/>
        <c:lblOffset val="100"/>
        <c:noMultiLvlLbl val="0"/>
      </c:catAx>
      <c:valAx>
        <c:axId val="81866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274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872411781860598E-2"/>
          <c:y val="0.83551060229706242"/>
          <c:w val="0.80395888013998251"/>
          <c:h val="0.11687036198716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65</xdr:col>
      <xdr:colOff>0</xdr:colOff>
      <xdr:row>22</xdr:row>
      <xdr:rowOff>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62AC98B-D5FB-470B-96EE-0A392AC4E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16</xdr:row>
      <xdr:rowOff>0</xdr:rowOff>
    </xdr:from>
    <xdr:to>
      <xdr:col>45</xdr:col>
      <xdr:colOff>3</xdr:colOff>
      <xdr:row>17</xdr:row>
      <xdr:rowOff>0</xdr:rowOff>
    </xdr:to>
    <xdr:sp macro="" textlink="">
      <xdr:nvSpPr>
        <xdr:cNvPr id="21" name="Left Bracket 20">
          <a:extLst>
            <a:ext uri="{FF2B5EF4-FFF2-40B4-BE49-F238E27FC236}">
              <a16:creationId xmlns:a16="http://schemas.microsoft.com/office/drawing/2014/main" id="{9379184D-72E3-48C1-838C-E0E889B34EC5}"/>
            </a:ext>
          </a:extLst>
        </xdr:cNvPr>
        <xdr:cNvSpPr/>
      </xdr:nvSpPr>
      <xdr:spPr>
        <a:xfrm rot="16200000">
          <a:off x="11110914" y="1300162"/>
          <a:ext cx="200025" cy="4000502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</xdr:colOff>
      <xdr:row>16</xdr:row>
      <xdr:rowOff>1</xdr:rowOff>
    </xdr:from>
    <xdr:to>
      <xdr:col>63</xdr:col>
      <xdr:colOff>0</xdr:colOff>
      <xdr:row>17</xdr:row>
      <xdr:rowOff>0</xdr:rowOff>
    </xdr:to>
    <xdr:sp macro="" textlink="">
      <xdr:nvSpPr>
        <xdr:cNvPr id="23" name="Left Bracket 22">
          <a:extLst>
            <a:ext uri="{FF2B5EF4-FFF2-40B4-BE49-F238E27FC236}">
              <a16:creationId xmlns:a16="http://schemas.microsoft.com/office/drawing/2014/main" id="{3DD2804A-AE14-43EA-8AE8-E9DA4A5A1C4B}"/>
            </a:ext>
          </a:extLst>
        </xdr:cNvPr>
        <xdr:cNvSpPr/>
      </xdr:nvSpPr>
      <xdr:spPr>
        <a:xfrm rot="16200000">
          <a:off x="14197014" y="2328863"/>
          <a:ext cx="200024" cy="194309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17</xdr:row>
      <xdr:rowOff>19050</xdr:rowOff>
    </xdr:from>
    <xdr:to>
      <xdr:col>43</xdr:col>
      <xdr:colOff>0</xdr:colOff>
      <xdr:row>19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C2DA6FC-E3D1-4BF5-9E98-0C5CCFF41059}"/>
            </a:ext>
          </a:extLst>
        </xdr:cNvPr>
        <xdr:cNvSpPr txBox="1"/>
      </xdr:nvSpPr>
      <xdr:spPr>
        <a:xfrm>
          <a:off x="9439275" y="3419475"/>
          <a:ext cx="354330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Decoupled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0.71667</cdr:x>
      <cdr:y>0.75476</cdr:y>
    </cdr:from>
    <cdr:to>
      <cdr:x>0.94167</cdr:x>
      <cdr:y>0.85</cdr:y>
    </cdr:to>
    <cdr:sp macro="" textlink="">
      <cdr:nvSpPr>
        <cdr:cNvPr id="3" name="TextBox 23">
          <a:extLst xmlns:a="http://schemas.openxmlformats.org/drawingml/2006/main">
            <a:ext uri="{FF2B5EF4-FFF2-40B4-BE49-F238E27FC236}">
              <a16:creationId xmlns:a16="http://schemas.microsoft.com/office/drawing/2014/main" id="{EC2DA6FC-E3D1-4BF5-9E98-0C5CCFF41059}"/>
            </a:ext>
          </a:extLst>
        </cdr:cNvPr>
        <cdr:cNvSpPr txBox="1"/>
      </cdr:nvSpPr>
      <cdr:spPr>
        <a:xfrm xmlns:a="http://schemas.openxmlformats.org/drawingml/2006/main">
          <a:off x="4914900" y="3019425"/>
          <a:ext cx="1543050" cy="3810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Non-Decoupled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xed%20Cost%20Recovery%20in%20Fixed%20Charges%20-%20Pric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xed%20Cost%20Recovery%20in%20Fixed%20Charges%20-%20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RMM-24) p1"/>
      <sheetName val="Exhibit No.__(RMM-25) p1-8"/>
      <sheetName val="Exhibit No.__(RMM-26) p1"/>
      <sheetName val="Exhibit No.__(RMM-26) p2"/>
      <sheetName val="Exhibit No.__(RMM-26) p3"/>
      <sheetName val="Exhibit No.__(RMM-26) p4"/>
      <sheetName val="Exhibit No.__(RMM-26) p5"/>
      <sheetName val="Exhibit No.__(RMM-26) p6"/>
      <sheetName val="Exhibit No.__(RMM-26) p7"/>
      <sheetName val="Exhibit No.__(RMM-26) p8"/>
      <sheetName val="Exhibit No.__(RMM-26) p9"/>
      <sheetName val="Exhibit No.__(RMM-26) p10"/>
      <sheetName val="Exhibit No.__(RMM-27)"/>
      <sheetName val="Exhibit No.__(RMM-28)"/>
      <sheetName val="Exhibit No.__(RMM-30)"/>
      <sheetName val="Exhibit No.__(RMM-31)"/>
      <sheetName val="Exhibit No.__(RMM-16)"/>
      <sheetName val="Exhibit No.__(RMM-33)"/>
      <sheetName val="Stop Here"/>
      <sheetName val="Summary Table"/>
      <sheetName val="Cust A CY 2019"/>
      <sheetName val="Target Unit Costs"/>
      <sheetName val="NPC"/>
      <sheetName val="TOU Scalars"/>
      <sheetName val="Lighting Rates"/>
      <sheetName val="Allowed Decoupling Revenues"/>
      <sheetName val="Table 1-Revenues"/>
      <sheetName val="Table 1 - kWh"/>
      <sheetName val="Table 2"/>
      <sheetName val="Table 3"/>
      <sheetName val="305 VS COGNOS Revenue"/>
      <sheetName val="305 VS COGNOS kWh"/>
      <sheetName val="305 Inputs"/>
      <sheetName val="Temperature"/>
      <sheetName val="Temp. Adjustments"/>
      <sheetName val="Rate Design Work-Res NM"/>
      <sheetName val="Normalized Monthly kWh"/>
      <sheetName val="Normalized Monthly revenue"/>
      <sheetName val="Table A by class"/>
      <sheetName val="SBC (Old)"/>
      <sheetName val="Billing Determinants (2)"/>
      <sheetName val="Blocking - detail"/>
    </sheetNames>
    <sheetDataSet>
      <sheetData sheetId="0" refreshError="1"/>
      <sheetData sheetId="1">
        <row r="27">
          <cell r="I27">
            <v>277128.32601818244</v>
          </cell>
        </row>
        <row r="109">
          <cell r="I109">
            <v>46477523</v>
          </cell>
        </row>
        <row r="110">
          <cell r="I110">
            <v>83186478</v>
          </cell>
        </row>
        <row r="118">
          <cell r="I118">
            <v>139647830.73549619</v>
          </cell>
        </row>
        <row r="195">
          <cell r="I195">
            <v>14889641</v>
          </cell>
        </row>
        <row r="196">
          <cell r="I196">
            <v>21482065</v>
          </cell>
        </row>
        <row r="197">
          <cell r="I197">
            <v>8364586</v>
          </cell>
        </row>
        <row r="221">
          <cell r="I221">
            <v>52559234.199139386</v>
          </cell>
        </row>
        <row r="629">
          <cell r="I629">
            <v>23522392</v>
          </cell>
        </row>
        <row r="630">
          <cell r="I630">
            <v>27903377</v>
          </cell>
        </row>
        <row r="653">
          <cell r="I653">
            <v>76324918.432145074</v>
          </cell>
        </row>
        <row r="757">
          <cell r="I757">
            <v>10753460</v>
          </cell>
        </row>
        <row r="789">
          <cell r="I789">
            <v>15181737</v>
          </cell>
        </row>
        <row r="942">
          <cell r="I942">
            <v>17767079</v>
          </cell>
        </row>
        <row r="943">
          <cell r="I943">
            <v>22310453</v>
          </cell>
        </row>
        <row r="947">
          <cell r="I947">
            <v>57066970.754315838</v>
          </cell>
        </row>
        <row r="1192">
          <cell r="I1192">
            <v>564784.74911082338</v>
          </cell>
        </row>
        <row r="1209">
          <cell r="I1209">
            <v>20918.714968300239</v>
          </cell>
        </row>
        <row r="1223">
          <cell r="I1223">
            <v>168231.11480287815</v>
          </cell>
        </row>
        <row r="1278">
          <cell r="I1278">
            <v>13257.026350043903</v>
          </cell>
        </row>
        <row r="1283">
          <cell r="I1283">
            <v>16890.921956600057</v>
          </cell>
        </row>
        <row r="1321">
          <cell r="I1321">
            <v>147556.67386953477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431">
          <cell r="I1431">
            <v>0.2789384456948501</v>
          </cell>
          <cell r="J1431">
            <v>0.29178654469981991</v>
          </cell>
          <cell r="K1431">
            <v>0.32355010403750012</v>
          </cell>
          <cell r="N1431">
            <v>0.29367882624171066</v>
          </cell>
          <cell r="O1431">
            <v>0.14231929685162756</v>
          </cell>
        </row>
        <row r="1434">
          <cell r="L1434">
            <v>0.33621131925028086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"/>
  <sheetViews>
    <sheetView showGridLines="0" tabSelected="1" zoomScaleNormal="100" workbookViewId="0"/>
  </sheetViews>
  <sheetFormatPr defaultColWidth="8.85546875" defaultRowHeight="15.75" x14ac:dyDescent="0.25"/>
  <cols>
    <col min="1" max="1" width="16.7109375" style="1" customWidth="1"/>
    <col min="2" max="2" width="36.140625" style="1" customWidth="1"/>
    <col min="3" max="3" width="60" style="1" customWidth="1"/>
    <col min="4" max="4" width="16.7109375" style="1" customWidth="1"/>
    <col min="5" max="5" width="0.85546875" style="1" customWidth="1"/>
    <col min="6" max="65" width="1.7109375" style="1" customWidth="1"/>
    <col min="66" max="66" width="0.85546875" style="1" customWidth="1"/>
    <col min="67" max="16384" width="8.85546875" style="1"/>
  </cols>
  <sheetData>
    <row r="1" spans="1:3" ht="15.75" customHeight="1" x14ac:dyDescent="0.25">
      <c r="A1" s="4"/>
      <c r="B1" s="4"/>
      <c r="C1" s="4"/>
    </row>
    <row r="2" spans="1:3" ht="0.95" customHeight="1" x14ac:dyDescent="0.25">
      <c r="A2" s="4"/>
      <c r="B2" s="4"/>
      <c r="C2" s="4"/>
    </row>
    <row r="3" spans="1:3" s="3" customFormat="1" ht="15.75" customHeight="1" x14ac:dyDescent="0.25">
      <c r="A3" s="5" t="s">
        <v>0</v>
      </c>
      <c r="B3" s="5" t="s">
        <v>7</v>
      </c>
      <c r="C3" s="5" t="s">
        <v>8</v>
      </c>
    </row>
    <row r="4" spans="1:3" ht="15.75" customHeight="1" x14ac:dyDescent="0.25">
      <c r="A4" s="6" t="s">
        <v>1</v>
      </c>
      <c r="B4" s="7">
        <f ca="1">1-'[2]G+T+D+C+CO'!$I$1431</f>
        <v>0.72106155430514995</v>
      </c>
      <c r="C4" s="7">
        <f>1-SUM('[1]Exhibit No.__(RMM-25) p1-8'!$I$109:$I$110)/'[1]Exhibit No.__(RMM-25) p1-8'!$I$118</f>
        <v>7.149290957771004E-2</v>
      </c>
    </row>
    <row r="5" spans="1:3" ht="15.75" customHeight="1" x14ac:dyDescent="0.25">
      <c r="A5" s="6" t="s">
        <v>2</v>
      </c>
      <c r="B5" s="7">
        <f ca="1">1-'[2]G+T+D+C+CO'!$J$1431</f>
        <v>0.70821345530018009</v>
      </c>
      <c r="C5" s="7">
        <f>1-SUM('[1]Exhibit No.__(RMM-25) p1-8'!$I$195:$I$197)/'[1]Exhibit No.__(RMM-25) p1-8'!$I$221</f>
        <v>0.14884049051208359</v>
      </c>
    </row>
    <row r="6" spans="1:3" ht="15.75" customHeight="1" x14ac:dyDescent="0.25">
      <c r="A6" s="6" t="s">
        <v>3</v>
      </c>
      <c r="B6" s="7">
        <f ca="1">1-'[2]G+T+D+C+CO'!$K$1431</f>
        <v>0.67644989596249983</v>
      </c>
      <c r="C6" s="7">
        <f>1-SUM('[1]Exhibit No.__(RMM-25) p1-8'!$I$629:$I$630)/'[1]Exhibit No.__(RMM-25) p1-8'!$I$653</f>
        <v>0.32622569330724005</v>
      </c>
    </row>
    <row r="7" spans="1:3" ht="15.75" customHeight="1" x14ac:dyDescent="0.25">
      <c r="A7" s="6" t="s">
        <v>4</v>
      </c>
      <c r="B7" s="7">
        <f ca="1">1-'[2]G+T+D+C+CO'!$N$1431</f>
        <v>0.70632117375828929</v>
      </c>
      <c r="C7" s="7">
        <f>1-SUM('[1]Exhibit No.__(RMM-25) p1-8'!$I$757)/'[1]Exhibit No.__(RMM-25) p1-8'!$I$789</f>
        <v>0.29168447589363455</v>
      </c>
    </row>
    <row r="8" spans="1:3" ht="15.75" customHeight="1" x14ac:dyDescent="0.25">
      <c r="A8" s="6" t="s">
        <v>6</v>
      </c>
      <c r="B8" s="7">
        <f ca="1">1-'[2]G+T+D+C+CO'!$L$1434</f>
        <v>0.66378868074971908</v>
      </c>
      <c r="C8" s="7">
        <f>1-SUM('[1]Exhibit No.__(RMM-25) p1-8'!$I$942:$I$943)/'[1]Exhibit No.__(RMM-25) p1-8'!$I$947</f>
        <v>0.29771054131221719</v>
      </c>
    </row>
    <row r="9" spans="1:3" ht="15.75" customHeight="1" x14ac:dyDescent="0.25">
      <c r="A9" s="6" t="s">
        <v>5</v>
      </c>
      <c r="B9" s="7">
        <f ca="1">1-'[2]G+T+D+C+CO'!$O$1431</f>
        <v>0.85768070314837241</v>
      </c>
      <c r="C9" s="7">
        <f>1-('[1]Exhibit No.__(RMM-25) p1-8'!$I$1223+'[1]Exhibit No.__(RMM-25) p1-8'!$I$1278)/SUM('[1]Exhibit No.__(RMM-25) p1-8'!$I$27,'[1]Exhibit No.__(RMM-25) p1-8'!$I$1192,'[1]Exhibit No.__(RMM-25) p1-8'!$I$1209,'[1]Exhibit No.__(RMM-25) p1-8'!$I$1223,'[1]Exhibit No.__(RMM-25) p1-8'!$I$1283,'[1]Exhibit No.__(RMM-25) p1-8'!$I$1321)</f>
        <v>0.84819193052452402</v>
      </c>
    </row>
    <row r="10" spans="1:3" ht="15.75" customHeight="1" x14ac:dyDescent="0.25">
      <c r="A10" s="2"/>
      <c r="B10" s="2"/>
      <c r="C10" s="2"/>
    </row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0.9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2021-08-10T07:00:00+00:00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38828B-D87D-4FB9-9022-79A611BCEA42}"/>
</file>

<file path=customXml/itemProps2.xml><?xml version="1.0" encoding="utf-8"?>
<ds:datastoreItem xmlns:ds="http://schemas.openxmlformats.org/officeDocument/2006/customXml" ds:itemID="{57DACEE6-2D23-4F2D-BACE-A6A75CA66603}"/>
</file>

<file path=customXml/itemProps3.xml><?xml version="1.0" encoding="utf-8"?>
<ds:datastoreItem xmlns:ds="http://schemas.openxmlformats.org/officeDocument/2006/customXml" ds:itemID="{DE7DF289-F678-44BB-AE47-47337FE8390C}"/>
</file>

<file path=customXml/itemProps4.xml><?xml version="1.0" encoding="utf-8"?>
<ds:datastoreItem xmlns:ds="http://schemas.openxmlformats.org/officeDocument/2006/customXml" ds:itemID="{4224F061-493F-4B57-A746-6F534C816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Robert (PacifiCorp)</dc:creator>
  <cp:lastModifiedBy>Lipinski, Andre</cp:lastModifiedBy>
  <dcterms:created xsi:type="dcterms:W3CDTF">2015-06-05T18:17:20Z</dcterms:created>
  <dcterms:modified xsi:type="dcterms:W3CDTF">2021-07-02T16:39:35Z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