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04871\Desktop\"/>
    </mc:Choice>
  </mc:AlternateContent>
  <xr:revisionPtr revIDLastSave="0" documentId="13_ncr:1_{8F349362-78A3-4B40-A243-52609B70304B}" xr6:coauthVersionLast="47" xr6:coauthVersionMax="47" xr10:uidLastSave="{00000000-0000-0000-0000-000000000000}"/>
  <bookViews>
    <workbookView xWindow="28680" yWindow="-120" windowWidth="29040" windowHeight="1584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6" l="1"/>
  <c r="D15" i="6"/>
  <c r="B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<sst xmlns="http://schemas.openxmlformats.org/spreadsheetml/2006/main" count="24897" uniqueCount="7492">
  <si>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</si>
  <si>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</si>
  <si>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</si>
  <si>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</si>
  <si>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</si>
  <si>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</si>
  <si>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</si>
  <si>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</si>
  <si>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</si>
  <si>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</si>
  <si>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</si>
  <si>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</si>
  <si>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</si>
  <si>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</si>
  <si>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</si>
  <si>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</si>
  <si>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</si>
  <si>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</si>
  <si>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</si>
  <si>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</si>
  <si>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</si>
  <si>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</si>
  <si>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</si>
  <si>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</si>
  <si>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</si>
  <si>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</si>
  <si>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</si>
  <si>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</si>
  <si>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</si>
  <si>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</si>
  <si>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</si>
  <si>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</si>
  <si>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</si>
  <si>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</si>
  <si>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</si>
  <si>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</si>
  <si>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</si>
  <si>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</si>
  <si>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</si>
  <si>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</si>
  <si>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</si>
  <si>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</si>
  <si>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</si>
  <si>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</si>
  <si>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</si>
  <si>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</si>
  <si>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</si>
  <si>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</si>
  <si>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</si>
  <si>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</si>
  <si>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</si>
  <si>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</si>
  <si>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</si>
  <si>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</si>
  <si>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</si>
  <si>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</si>
  <si>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</si>
  <si>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</si>
  <si>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</si>
  <si>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</si>
  <si>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</si>
  <si>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</si>
  <si>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</si>
  <si>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</si>
  <si>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</si>
  <si>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</si>
  <si>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</si>
  <si>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</si>
  <si>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</si>
  <si>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</si>
  <si>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</si>
  <si>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</si>
  <si>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</si>
  <si>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</si>
  <si>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</si>
  <si>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</si>
  <si>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</si>
  <si>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</si>
  <si>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</si>
  <si>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</si>
  <si>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</si>
  <si>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</si>
  <si>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</si>
  <si>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</si>
  <si>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</si>
  <si>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</si>
  <si>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</si>
  <si>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</si>
  <si>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</si>
  <si>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</si>
  <si>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</si>
  <si>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</si>
  <si>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</si>
  <si>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</si>
  <si>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</si>
  <si>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</si>
  <si>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</si>
  <si>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</si>
  <si>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</si>
  <si>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</si>
  <si>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</si>
  <si>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</si>
  <si>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</si>
  <si>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</si>
  <si>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</si>
  <si>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</si>
  <si>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</si>
  <si>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</si>
  <si>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</si>
  <si>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</si>
  <si>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</si>
  <si>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</si>
  <si>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</si>
  <si>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</si>
  <si>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</si>
  <si>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</si>
  <si>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</si>
  <si>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</si>
  <si>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</si>
  <si>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</si>
  <si>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</si>
  <si>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</si>
  <si>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</si>
  <si>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</si>
  <si>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</si>
  <si>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</si>
  <si>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</si>
  <si>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</si>
  <si>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</si>
  <si>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</si>
  <si>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</si>
  <si>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</si>
  <si>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</si>
  <si>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</si>
  <si>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</si>
  <si>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</si>
  <si>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</si>
  <si>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</si>
  <si>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</si>
  <si>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</si>
  <si>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</si>
  <si>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</si>
  <si>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</si>
  <si>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</si>
  <si>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</si>
  <si>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</si>
  <si>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</si>
  <si>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</si>
  <si>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</si>
  <si>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</si>
  <si>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</si>
  <si>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</si>
  <si>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</si>
  <si>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</si>
  <si>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</si>
  <si>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</si>
  <si>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</si>
  <si>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</si>
  <si>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</si>
  <si>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</si>
  <si>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</si>
  <si>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</si>
  <si>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</si>
  <si>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</si>
  <si>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</si>
  <si>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</si>
  <si>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</si>
  <si>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</si>
  <si>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</si>
  <si>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</si>
  <si>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</si>
  <si>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</si>
  <si>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</si>
  <si>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</si>
  <si>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</si>
  <si>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</si>
  <si>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</si>
  <si>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</si>
  <si>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</si>
  <si>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</si>
  <si>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</si>
  <si>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</si>
  <si>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</si>
  <si>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</si>
  <si>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</si>
  <si>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</si>
  <si>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</si>
  <si>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</si>
  <si>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</si>
  <si>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</si>
  <si>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</si>
  <si>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</si>
  <si>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</si>
  <si>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</si>
  <si>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</si>
  <si>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</si>
  <si>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</si>
  <si>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</si>
  <si>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</si>
  <si>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</si>
  <si>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</si>
  <si>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</si>
  <si>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</si>
  <si>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</si>
  <si>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</si>
  <si>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</si>
  <si>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</si>
  <si>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</si>
  <si>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</si>
  <si>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</si>
  <si>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</si>
  <si>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</si>
  <si>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</si>
  <si>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</si>
  <si>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</si>
  <si>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</si>
  <si>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</si>
  <si>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</si>
  <si>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</si>
  <si>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</si>
  <si>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</si>
  <si>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</si>
  <si>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</si>
  <si>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</si>
  <si>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</si>
  <si>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</si>
  <si>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</si>
  <si>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</si>
  <si>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</si>
  <si>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</si>
  <si>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</si>
  <si>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</si>
  <si>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</si>
  <si>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</si>
  <si>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</si>
  <si>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</si>
  <si>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</si>
  <si>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</si>
  <si>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</si>
  <si>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</si>
  <si>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</si>
  <si>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</si>
  <si>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</si>
  <si>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</si>
  <si>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</si>
  <si>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</si>
  <si>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</si>
  <si>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</si>
  <si>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</si>
  <si>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</si>
  <si>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</si>
  <si>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</si>
  <si>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</si>
  <si>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</si>
  <si>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</si>
  <si>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</si>
  <si>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</si>
  <si>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</si>
  <si>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</si>
  <si>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</si>
  <si>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</si>
  <si>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</si>
  <si>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</si>
  <si>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</si>
  <si>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</si>
  <si>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</si>
  <si>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</si>
  <si>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</si>
  <si>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</si>
  <si>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</si>
  <si>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</si>
  <si>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</si>
  <si>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</si>
  <si>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</si>
  <si>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</si>
  <si>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</si>
  <si>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</si>
  <si>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</si>
  <si>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</si>
  <si>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</si>
  <si>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</si>
  <si>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</si>
  <si>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</si>
  <si>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</si>
  <si>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</si>
  <si>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</si>
  <si>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</si>
  <si>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</si>
  <si>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</si>
  <si>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</si>
  <si>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</si>
  <si>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</si>
  <si>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</si>
  <si>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</si>
  <si>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</si>
  <si>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</si>
  <si>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</si>
  <si>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</si>
  <si>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</si>
  <si>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</si>
  <si>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</si>
  <si>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</si>
  <si>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</si>
  <si>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</si>
  <si>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</si>
  <si>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</si>
  <si>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</si>
  <si>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</si>
  <si>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</si>
  <si>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</si>
  <si>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</si>
  <si>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</si>
  <si>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</si>
  <si>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</si>
  <si>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</si>
  <si>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</si>
  <si>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</si>
  <si>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</si>
  <si>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</si>
  <si>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</si>
  <si>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</si>
  <si>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</si>
  <si>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</si>
  <si>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</si>
  <si>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</si>
  <si>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</si>
  <si>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</si>
  <si>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</si>
  <si>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</si>
  <si>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</si>
  <si>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</si>
  <si>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</si>
  <si>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</si>
  <si>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</si>
  <si>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</si>
  <si>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</si>
  <si>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</si>
  <si>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</si>
  <si>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</si>
  <si>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</si>
  <si>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</si>
  <si>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</si>
  <si>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</si>
  <si>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</si>
  <si>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</si>
  <si>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</si>
  <si>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</si>
  <si>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</si>
  <si>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</si>
  <si>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</si>
  <si>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</si>
  <si>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</si>
  <si>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</si>
  <si>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</si>
  <si>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</si>
  <si>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</si>
  <si>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</si>
  <si>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</si>
  <si>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</si>
  <si>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</si>
  <si>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</si>
  <si>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</si>
  <si>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</si>
  <si>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</si>
  <si>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</si>
  <si>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</si>
  <si>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</si>
  <si>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</si>
  <si>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</si>
  <si>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</si>
  <si>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</si>
  <si>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</si>
  <si>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</si>
  <si>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</si>
  <si>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</si>
  <si>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</si>
  <si>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</si>
  <si>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</si>
  <si>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</si>
  <si>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</si>
  <si>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</si>
  <si>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</si>
  <si>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</si>
  <si>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</si>
  <si>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</si>
  <si>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</si>
  <si>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</si>
  <si>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</si>
  <si>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</si>
  <si>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</si>
  <si>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</si>
  <si>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</si>
  <si>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</si>
  <si>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</si>
  <si>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</si>
  <si>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</si>
  <si>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</si>
  <si>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</si>
  <si>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</si>
  <si>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</si>
  <si>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</si>
  <si>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</si>
  <si>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</si>
  <si>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</si>
  <si>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</si>
  <si>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</si>
  <si>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</si>
  <si>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</si>
  <si>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</si>
  <si>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</si>
  <si>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</si>
  <si>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</si>
  <si>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</si>
  <si>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</si>
  <si>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</si>
  <si>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</si>
  <si>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</si>
  <si>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</si>
  <si>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</si>
  <si>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</si>
  <si>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</si>
  <si>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</si>
  <si>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</si>
  <si>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</si>
  <si>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</si>
  <si>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</si>
  <si>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</si>
  <si>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</si>
  <si>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</si>
  <si>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</si>
  <si>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</si>
  <si>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</si>
  <si>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</si>
  <si>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</si>
  <si>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</si>
  <si>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</si>
  <si>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</si>
  <si>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</si>
  <si>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</si>
  <si>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</si>
  <si>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</si>
  <si>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</si>
  <si>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</si>
  <si>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</si>
  <si>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</si>
  <si>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</si>
  <si>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</si>
  <si>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</si>
  <si>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</si>
  <si>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</si>
  <si>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</si>
  <si>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</si>
  <si>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</si>
  <si>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</si>
  <si>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</si>
  <si>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</si>
  <si>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</si>
  <si>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</si>
  <si>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</si>
  <si>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</si>
  <si>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</si>
  <si>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</si>
  <si>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</si>
  <si>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</si>
  <si>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</si>
  <si>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</si>
  <si>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</si>
  <si>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</si>
  <si>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</si>
  <si>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</si>
  <si>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</si>
  <si>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</si>
  <si>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</si>
  <si>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</si>
  <si>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</si>
  <si>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</si>
  <si>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</si>
  <si>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</si>
  <si>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</si>
  <si>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</si>
  <si>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</si>
  <si>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</si>
  <si>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</si>
  <si>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</si>
  <si>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</si>
  <si>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</si>
  <si>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</si>
  <si>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</si>
  <si>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</si>
  <si>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</si>
  <si>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</si>
  <si>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</si>
  <si>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</si>
  <si>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</si>
  <si>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</si>
  <si>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</si>
  <si>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</si>
  <si>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</si>
  <si>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</si>
  <si>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</si>
  <si>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</si>
  <si>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</si>
  <si>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</si>
  <si>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</si>
  <si>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</si>
  <si>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</si>
  <si>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</si>
  <si>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</si>
  <si>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</si>
  <si>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</si>
  <si>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</si>
  <si>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</si>
  <si>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</si>
  <si>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</si>
  <si>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</si>
  <si>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</si>
  <si>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</si>
  <si>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</si>
  <si>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</si>
  <si>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</si>
  <si>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</si>
  <si>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</si>
  <si>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</si>
  <si>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</si>
  <si>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</si>
  <si>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</si>
  <si>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</si>
  <si>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</si>
  <si>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</si>
  <si>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</si>
  <si>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</si>
  <si>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</si>
  <si>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</si>
  <si>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</si>
  <si>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</si>
  <si>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</si>
  <si>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</si>
  <si>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</si>
  <si>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</si>
  <si>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</si>
  <si>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</si>
  <si>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</si>
  <si>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</si>
  <si>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</si>
  <si>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</si>
  <si>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</si>
  <si>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</si>
  <si>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</si>
  <si>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</si>
  <si>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</si>
  <si>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</si>
  <si>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</si>
  <si>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</si>
  <si>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</si>
  <si>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</si>
  <si>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</si>
  <si>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</si>
  <si>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</si>
  <si>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</si>
  <si>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</si>
  <si>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</si>
  <si>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</si>
  <si>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</si>
  <si>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</si>
  <si>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</si>
  <si>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</si>
  <si>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</si>
  <si>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</si>
  <si>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</si>
  <si>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</si>
  <si>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</si>
  <si>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</si>
  <si>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</si>
  <si>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</si>
  <si>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</si>
  <si>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</si>
  <si>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</si>
  <si>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</si>
  <si>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</si>
  <si>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</si>
  <si>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</si>
  <si>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</si>
  <si>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</si>
  <si>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</si>
  <si>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</si>
  <si>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</si>
  <si>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</si>
  <si>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</si>
  <si>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</si>
  <si>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</si>
  <si>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</si>
  <si>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</si>
  <si>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</si>
  <si>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</si>
  <si>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</si>
  <si>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</si>
  <si>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</si>
  <si>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</si>
  <si>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</si>
  <si>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</si>
  <si>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</si>
  <si>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</si>
  <si>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</si>
  <si>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</si>
  <si>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</si>
  <si>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</si>
  <si>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</si>
  <si>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</si>
  <si>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</si>
  <si>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</si>
  <si>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</si>
  <si>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</si>
  <si>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</si>
  <si>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</si>
  <si>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</si>
  <si>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</si>
  <si>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</si>
  <si>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</si>
  <si>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</si>
  <si>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</si>
  <si>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</si>
  <si>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</si>
  <si>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</si>
  <si>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</si>
  <si>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</si>
  <si>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</si>
  <si>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</si>
  <si>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</si>
  <si>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</si>
  <si>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</si>
  <si>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</si>
  <si>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</si>
  <si>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</si>
  <si>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</si>
  <si>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</si>
  <si>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</si>
  <si>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</si>
  <si>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</si>
  <si>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</si>
  <si>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</si>
  <si>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</si>
  <si>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</si>
  <si>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</si>
  <si>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</si>
  <si>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</si>
  <si>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</si>
  <si>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</si>
  <si>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</si>
  <si>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</si>
  <si>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</si>
  <si>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</si>
  <si>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</si>
  <si>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</si>
  <si>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</si>
  <si>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</si>
  <si>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</si>
  <si>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</si>
  <si>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</si>
  <si>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</si>
  <si>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</si>
  <si>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</si>
  <si>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</si>
  <si>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</si>
  <si>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</si>
  <si>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</si>
  <si>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</si>
  <si>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</si>
  <si>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</si>
  <si>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</si>
  <si>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</si>
  <si>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</si>
  <si>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</si>
  <si>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</si>
  <si>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</si>
  <si>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</si>
  <si>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</si>
  <si>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</si>
  <si>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</si>
  <si>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</si>
  <si>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</si>
  <si>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</si>
  <si>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</si>
  <si>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</si>
  <si>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</si>
  <si>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</si>
  <si>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</si>
  <si>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</si>
  <si>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</si>
  <si>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</si>
  <si>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</si>
  <si>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</si>
  <si>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</si>
  <si>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</si>
  <si>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</si>
  <si>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</si>
  <si>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</si>
  <si>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</si>
  <si>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</si>
  <si>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</si>
  <si>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</si>
  <si>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</si>
  <si>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</si>
  <si>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</si>
  <si>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</si>
  <si>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</si>
  <si>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</si>
  <si>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</si>
  <si>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</si>
  <si>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</si>
  <si>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</si>
  <si>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</si>
  <si>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</si>
  <si>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</si>
  <si>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</si>
  <si>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</si>
  <si>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</si>
  <si>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</si>
  <si>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</si>
  <si>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</si>
  <si>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</si>
  <si>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</si>
  <si>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</si>
  <si>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</si>
  <si>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</si>
  <si>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</si>
  <si>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</si>
  <si>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</si>
  <si>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</si>
  <si>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</si>
  <si>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</si>
  <si>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</si>
  <si>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</si>
  <si>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</si>
  <si>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</si>
  <si>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</si>
  <si>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</si>
  <si>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</si>
  <si>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</si>
  <si>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</si>
  <si>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</si>
  <si>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</si>
  <si>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</si>
  <si>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</si>
  <si>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</si>
  <si>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</si>
  <si>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</si>
  <si>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</si>
  <si>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</si>
  <si>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</si>
  <si>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</si>
  <si>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</si>
  <si>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</si>
  <si>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</si>
  <si>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</si>
  <si>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</si>
  <si>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</si>
  <si>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</si>
  <si>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</si>
  <si>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</si>
  <si>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</si>
  <si>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</si>
  <si>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</si>
  <si>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</si>
  <si>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</si>
  <si>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</si>
  <si>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</si>
  <si>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</si>
  <si>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</si>
  <si>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</si>
  <si>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</si>
  <si>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</si>
  <si>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</si>
  <si>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</si>
  <si>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</si>
  <si>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</si>
  <si>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</si>
  <si>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</si>
  <si>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</si>
  <si>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</si>
  <si>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</si>
  <si>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</si>
  <si>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</si>
  <si>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</si>
  <si>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</si>
  <si>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</si>
  <si>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</si>
  <si>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</si>
  <si>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</si>
  <si>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</si>
  <si>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</si>
  <si>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</si>
  <si>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</si>
  <si>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</si>
  <si>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</si>
  <si>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</si>
  <si>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</si>
  <si>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</si>
  <si>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</si>
  <si>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</si>
  <si>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</si>
  <si>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</si>
  <si>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</si>
  <si>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</si>
  <si>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</si>
  <si>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</si>
  <si>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</si>
  <si>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</si>
  <si>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</si>
  <si>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</si>
  <si>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</si>
  <si>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</si>
  <si>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</si>
  <si>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</si>
  <si>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</si>
  <si>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</si>
  <si>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</si>
  <si>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</si>
  <si>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</si>
  <si>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</si>
  <si>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</si>
  <si>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</si>
  <si>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</si>
  <si>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</si>
  <si>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</si>
  <si>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</si>
  <si>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</si>
  <si>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</si>
  <si>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</si>
  <si>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</si>
  <si>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</si>
  <si>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</si>
  <si>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</si>
  <si>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</si>
  <si>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</si>
  <si>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</si>
  <si>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</si>
  <si>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</si>
  <si>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</si>
  <si>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</si>
  <si>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</si>
  <si>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</si>
  <si>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</si>
  <si>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</si>
  <si>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</si>
  <si>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</si>
  <si>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</si>
  <si>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</si>
  <si>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</si>
  <si>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</si>
  <si>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</si>
  <si>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</si>
  <si>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</si>
  <si>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</si>
  <si>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</si>
  <si>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</si>
  <si>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</si>
  <si>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</si>
  <si>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</si>
  <si>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</si>
  <si>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</si>
  <si>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</si>
  <si>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</si>
  <si>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</si>
  <si>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</si>
  <si>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</si>
  <si>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</si>
  <si>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</si>
  <si>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</si>
  <si>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</si>
  <si>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</si>
  <si>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</si>
  <si>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</si>
  <si>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</si>
  <si>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</si>
  <si>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</si>
  <si>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</si>
  <si>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</si>
  <si>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</si>
  <si>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</si>
  <si>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</si>
  <si>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</si>
  <si>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</si>
  <si>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</si>
  <si>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</si>
  <si>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</si>
  <si>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</si>
  <si>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</si>
  <si>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</si>
  <si>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</si>
  <si>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</si>
  <si>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</si>
  <si>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</si>
  <si>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</si>
  <si>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</si>
  <si>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</si>
  <si>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</si>
  <si>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</si>
  <si>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</si>
  <si>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</si>
  <si>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</si>
  <si>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</si>
  <si>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</si>
  <si>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</si>
  <si>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</si>
  <si>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</si>
  <si>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</si>
  <si>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</si>
  <si>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</si>
  <si>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</si>
  <si>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</si>
  <si>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</si>
  <si>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</si>
  <si>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</si>
  <si>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</si>
  <si>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</si>
  <si>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</si>
  <si>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</si>
  <si>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</si>
  <si>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</si>
  <si>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</si>
  <si>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</si>
  <si>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</si>
  <si>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</si>
  <si>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</si>
  <si>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</si>
  <si>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</si>
  <si>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</si>
  <si>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</si>
  <si>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</si>
  <si>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</si>
  <si>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</si>
  <si>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</si>
  <si>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</si>
  <si>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</si>
  <si>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</si>
  <si>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</si>
  <si>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</si>
  <si>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</si>
  <si>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</si>
  <si>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</si>
  <si>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</si>
  <si>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</si>
  <si>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</si>
  <si>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</si>
  <si>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</si>
  <si>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</si>
  <si>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</si>
  <si>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</si>
  <si>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</si>
  <si>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</si>
  <si>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</si>
  <si>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</si>
  <si>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</si>
  <si>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</si>
  <si>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</si>
  <si>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</si>
  <si>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</si>
  <si>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</si>
  <si>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</si>
  <si>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</si>
  <si>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</si>
  <si>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</si>
  <si>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</si>
  <si>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</si>
  <si>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</si>
  <si>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</si>
  <si>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</si>
  <si>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</si>
  <si>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</si>
  <si>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</si>
  <si>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</si>
  <si>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</si>
  <si>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</si>
  <si>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</si>
  <si>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</si>
  <si>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</si>
  <si>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</si>
  <si>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</si>
  <si>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</si>
  <si>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</si>
  <si>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</si>
  <si>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</si>
  <si>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</si>
  <si>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</si>
  <si>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</si>
  <si>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</si>
  <si>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</si>
  <si>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</si>
  <si>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</si>
  <si>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</si>
  <si>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</si>
  <si>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</si>
  <si>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</si>
  <si>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</si>
  <si>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</si>
  <si>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</si>
  <si>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</si>
  <si>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</si>
  <si>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</si>
  <si>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</si>
  <si>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</si>
  <si>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</si>
  <si>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</si>
  <si>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</si>
  <si>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</si>
  <si>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</si>
  <si>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</si>
  <si>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</si>
  <si>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</si>
  <si>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</si>
  <si>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</si>
  <si>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</si>
  <si>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</si>
  <si>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</si>
  <si>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</si>
  <si>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</si>
  <si>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</si>
  <si>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</si>
  <si>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</si>
  <si>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</si>
  <si>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</si>
  <si>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</si>
  <si>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</si>
  <si>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</si>
  <si>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</si>
  <si>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</si>
  <si>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</si>
  <si>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</si>
  <si>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</si>
  <si>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</si>
  <si>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</si>
  <si>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</si>
  <si>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</si>
  <si>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</si>
  <si>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</si>
  <si>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</si>
  <si>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</si>
  <si>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</si>
  <si>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</si>
  <si>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</si>
  <si>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</si>
  <si>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</si>
  <si>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</si>
  <si>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</si>
  <si>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</si>
  <si>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</si>
  <si>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</si>
  <si>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</si>
  <si>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</si>
  <si>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</si>
  <si>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</si>
  <si>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</si>
  <si>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</si>
  <si>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</si>
  <si>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</si>
  <si>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</si>
  <si>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</si>
  <si>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</si>
  <si>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</si>
  <si>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</si>
  <si>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</si>
  <si>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</si>
  <si>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</si>
  <si>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</si>
  <si>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</si>
  <si>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</si>
  <si>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</si>
  <si>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</si>
  <si>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</si>
  <si>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</si>
  <si>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</si>
  <si>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</si>
  <si>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</si>
  <si>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</si>
  <si>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</si>
  <si>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</si>
  <si>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</si>
  <si>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</si>
  <si>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</si>
  <si>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</si>
  <si>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</si>
  <si>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</si>
  <si>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</si>
  <si>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</si>
  <si>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</si>
  <si>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</si>
  <si>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</si>
  <si>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</si>
  <si>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</si>
  <si>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</si>
  <si>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</si>
  <si>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</si>
  <si>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</si>
  <si>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</si>
  <si>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</si>
  <si>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</si>
  <si>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</si>
  <si>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</si>
  <si>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</si>
  <si>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</si>
  <si>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</si>
  <si>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</si>
  <si>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</si>
  <si>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</si>
  <si>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</si>
  <si>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</si>
  <si>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</si>
  <si>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</si>
  <si>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</si>
  <si>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</si>
  <si>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</si>
  <si>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</si>
  <si>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</si>
  <si>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</si>
  <si>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</si>
  <si>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</si>
  <si>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</si>
  <si>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</si>
  <si>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</si>
  <si>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</si>
  <si>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</si>
  <si>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</si>
  <si>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</si>
  <si>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</si>
  <si>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</si>
  <si>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</si>
  <si>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</si>
  <si>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</si>
  <si>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</si>
  <si>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</si>
  <si>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</si>
  <si>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</si>
  <si>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</si>
  <si>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</si>
  <si>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</si>
  <si>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</si>
  <si>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</si>
  <si>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</si>
  <si>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</si>
  <si>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</si>
  <si>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</si>
  <si>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</si>
  <si>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</si>
  <si>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</si>
  <si>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</si>
  <si>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</si>
  <si>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</si>
  <si>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</si>
  <si>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</si>
  <si>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</si>
  <si>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</si>
  <si>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</si>
  <si>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</si>
  <si>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</si>
  <si>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</si>
  <si>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</si>
  <si>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</si>
  <si>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</si>
  <si>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</si>
  <si>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</si>
  <si>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</si>
  <si>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</si>
  <si>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</si>
  <si>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</si>
  <si>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</si>
  <si>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</si>
  <si>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</si>
  <si>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</si>
  <si>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</si>
  <si>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</si>
  <si>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</si>
  <si>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</si>
  <si>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</si>
  <si>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</si>
  <si>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</si>
  <si>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</si>
  <si>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</si>
  <si>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</si>
  <si>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</si>
  <si>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</si>
  <si>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</si>
  <si>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</si>
  <si>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</si>
  <si>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</si>
  <si>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</si>
  <si>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</si>
  <si>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</si>
  <si>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</si>
  <si>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</si>
  <si>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</si>
  <si>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</si>
  <si>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</si>
  <si>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</si>
  <si>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</si>
  <si>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</si>
  <si>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</si>
  <si>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</si>
  <si>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</si>
  <si>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</si>
  <si>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</si>
  <si>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</si>
  <si>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</si>
  <si>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</si>
  <si>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</si>
  <si>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</si>
  <si>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</si>
  <si>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</si>
  <si>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</si>
  <si>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</si>
  <si>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</si>
  <si>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</si>
  <si>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</si>
  <si>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</si>
  <si>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</si>
  <si>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</si>
  <si>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</si>
  <si>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</si>
  <si>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</si>
  <si>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</si>
  <si>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</si>
  <si>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</si>
  <si>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</si>
  <si>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</si>
  <si>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</si>
  <si>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</si>
  <si>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</si>
  <si>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</si>
  <si>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</si>
  <si>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</si>
  <si>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</si>
  <si>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</si>
  <si>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</si>
  <si>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</si>
  <si>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</si>
  <si>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</si>
  <si>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</si>
  <si>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</si>
  <si>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</si>
  <si>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</si>
  <si>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</si>
  <si>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</si>
  <si>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</si>
  <si>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</si>
  <si>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</si>
  <si>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</si>
  <si>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</si>
  <si>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</si>
  <si>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</si>
  <si>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</si>
  <si>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</si>
  <si>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</si>
  <si>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</si>
  <si>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</si>
  <si>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</si>
  <si>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</si>
  <si>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</si>
  <si>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</si>
  <si>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</si>
  <si>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</si>
  <si>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</si>
  <si>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</si>
  <si>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</si>
  <si>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</si>
  <si>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</si>
  <si>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</si>
  <si>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</si>
  <si>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</si>
  <si>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</si>
  <si>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</si>
  <si>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</si>
  <si>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</si>
  <si>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</si>
  <si>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</si>
  <si>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</si>
  <si>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</si>
  <si>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</si>
  <si>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</si>
  <si>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</si>
  <si>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</si>
  <si>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</si>
  <si>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</si>
  <si>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</si>
  <si>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</si>
  <si>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</si>
  <si>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</si>
  <si>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</si>
  <si>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</si>
  <si>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</si>
  <si>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</si>
  <si>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</si>
  <si>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</si>
  <si>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</si>
  <si>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</si>
  <si>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</si>
  <si>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</si>
  <si>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</si>
  <si>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</si>
  <si>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</si>
  <si>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</si>
  <si>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</si>
  <si>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</si>
  <si>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</si>
  <si>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</si>
  <si>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</si>
  <si>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</si>
  <si>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</si>
  <si>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</si>
  <si>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</si>
  <si>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</si>
  <si>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</si>
  <si>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</si>
  <si>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</si>
  <si>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</si>
  <si>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</si>
  <si>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</si>
  <si>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</si>
  <si>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</si>
  <si>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</si>
  <si>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</si>
  <si>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</si>
  <si>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</si>
  <si>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</si>
  <si>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</si>
  <si>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</si>
  <si>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</si>
  <si>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</si>
  <si>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</si>
  <si>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</si>
  <si>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</si>
  <si>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</si>
  <si>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</si>
  <si>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</si>
  <si>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</si>
  <si>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</si>
  <si>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</si>
  <si>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</si>
  <si>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</si>
  <si>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</si>
  <si>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</si>
  <si>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</si>
  <si>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</si>
  <si>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</si>
  <si>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</si>
  <si>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</si>
  <si>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</si>
  <si>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</si>
  <si>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</si>
  <si>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</si>
  <si>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</si>
  <si>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</si>
  <si>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</si>
  <si>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</si>
  <si>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</si>
  <si>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</si>
  <si>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</si>
  <si>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</si>
  <si>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</si>
  <si>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</si>
  <si>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</si>
  <si>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</si>
  <si>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</si>
  <si>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</si>
  <si>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</si>
  <si>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</si>
  <si>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</si>
  <si>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</si>
  <si>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</si>
  <si>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</si>
  <si>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</si>
  <si>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</si>
  <si>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</si>
  <si>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</si>
  <si>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</si>
  <si>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</si>
  <si>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</si>
  <si>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</si>
  <si>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</si>
  <si>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</si>
  <si>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</si>
  <si>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</si>
  <si>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</si>
  <si>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</si>
  <si>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</si>
  <si>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</si>
  <si>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</si>
  <si>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</si>
  <si>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</si>
  <si>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</si>
  <si>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</si>
  <si>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</si>
  <si>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</si>
  <si>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</si>
  <si>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</si>
  <si>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</si>
  <si>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</si>
  <si>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</si>
  <si>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</si>
  <si>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</si>
  <si>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</si>
  <si>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</si>
  <si>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</si>
  <si>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</si>
  <si>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</si>
  <si>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</si>
  <si>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</si>
  <si>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</si>
  <si>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</si>
  <si>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</si>
  <si>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</si>
  <si>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</si>
  <si>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</si>
  <si>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</si>
  <si>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</si>
  <si>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</si>
  <si>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</si>
  <si>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</si>
  <si>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</si>
  <si>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</si>
  <si>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</si>
  <si>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</si>
  <si>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</si>
  <si>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</si>
  <si>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</si>
  <si>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</si>
  <si>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</si>
  <si>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</si>
  <si>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</si>
  <si>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</si>
  <si>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</si>
  <si>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</si>
  <si>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</si>
  <si>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</si>
  <si>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</si>
  <si>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</si>
  <si>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</si>
  <si>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</si>
  <si>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</si>
  <si>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</si>
  <si>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</si>
  <si>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</si>
  <si>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</si>
  <si>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</si>
  <si>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</si>
  <si>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</si>
  <si>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</si>
  <si>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</si>
  <si>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</si>
  <si>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</si>
  <si>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</si>
  <si>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</si>
  <si>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</si>
  <si>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</si>
  <si>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</si>
  <si>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</si>
  <si>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</si>
  <si>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</si>
  <si>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</si>
  <si>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</si>
  <si>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</si>
  <si>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</si>
  <si>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</si>
  <si>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</si>
  <si>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</si>
  <si>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</si>
  <si>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</si>
  <si>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</si>
  <si>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</si>
  <si>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</si>
  <si>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</si>
  <si>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</si>
  <si>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</si>
  <si>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</si>
  <si>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</si>
  <si>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</si>
  <si>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</si>
  <si>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</si>
  <si>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</si>
  <si>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</si>
  <si>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</si>
  <si>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</si>
  <si>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</si>
  <si>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</si>
  <si>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</si>
  <si>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</si>
  <si>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</si>
  <si>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</si>
  <si>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</si>
  <si>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</si>
  <si>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</si>
  <si>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</si>
  <si>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</si>
  <si>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</si>
  <si>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</si>
  <si>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</si>
  <si>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</si>
  <si>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</si>
  <si>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</si>
  <si>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</si>
  <si>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</si>
  <si>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</si>
  <si>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</si>
  <si>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</si>
  <si>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</si>
  <si>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</si>
  <si>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</si>
  <si>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</si>
  <si>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</si>
  <si>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</si>
  <si>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</si>
  <si>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</si>
  <si>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</si>
  <si>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</si>
  <si>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</si>
  <si>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</si>
  <si>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</si>
  <si>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</si>
  <si>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</si>
  <si>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</si>
  <si>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</si>
  <si>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</si>
  <si>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</si>
  <si>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</si>
  <si>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</si>
  <si>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</si>
  <si>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</si>
  <si>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</si>
  <si>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</si>
  <si>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</si>
  <si>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</si>
  <si>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</si>
  <si>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</si>
  <si>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</si>
  <si>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</si>
  <si>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</si>
  <si>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</si>
  <si>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</si>
  <si>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</si>
  <si>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</si>
  <si>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</si>
  <si>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</si>
  <si>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</si>
  <si>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</si>
  <si>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</si>
  <si>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</si>
  <si>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</si>
  <si>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</si>
  <si>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</si>
  <si>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</si>
  <si>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</si>
  <si>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</si>
  <si>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</si>
  <si>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</si>
  <si>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</si>
  <si>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</si>
  <si>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</si>
  <si>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</si>
  <si>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</si>
  <si>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</si>
  <si>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</si>
  <si>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</si>
  <si>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</si>
  <si>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</si>
  <si>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</si>
  <si>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</si>
  <si>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</si>
  <si>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</si>
  <si>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</si>
  <si>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</si>
  <si>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</si>
  <si>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</si>
  <si>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</si>
  <si>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</si>
  <si>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</si>
  <si>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</si>
  <si>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</si>
  <si>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</si>
  <si>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</si>
  <si>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</si>
  <si>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</si>
  <si>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</si>
  <si>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</si>
  <si>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</si>
  <si>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</si>
  <si>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</si>
  <si>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</si>
  <si>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</si>
  <si>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</si>
  <si>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</si>
  <si>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</si>
  <si>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</si>
  <si>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</si>
  <si>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</si>
  <si>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</si>
  <si>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</si>
  <si>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</si>
  <si>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</si>
  <si>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</si>
  <si>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</si>
  <si>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</si>
  <si>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</si>
  <si>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</si>
  <si>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</si>
  <si>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</si>
  <si>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</si>
  <si>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</si>
  <si>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</si>
  <si>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</si>
  <si>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</si>
  <si>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</si>
  <si>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</si>
  <si>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</si>
  <si>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</si>
  <si>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</si>
  <si>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</si>
  <si>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</si>
  <si>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</si>
  <si>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</si>
  <si>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</si>
  <si>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</si>
  <si>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</si>
  <si>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</si>
  <si>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</si>
  <si>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</si>
  <si>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</si>
  <si>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</si>
  <si>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</si>
  <si>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</si>
  <si>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</si>
  <si>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</si>
  <si>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</si>
  <si>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</si>
  <si>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</si>
  <si>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</si>
  <si>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</si>
  <si>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</si>
  <si>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</si>
  <si>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</si>
  <si>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</si>
  <si>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</si>
  <si>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</si>
  <si>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</si>
  <si>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</si>
  <si>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</si>
  <si>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</si>
  <si>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</si>
  <si>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</si>
  <si>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</si>
  <si>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</si>
  <si>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</si>
  <si>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</si>
  <si>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</si>
  <si>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</si>
  <si>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</si>
  <si>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</si>
  <si>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</si>
  <si>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</si>
  <si>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</si>
  <si>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</si>
  <si>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</si>
  <si>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</si>
  <si>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</si>
  <si>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</si>
  <si>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</si>
  <si>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</si>
  <si>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</si>
  <si>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</si>
  <si>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</si>
  <si>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</si>
  <si>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</si>
  <si>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</si>
  <si>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</si>
  <si>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</si>
  <si>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</si>
  <si>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</si>
  <si>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</si>
  <si>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</si>
  <si>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</si>
  <si>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</si>
  <si>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</si>
  <si>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</si>
  <si>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</si>
  <si>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</si>
  <si>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</si>
  <si>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</si>
  <si>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</si>
  <si>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</si>
  <si>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</si>
  <si>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</si>
  <si>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</si>
  <si>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</si>
  <si>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</si>
  <si>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</si>
  <si>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</si>
  <si>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</si>
  <si>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</si>
  <si>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</si>
  <si>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</si>
  <si>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</si>
  <si>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</si>
  <si>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</si>
  <si>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</si>
  <si>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</si>
  <si>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</si>
  <si>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</si>
  <si>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</si>
  <si>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</si>
  <si>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</si>
  <si>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</si>
  <si>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</si>
  <si>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</si>
  <si>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</si>
  <si>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</si>
  <si>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</si>
  <si>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</si>
  <si>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</si>
  <si>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</si>
  <si>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</si>
  <si>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</si>
  <si>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</si>
  <si>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</si>
  <si>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</si>
  <si>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</si>
  <si>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</si>
  <si>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</si>
  <si>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</si>
  <si>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</si>
  <si>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</si>
  <si>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</si>
  <si>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</si>
  <si>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</si>
  <si>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</si>
  <si>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</si>
  <si>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</si>
  <si>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</si>
  <si>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</si>
  <si>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</si>
  <si>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</si>
  <si>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</si>
  <si>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</si>
  <si>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</si>
  <si>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</si>
  <si>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</si>
  <si>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</si>
  <si>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</si>
  <si>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</si>
  <si>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</si>
  <si>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</si>
  <si>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</si>
  <si>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</si>
  <si>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</si>
  <si>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</si>
  <si>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</si>
  <si>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</si>
  <si>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</si>
  <si>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</si>
  <si>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</si>
  <si>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</si>
  <si>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</si>
  <si>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</si>
  <si>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</si>
  <si>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</si>
  <si>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</si>
  <si>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</si>
  <si>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</si>
  <si>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</si>
  <si>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</si>
  <si>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</si>
  <si>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</si>
  <si>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</si>
  <si>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</si>
  <si>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</si>
  <si>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</si>
  <si>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</si>
  <si>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</si>
  <si>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</si>
  <si>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</si>
  <si>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</si>
  <si>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</si>
  <si>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</si>
  <si>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</si>
  <si>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</si>
  <si>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</si>
  <si>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</si>
  <si>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</si>
  <si>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</si>
  <si>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</si>
  <si>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</si>
  <si>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</si>
  <si>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</si>
  <si>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</si>
  <si>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</si>
  <si>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</si>
  <si>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</si>
  <si>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</si>
  <si>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</si>
  <si>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</si>
  <si>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</si>
  <si>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</si>
  <si>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</si>
  <si>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</si>
  <si>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</si>
  <si>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</si>
  <si>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</si>
  <si>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</si>
  <si>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</si>
  <si>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</si>
  <si>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</si>
  <si>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</si>
  <si>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</si>
  <si>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</si>
  <si>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</si>
  <si>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</si>
  <si>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</si>
  <si>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</si>
  <si>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</si>
  <si>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</si>
  <si>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</si>
  <si>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</si>
  <si>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</si>
  <si>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</si>
  <si>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</si>
  <si>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</si>
  <si>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</si>
  <si>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</si>
  <si>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</si>
  <si>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</si>
  <si>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</si>
  <si>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</si>
  <si>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</si>
  <si>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</si>
  <si>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</si>
  <si>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</si>
  <si>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</si>
  <si>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</si>
  <si>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</si>
  <si>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</si>
  <si>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</si>
  <si>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</si>
  <si>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</si>
  <si>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</si>
  <si>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</si>
  <si>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</si>
  <si>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</si>
  <si>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</si>
  <si>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</si>
  <si>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</si>
  <si>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</si>
  <si>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</si>
  <si>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</si>
  <si>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</si>
  <si>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</si>
  <si>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</si>
  <si>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</si>
  <si>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</si>
  <si>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</si>
  <si>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</si>
  <si>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</si>
  <si>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</si>
  <si>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</si>
  <si>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</si>
  <si>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</si>
  <si>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</si>
  <si>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</si>
  <si>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</si>
  <si>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</si>
  <si>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</si>
  <si>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</si>
  <si>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</si>
  <si>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</si>
  <si>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</si>
  <si>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</si>
  <si>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</si>
  <si>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</si>
  <si>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</si>
  <si>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</si>
  <si>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</si>
  <si>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</si>
  <si>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</si>
  <si>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</si>
  <si>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</si>
  <si>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</si>
  <si>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</si>
  <si>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</si>
  <si>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</si>
  <si>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</si>
  <si>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</si>
  <si>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</si>
  <si>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</si>
  <si>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</si>
  <si>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</si>
  <si>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</si>
  <si>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</si>
  <si>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</si>
  <si>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</si>
  <si>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</si>
  <si>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</si>
  <si>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</si>
  <si>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</si>
  <si>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</si>
  <si>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</si>
  <si>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</si>
  <si>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</si>
  <si>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</si>
  <si>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</si>
  <si>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</si>
  <si>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</si>
  <si>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</si>
  <si>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</si>
  <si>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</si>
  <si>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</si>
  <si>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</si>
  <si>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</si>
  <si>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</si>
  <si>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</si>
  <si>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</si>
  <si>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</si>
  <si>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</si>
  <si>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</si>
  <si>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</si>
  <si>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</si>
  <si>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</si>
  <si>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</si>
  <si>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</si>
  <si>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</si>
  <si>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</si>
  <si>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</si>
  <si>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</si>
  <si>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</si>
  <si>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</si>
  <si>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</si>
  <si>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</si>
  <si>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</si>
  <si>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</si>
  <si>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</si>
  <si>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</si>
  <si>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</si>
  <si>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</si>
  <si>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</si>
  <si>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</si>
  <si>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</si>
  <si>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</si>
  <si>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</si>
  <si>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</si>
  <si>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</si>
  <si>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</si>
  <si>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</si>
  <si>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</si>
  <si>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</si>
  <si>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</si>
  <si>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</si>
  <si>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</si>
  <si>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</si>
  <si>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</si>
  <si>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</si>
  <si>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</si>
  <si>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</si>
  <si>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</si>
  <si>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</si>
  <si>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</si>
  <si>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</si>
  <si>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</si>
  <si>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</si>
  <si>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</si>
  <si>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</si>
  <si>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</si>
  <si>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</si>
  <si>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</si>
  <si>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</si>
  <si>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</si>
  <si>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</si>
  <si>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</si>
  <si>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</si>
  <si>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</si>
  <si>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</si>
  <si>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</si>
  <si>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</si>
  <si>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</si>
  <si>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</si>
  <si>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</si>
  <si>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</si>
  <si>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</si>
  <si>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</si>
  <si>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</si>
  <si>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</si>
  <si>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</si>
  <si>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</si>
  <si>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</si>
  <si>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</si>
  <si>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</si>
  <si>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</si>
  <si>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</si>
  <si>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</si>
  <si>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</si>
  <si>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</si>
  <si>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</si>
  <si>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</si>
  <si>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</si>
  <si>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</si>
  <si>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</si>
  <si>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</si>
  <si>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</si>
  <si>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</si>
  <si>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</si>
  <si>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</si>
  <si>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</si>
  <si>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</si>
  <si>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</si>
  <si>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</si>
  <si>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</si>
  <si>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</si>
  <si>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</si>
  <si>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</si>
  <si>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</si>
  <si>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</si>
  <si>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</si>
  <si>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</si>
  <si>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</si>
  <si>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</si>
  <si>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</si>
  <si>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</si>
  <si>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</si>
  <si>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</si>
  <si>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</si>
  <si>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</si>
  <si>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</si>
  <si>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</si>
  <si>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</si>
  <si>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</si>
  <si>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</si>
  <si>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</si>
  <si>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</si>
  <si>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</si>
  <si>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</si>
  <si>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</si>
  <si>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</si>
  <si>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</si>
  <si>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</si>
  <si>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</si>
  <si>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</si>
  <si>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</si>
  <si>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</si>
  <si>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</si>
  <si>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</si>
  <si>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</si>
  <si>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</si>
  <si>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</si>
  <si>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</si>
  <si>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</si>
  <si>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</si>
  <si>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</si>
  <si>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</si>
  <si>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</si>
  <si>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</si>
  <si>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</si>
  <si>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</si>
  <si>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</si>
  <si>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</si>
  <si>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</si>
  <si>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</si>
  <si>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</si>
  <si>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</si>
  <si>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</si>
  <si>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</si>
  <si>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</si>
  <si>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</si>
  <si>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</si>
  <si>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</si>
  <si>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</si>
  <si>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</si>
  <si>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</si>
  <si>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</si>
  <si>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</si>
  <si>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</si>
  <si>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</si>
  <si>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</si>
  <si>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</si>
  <si>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</si>
  <si>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</si>
  <si>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</si>
  <si>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</si>
  <si>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</si>
  <si>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</si>
  <si>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</si>
  <si>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</si>
  <si>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</si>
  <si>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</si>
  <si>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</si>
  <si>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</si>
  <si>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</si>
  <si>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</si>
  <si>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</si>
  <si>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</si>
  <si>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</si>
  <si>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</si>
  <si>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</si>
  <si>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</si>
  <si>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</si>
  <si>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</si>
  <si>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</si>
  <si>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</si>
  <si>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</si>
  <si>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</si>
  <si>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</si>
  <si>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</si>
  <si>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</si>
  <si>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</si>
  <si>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</si>
  <si>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</si>
  <si>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</si>
  <si>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</si>
  <si>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</si>
  <si>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</si>
  <si>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</si>
  <si>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</si>
  <si>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</si>
  <si>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</si>
  <si>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</si>
  <si>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</si>
  <si>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</si>
  <si>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</si>
  <si>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</si>
  <si>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</si>
  <si>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</si>
  <si>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</si>
  <si>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</si>
  <si>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</si>
  <si>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</si>
  <si>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</si>
  <si>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</si>
  <si>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</si>
  <si>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</si>
  <si>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</si>
  <si>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</si>
  <si>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</si>
  <si>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</si>
  <si>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</si>
  <si>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</si>
  <si>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</si>
  <si>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</si>
  <si>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</si>
  <si>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</si>
  <si>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</si>
  <si>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</si>
  <si>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</si>
  <si>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</si>
  <si>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</si>
  <si>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</si>
  <si>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</si>
  <si>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</si>
  <si>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</si>
  <si>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</si>
  <si>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</si>
  <si>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</si>
  <si>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</si>
  <si>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</si>
  <si>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</si>
  <si>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</si>
  <si>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</si>
  <si>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</si>
  <si>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</si>
  <si>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</si>
  <si>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</si>
  <si>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</si>
  <si>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</si>
  <si>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</si>
  <si>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</si>
  <si>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</si>
  <si>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</si>
  <si>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</si>
  <si>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</si>
  <si>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</si>
  <si>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</si>
  <si>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</si>
  <si>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</si>
  <si>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</si>
  <si>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</si>
  <si>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</si>
  <si>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</si>
  <si>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</si>
  <si>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</si>
  <si>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</si>
  <si>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</si>
  <si>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</si>
  <si>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</si>
  <si>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</si>
  <si>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</si>
  <si>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</si>
  <si>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</si>
  <si>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</si>
  <si>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</si>
  <si>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</si>
  <si>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</si>
  <si>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</si>
  <si>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</si>
  <si>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</si>
  <si>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</si>
  <si>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</si>
  <si>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</si>
  <si>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</si>
  <si>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</si>
  <si>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</si>
  <si>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</si>
  <si>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</si>
  <si>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</si>
  <si>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</si>
  <si>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</si>
  <si>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</si>
  <si>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</si>
  <si>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</si>
  <si>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</si>
  <si>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</si>
  <si>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</si>
  <si>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</si>
  <si>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</si>
  <si>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</si>
  <si>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</si>
  <si>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</si>
  <si>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</si>
  <si>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</si>
  <si>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</si>
  <si>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</si>
  <si>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</si>
  <si>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</si>
  <si>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</si>
  <si>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</si>
  <si>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</si>
  <si>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</si>
  <si>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</si>
  <si>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</si>
  <si>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</si>
  <si>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</si>
  <si>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</si>
  <si>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</si>
  <si>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</si>
  <si>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</si>
  <si>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</si>
  <si>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</si>
  <si>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</si>
  <si>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</si>
  <si>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</si>
  <si>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</si>
  <si>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</si>
  <si>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</si>
  <si>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</si>
  <si>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</si>
  <si>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</si>
  <si>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</si>
  <si>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</si>
  <si>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</si>
  <si>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</si>
  <si>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</si>
  <si>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</si>
  <si>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</si>
  <si>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</si>
  <si>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</si>
  <si>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</si>
  <si>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</si>
  <si>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</si>
  <si>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</si>
  <si>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</si>
  <si>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</si>
  <si>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</si>
  <si>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</si>
  <si>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</si>
  <si>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</si>
  <si>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</si>
  <si>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</si>
  <si>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</si>
  <si>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</si>
  <si>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</si>
  <si>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</si>
  <si>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</si>
  <si>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</si>
  <si>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</si>
  <si>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</si>
  <si>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</si>
  <si>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</si>
  <si>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</si>
  <si>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</si>
  <si>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</si>
  <si>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</si>
  <si>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</si>
  <si>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</si>
  <si>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</si>
  <si>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</si>
  <si>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</si>
  <si>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</si>
  <si>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</si>
  <si>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</si>
  <si>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</si>
  <si>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</si>
  <si>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</si>
  <si>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</si>
  <si>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</si>
  <si>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</si>
  <si>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</si>
  <si>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</si>
  <si>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</si>
  <si>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</si>
  <si>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</si>
  <si>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</si>
  <si>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</si>
  <si>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</si>
  <si>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</si>
  <si>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</si>
  <si>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</si>
  <si>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</si>
  <si>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</si>
  <si>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</si>
  <si>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</si>
  <si>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</si>
  <si>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</si>
  <si>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</si>
  <si>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</si>
  <si>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</si>
  <si>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</si>
  <si>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</si>
  <si>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</si>
  <si>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</si>
  <si>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</si>
  <si>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</si>
  <si>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</si>
  <si>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</si>
  <si>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</si>
  <si>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</si>
  <si>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</si>
  <si>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</si>
  <si>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</si>
  <si>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</si>
  <si>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</si>
  <si>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</si>
  <si>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</si>
  <si>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</si>
  <si>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</si>
  <si>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</si>
  <si>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</si>
  <si>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</si>
  <si>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</si>
  <si>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</si>
  <si>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</si>
  <si>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</si>
  <si>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</si>
  <si>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</si>
  <si>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</si>
  <si>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</si>
  <si>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</si>
  <si>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</si>
  <si>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</si>
  <si>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</si>
  <si>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</si>
  <si>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</si>
  <si>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</si>
  <si>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</si>
  <si>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</si>
  <si>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</si>
  <si>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</si>
  <si>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</si>
  <si>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</si>
  <si>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</si>
  <si>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</si>
  <si>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</si>
  <si>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</si>
  <si>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</si>
  <si>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</si>
  <si>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</si>
  <si>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</si>
  <si>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</si>
  <si>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</si>
  <si>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</si>
  <si>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</si>
  <si>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</si>
  <si>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</si>
  <si>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</si>
  <si>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</si>
  <si>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</si>
  <si>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</si>
  <si>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</si>
  <si>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</si>
  <si>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</si>
  <si>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</si>
  <si>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</si>
  <si>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</si>
  <si>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</si>
  <si>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</si>
  <si>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</si>
  <si>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</si>
  <si>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</si>
  <si>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</si>
  <si>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</si>
  <si>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</si>
  <si>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</si>
  <si>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</si>
  <si>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</si>
  <si>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</si>
  <si>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</si>
  <si>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</si>
  <si>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</si>
  <si>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</si>
  <si>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</si>
  <si>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</si>
  <si>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</si>
  <si>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</si>
  <si>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</si>
  <si>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</si>
  <si>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</si>
  <si>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</si>
  <si>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</si>
  <si>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</si>
  <si>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</si>
  <si>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</si>
  <si>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</si>
  <si>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</si>
  <si>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</si>
  <si>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</si>
  <si>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</si>
  <si>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</si>
  <si>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</si>
  <si>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</si>
  <si>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</si>
  <si>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</si>
  <si>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</si>
  <si>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</si>
  <si>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</si>
  <si>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</si>
  <si>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</si>
  <si>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</si>
  <si>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</si>
  <si>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</si>
  <si>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</si>
  <si>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</si>
  <si>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</si>
  <si>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</si>
  <si>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</si>
  <si>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</si>
  <si>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</si>
  <si>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</si>
  <si>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</si>
  <si>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</si>
  <si>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</si>
  <si>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</si>
  <si>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</si>
  <si>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</si>
  <si>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</si>
  <si>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</si>
  <si>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</si>
  <si>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</si>
  <si>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</si>
  <si>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</si>
  <si>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</si>
  <si>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</si>
  <si>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</si>
  <si>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</si>
  <si>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</si>
  <si>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</si>
  <si>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</si>
  <si>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</si>
  <si>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</si>
  <si>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</si>
  <si>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</si>
  <si>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</si>
  <si>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</si>
  <si>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</si>
  <si>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</si>
  <si>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</si>
  <si>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</si>
  <si>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</si>
  <si>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</si>
  <si>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</si>
  <si>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</si>
  <si>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</si>
  <si>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</si>
  <si>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</si>
  <si>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</si>
  <si>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</si>
  <si>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</si>
  <si>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</si>
  <si>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</si>
  <si>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</si>
  <si>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</si>
  <si>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</si>
  <si>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</si>
  <si>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</si>
  <si>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</si>
  <si>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</si>
  <si>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</si>
  <si>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</si>
  <si>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</si>
  <si>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</si>
  <si>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</si>
  <si>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</si>
  <si>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</si>
  <si>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</si>
  <si>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</si>
  <si>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</si>
  <si>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</si>
  <si>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</si>
  <si>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</si>
  <si>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</si>
  <si>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</si>
  <si>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</si>
  <si>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</si>
  <si>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</si>
  <si>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</si>
  <si>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</si>
  <si>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</si>
  <si>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</si>
  <si>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</si>
  <si>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</si>
  <si>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</si>
  <si>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</si>
  <si>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</si>
  <si>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</si>
  <si>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</si>
  <si>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</si>
  <si>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</si>
  <si>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</si>
  <si>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</si>
  <si>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</si>
  <si>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</si>
  <si>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</si>
  <si>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</si>
  <si>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</si>
  <si>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</si>
  <si>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</si>
  <si>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</si>
  <si>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</si>
  <si>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</si>
  <si>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</si>
  <si>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</si>
  <si>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</si>
  <si>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</si>
  <si>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</si>
  <si>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</si>
  <si>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</si>
  <si>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</si>
  <si>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</si>
  <si>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</si>
  <si>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</si>
  <si>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</si>
  <si>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</si>
  <si>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</si>
  <si>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</si>
  <si>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</si>
  <si>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</si>
  <si>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</si>
  <si>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</si>
  <si>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</si>
  <si>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</si>
  <si>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</si>
  <si>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</si>
  <si>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</si>
  <si>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</si>
  <si>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</si>
  <si>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</si>
  <si>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</si>
  <si>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</si>
  <si>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</si>
  <si>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</si>
  <si>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</si>
  <si>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</si>
  <si>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</si>
  <si>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</si>
  <si>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</si>
  <si>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</si>
  <si>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</si>
  <si>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</si>
  <si>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</si>
  <si>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</si>
  <si>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</si>
  <si>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</si>
  <si>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</si>
  <si>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</si>
  <si>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</si>
  <si>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</si>
  <si>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</si>
  <si>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</si>
  <si>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</si>
  <si>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</si>
  <si>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</si>
  <si>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</si>
  <si>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</si>
  <si>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</si>
  <si>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</si>
  <si>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</si>
  <si>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</si>
  <si>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</si>
  <si>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</si>
  <si>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</si>
  <si>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</si>
  <si>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</si>
  <si>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</si>
  <si>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</si>
  <si>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</si>
  <si>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</si>
  <si>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</si>
  <si>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</si>
  <si>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</si>
  <si>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</si>
  <si>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</si>
  <si>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</si>
  <si>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</si>
  <si>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</si>
  <si>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</si>
  <si>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</si>
  <si>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</si>
  <si>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</si>
  <si>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</si>
  <si>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</si>
  <si>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</si>
  <si>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</si>
  <si>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</si>
  <si>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</si>
  <si>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</si>
  <si>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</si>
  <si>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</si>
  <si>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</si>
  <si>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</si>
  <si>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</si>
  <si>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</si>
  <si>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</si>
  <si>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</si>
  <si>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</si>
  <si>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</si>
  <si>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</si>
  <si>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</si>
  <si>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</si>
  <si>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</si>
  <si>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</si>
  <si>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</si>
  <si>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</si>
  <si>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</si>
  <si>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</si>
  <si>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</si>
  <si>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</si>
  <si>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</si>
  <si>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</si>
  <si>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</si>
  <si>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</si>
  <si>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</si>
  <si>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</si>
  <si>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</si>
  <si>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</si>
  <si>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</si>
  <si>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</si>
  <si>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</si>
  <si>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</si>
  <si>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</si>
  <si>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</si>
  <si>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</si>
  <si>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</si>
  <si>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</si>
  <si>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</si>
  <si>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</si>
  <si>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</si>
  <si>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</si>
  <si>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</si>
  <si>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</si>
  <si>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</si>
  <si>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</si>
  <si>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</si>
  <si>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</si>
  <si>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</si>
  <si>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</si>
  <si>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</si>
  <si>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</si>
  <si>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</si>
  <si>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</si>
  <si>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</si>
  <si>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</si>
  <si>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</si>
  <si>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</si>
  <si>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</si>
  <si>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</si>
  <si>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</si>
  <si>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</si>
  <si>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</si>
  <si>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</si>
  <si>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</si>
  <si>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</si>
  <si>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</si>
  <si>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</si>
  <si>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</si>
  <si>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</si>
  <si>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</si>
  <si>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</si>
  <si>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</si>
  <si>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</si>
  <si>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</si>
  <si>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</si>
  <si>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</si>
  <si>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</si>
  <si>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</si>
  <si>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</si>
  <si>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</si>
  <si>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</si>
  <si>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</si>
  <si>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</si>
  <si>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</si>
  <si>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</si>
  <si>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</si>
  <si>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</si>
  <si>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</si>
  <si>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</si>
  <si>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</si>
  <si>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</si>
  <si>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</si>
  <si>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</si>
  <si>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</si>
  <si>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</si>
  <si>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</si>
  <si>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</si>
  <si>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</si>
  <si>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</si>
  <si>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</si>
  <si>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</si>
  <si>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</si>
  <si>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</si>
  <si>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</si>
  <si>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</si>
  <si>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</si>
  <si>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</si>
  <si>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</si>
  <si>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</si>
  <si>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</si>
  <si>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</si>
  <si>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</si>
  <si>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</si>
  <si>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</si>
  <si>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</si>
  <si>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</si>
  <si>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</si>
  <si>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</si>
  <si>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</si>
  <si>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</si>
  <si>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</si>
  <si>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</si>
  <si>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</si>
  <si>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</si>
  <si>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</si>
  <si>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</si>
  <si>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</si>
  <si>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</si>
  <si>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</si>
  <si>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</si>
  <si>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</si>
  <si>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</si>
  <si>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</si>
  <si>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</si>
  <si>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</si>
  <si>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</si>
  <si>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</si>
  <si>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</si>
  <si>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</si>
  <si>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</si>
  <si>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</si>
  <si>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</si>
  <si>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</si>
  <si>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</si>
  <si>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</si>
  <si>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</si>
  <si>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</si>
  <si>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</si>
  <si>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</si>
  <si>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</si>
  <si>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</si>
  <si>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</si>
  <si>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</si>
  <si>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</si>
  <si>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</si>
  <si>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</si>
  <si>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</si>
  <si>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</si>
  <si>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</si>
  <si>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</si>
  <si>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</si>
  <si>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</si>
  <si>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</si>
  <si>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</si>
  <si>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</si>
  <si>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</si>
  <si>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</si>
  <si>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</si>
  <si>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</si>
  <si>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</si>
  <si>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</si>
  <si>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</si>
  <si>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</si>
  <si>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</si>
  <si>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</si>
  <si>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</si>
  <si>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</si>
  <si>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</si>
  <si>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</si>
  <si>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</si>
  <si>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</si>
  <si>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</si>
  <si>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</si>
  <si>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</si>
  <si>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</si>
  <si>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</si>
  <si>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</si>
  <si>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</si>
  <si>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</si>
  <si>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</si>
  <si>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</si>
  <si>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</si>
  <si>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</si>
  <si>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</si>
  <si>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</si>
  <si>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</si>
  <si>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</si>
  <si>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</si>
  <si>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</si>
  <si>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</si>
  <si>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</si>
  <si>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</si>
  <si>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</si>
  <si>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</si>
  <si>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</si>
  <si>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</si>
  <si>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</si>
  <si>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</si>
  <si>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</si>
  <si>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</si>
  <si>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</si>
  <si>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</si>
  <si>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</si>
  <si>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</si>
  <si>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</si>
  <si>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</si>
  <si>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</si>
  <si>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</si>
  <si>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</si>
  <si>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</si>
  <si>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</si>
  <si>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</si>
  <si>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</si>
  <si>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</si>
  <si>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</si>
  <si>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</si>
  <si>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</si>
  <si>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</si>
  <si>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</si>
  <si>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</si>
  <si>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</si>
  <si>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</si>
  <si>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</si>
  <si>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</si>
  <si>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</si>
  <si>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</si>
  <si>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</si>
  <si>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</si>
  <si>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</si>
  <si>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</si>
  <si>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</si>
  <si>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</si>
  <si>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</si>
  <si>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</si>
  <si>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</si>
  <si>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</si>
  <si>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</si>
  <si>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</si>
  <si>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</si>
  <si>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</si>
  <si>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</si>
  <si>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</si>
  <si>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</si>
  <si>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</si>
  <si>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</si>
  <si>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</si>
  <si>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</si>
  <si>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</si>
  <si>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</si>
  <si>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</si>
  <si>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</si>
  <si>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</si>
  <si>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</si>
  <si>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</si>
  <si>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</si>
  <si>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</si>
  <si>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</si>
  <si>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</si>
  <si>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</si>
  <si>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</si>
  <si>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</si>
  <si>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</si>
  <si>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</si>
  <si>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</si>
  <si>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</si>
  <si>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</si>
  <si>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</si>
  <si>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</si>
  <si>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</si>
  <si>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</si>
  <si>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</si>
  <si>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</si>
  <si>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</si>
  <si>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</si>
  <si>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</si>
  <si>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</si>
  <si>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</si>
  <si>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</si>
  <si>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</si>
  <si>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</si>
  <si>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</si>
  <si>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</si>
  <si>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</si>
  <si>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</si>
  <si>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</si>
  <si>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</si>
  <si>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</si>
  <si>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</si>
  <si>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</si>
  <si>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</si>
  <si>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</si>
  <si>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</si>
  <si>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</si>
  <si>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</si>
  <si>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</si>
  <si>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</si>
  <si>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</si>
  <si>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</si>
  <si>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</si>
  <si>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</si>
  <si>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</si>
  <si>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</si>
  <si>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</si>
  <si>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</si>
  <si>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</si>
  <si>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</si>
  <si>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</si>
  <si>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</si>
  <si>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</si>
  <si>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</si>
  <si>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</si>
  <si>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</si>
  <si>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</si>
  <si>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</si>
  <si>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</si>
  <si>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</si>
  <si>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</si>
  <si>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</si>
  <si>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</si>
  <si>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</si>
  <si>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</si>
  <si>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</si>
  <si>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</si>
  <si>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</si>
  <si>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</si>
  <si>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</si>
  <si>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</si>
  <si>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</si>
  <si>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</si>
  <si>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</si>
  <si>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</si>
  <si>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</si>
  <si>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</si>
  <si>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</si>
  <si>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</si>
  <si>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</si>
  <si>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</si>
  <si>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</si>
  <si>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</si>
  <si>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</si>
  <si>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</si>
  <si>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</si>
  <si>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</si>
  <si>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</si>
  <si>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</si>
  <si>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</si>
  <si>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</si>
  <si>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</si>
  <si>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</si>
  <si>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</si>
  <si>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</si>
  <si>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</si>
  <si>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</si>
  <si>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</si>
  <si>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</si>
  <si>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</si>
  <si>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</si>
  <si>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</si>
  <si>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</si>
  <si>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</si>
  <si>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</si>
  <si>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</si>
  <si>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</si>
  <si>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</si>
  <si>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</si>
  <si>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</si>
  <si>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</si>
  <si>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</si>
  <si>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</si>
  <si>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</si>
  <si>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</si>
  <si>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</si>
  <si>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</si>
  <si>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</si>
  <si>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</si>
  <si>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</si>
  <si>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</si>
  <si>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</si>
  <si>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</si>
  <si>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</si>
  <si>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</si>
  <si>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</si>
  <si>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</si>
  <si>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</si>
  <si>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</si>
  <si>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</si>
  <si>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</si>
  <si>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</si>
  <si>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</si>
  <si>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</si>
  <si>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</si>
  <si>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</si>
  <si>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</si>
  <si>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</si>
  <si>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</si>
  <si>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</si>
  <si>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</si>
  <si>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</si>
  <si>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</si>
  <si>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</si>
  <si>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</si>
  <si>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</si>
  <si>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</si>
  <si>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</si>
  <si>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</si>
  <si>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</si>
  <si>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</si>
  <si>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</si>
  <si>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</si>
  <si>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</si>
  <si>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</si>
  <si>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</si>
  <si>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</si>
  <si>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</si>
  <si>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</si>
  <si>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</si>
  <si>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</si>
  <si>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</si>
  <si>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</si>
  <si>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</si>
  <si>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</si>
  <si>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</si>
  <si>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</si>
  <si>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</si>
  <si>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</si>
  <si>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</si>
  <si>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</si>
  <si>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</si>
  <si>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</si>
  <si>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</si>
  <si>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</si>
  <si>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</si>
  <si>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</si>
  <si>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</si>
  <si>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</si>
  <si>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</si>
  <si>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</si>
  <si>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</si>
  <si>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</si>
  <si>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</si>
  <si>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</si>
  <si>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</si>
  <si>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</si>
  <si>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</si>
  <si>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</si>
  <si>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</si>
  <si>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</si>
  <si>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</si>
  <si>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</si>
  <si>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</si>
  <si>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</si>
  <si>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</si>
  <si>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</si>
  <si>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</si>
  <si>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</si>
  <si>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</si>
  <si>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</si>
  <si>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</si>
  <si>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</si>
  <si>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</si>
  <si>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</si>
  <si>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</si>
  <si>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</si>
  <si>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</si>
  <si>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</si>
  <si>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</si>
  <si>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</si>
  <si>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</si>
  <si>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</si>
  <si>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</si>
  <si>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</si>
  <si>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</si>
  <si>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</si>
  <si>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</si>
  <si>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</si>
  <si>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</si>
  <si>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</si>
  <si>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</si>
  <si>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</si>
  <si>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</si>
  <si>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</si>
  <si>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</si>
  <si>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</si>
  <si>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</si>
  <si>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</si>
  <si>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</si>
  <si>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</si>
  <si>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</si>
  <si>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</si>
  <si>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</si>
  <si>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</si>
  <si>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</si>
  <si>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</si>
  <si>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</si>
  <si>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</si>
  <si>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</si>
  <si>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</si>
  <si>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</si>
  <si>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</si>
  <si>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</si>
  <si>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</si>
  <si>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</si>
  <si>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</si>
  <si>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</si>
  <si>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</si>
  <si>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</si>
  <si>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</si>
  <si>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</si>
  <si>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</si>
  <si>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</si>
  <si>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</si>
  <si>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</si>
  <si>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</si>
  <si>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</si>
  <si>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</si>
  <si>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</si>
  <si>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</si>
  <si>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</si>
  <si>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</si>
  <si>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</si>
  <si>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</si>
  <si>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</si>
  <si>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</si>
  <si>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</si>
  <si>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</si>
  <si>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</si>
  <si>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</si>
  <si>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</si>
  <si>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</si>
  <si>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</si>
  <si>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</si>
  <si>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</si>
  <si>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</si>
  <si>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</si>
  <si>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</si>
  <si>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</si>
  <si>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</si>
  <si>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</si>
  <si>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</si>
  <si>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</si>
  <si>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</si>
  <si>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</si>
  <si>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</si>
  <si>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</si>
  <si>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</si>
  <si>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</si>
  <si>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</si>
  <si>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</si>
  <si>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</si>
  <si>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</si>
  <si>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</si>
  <si>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</si>
  <si>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</si>
  <si>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</si>
  <si>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</si>
  <si>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</si>
  <si>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</si>
  <si>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</si>
  <si>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</si>
  <si>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</si>
  <si>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</si>
  <si>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</si>
  <si>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</si>
  <si>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</si>
  <si>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</si>
  <si>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</si>
  <si>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</si>
  <si>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</si>
  <si>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</si>
  <si>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</si>
  <si>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</si>
  <si>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</si>
  <si>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</si>
  <si>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</si>
  <si>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</si>
  <si>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</si>
  <si>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</si>
  <si>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</si>
  <si>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</si>
  <si>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</si>
  <si>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</si>
  <si>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</si>
  <si>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</si>
  <si>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</si>
  <si>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</si>
  <si>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</si>
  <si>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</si>
  <si>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</si>
  <si>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</si>
  <si>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</si>
  <si>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</si>
  <si>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</si>
  <si>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</si>
  <si>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</si>
  <si>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</si>
  <si>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</si>
  <si>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</si>
  <si>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</si>
  <si>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</si>
  <si>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</si>
  <si>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</si>
  <si>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</si>
  <si>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</si>
  <si>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</si>
  <si>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</si>
  <si>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</si>
  <si>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</si>
  <si>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</si>
  <si>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</si>
  <si>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</si>
  <si>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</si>
  <si>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</si>
  <si>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</si>
  <si>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</si>
  <si>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</si>
  <si>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</si>
  <si>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</si>
  <si>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</si>
  <si>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</si>
  <si>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</si>
  <si>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</si>
  <si>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</si>
  <si>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</si>
  <si>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</si>
  <si>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</si>
  <si>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</si>
  <si>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</si>
  <si>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</si>
  <si>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</si>
  <si>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</si>
  <si>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</si>
  <si>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</si>
  <si>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</si>
  <si>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</si>
  <si>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</si>
  <si>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</si>
  <si>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</si>
  <si>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</si>
  <si>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</si>
  <si>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</si>
  <si>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</si>
  <si>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</si>
  <si>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</si>
  <si>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</si>
  <si>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</si>
  <si>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</si>
  <si>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</si>
  <si>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</si>
  <si>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</si>
  <si>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</si>
  <si>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</si>
  <si>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</si>
  <si>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</si>
  <si>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</si>
  <si>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</si>
  <si>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</si>
  <si>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</si>
  <si>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</si>
  <si>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</si>
  <si>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</si>
  <si>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</si>
  <si>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</si>
  <si>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</si>
  <si>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</si>
  <si>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</si>
  <si>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</si>
  <si>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</si>
  <si>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</si>
  <si>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</si>
  <si>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</si>
  <si>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</si>
  <si>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</si>
  <si>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</si>
  <si>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</si>
  <si>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</si>
  <si>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</si>
  <si>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</si>
  <si>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</si>
  <si>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</si>
  <si>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</si>
  <si>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</si>
  <si>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</si>
  <si>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</si>
  <si>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</si>
  <si>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</si>
  <si>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</si>
  <si>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</si>
  <si>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</si>
  <si>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</si>
  <si>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</si>
  <si>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</si>
  <si>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</si>
  <si>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</si>
  <si>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</si>
  <si>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</si>
  <si>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</si>
  <si>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</si>
  <si>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</si>
  <si>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</si>
  <si>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</si>
  <si>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</si>
  <si>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</si>
  <si>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</si>
  <si>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</si>
  <si>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</si>
  <si>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</si>
  <si>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</si>
  <si>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</si>
  <si>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</si>
  <si>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</si>
  <si>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</si>
  <si>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</si>
  <si>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</si>
  <si>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</si>
  <si>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</si>
  <si>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</si>
  <si>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</si>
  <si>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</si>
  <si>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</si>
  <si>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</si>
  <si>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</si>
  <si>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</si>
  <si>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</si>
  <si>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</si>
  <si>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</si>
  <si>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</si>
  <si>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</si>
  <si>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</si>
  <si>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</si>
  <si>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</si>
  <si>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</si>
  <si>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</si>
  <si>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</si>
  <si>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</si>
  <si>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</si>
  <si>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</si>
  <si>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</si>
  <si>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</si>
  <si>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</si>
  <si>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</si>
  <si>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</si>
  <si>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</si>
  <si>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</si>
  <si>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</si>
  <si>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</si>
  <si>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</si>
  <si>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</si>
  <si>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</si>
  <si>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</si>
  <si>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</si>
  <si>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</si>
  <si>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</si>
  <si>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</si>
  <si>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</si>
  <si>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</si>
  <si>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</si>
  <si>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</si>
  <si>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</si>
  <si>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</si>
  <si>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</si>
  <si>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</si>
  <si>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</si>
  <si>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</si>
  <si>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</si>
  <si>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</si>
  <si>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</si>
  <si>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</si>
  <si>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</si>
  <si>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</si>
  <si>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</si>
  <si>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</si>
  <si>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</si>
  <si>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</si>
  <si>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</si>
  <si>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</si>
  <si>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</si>
  <si>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</si>
  <si>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</si>
  <si>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</si>
  <si>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</si>
  <si>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</si>
  <si>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</si>
  <si>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</si>
  <si>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</si>
  <si>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</si>
  <si>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</si>
  <si>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</si>
  <si>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</si>
  <si>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</si>
  <si>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</si>
  <si>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</si>
  <si>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</si>
  <si>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</si>
  <si>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</si>
  <si>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</si>
  <si>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</si>
  <si>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</si>
  <si>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</si>
  <si>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</si>
  <si>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</si>
  <si>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</si>
  <si>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</si>
  <si>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</si>
  <si>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</si>
  <si>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</si>
  <si>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</si>
  <si>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</si>
  <si>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</si>
  <si>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</si>
  <si>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</si>
  <si>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</si>
  <si>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</si>
  <si>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</si>
  <si>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</si>
  <si>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</si>
  <si>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</si>
  <si>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</si>
  <si>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</si>
  <si>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</si>
  <si>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</si>
  <si>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</si>
  <si>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</si>
  <si>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</si>
  <si>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</si>
  <si>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</si>
  <si>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</si>
  <si>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</si>
  <si>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</si>
  <si>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</si>
  <si>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</si>
  <si>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</si>
  <si>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</si>
  <si>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</si>
  <si>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</si>
  <si>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</si>
  <si>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</si>
  <si>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</si>
  <si>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</si>
  <si>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</si>
  <si>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</si>
  <si>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</si>
  <si>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</si>
  <si>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</si>
  <si>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</si>
  <si>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</si>
  <si>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</si>
  <si>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</si>
  <si>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</si>
  <si>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</si>
  <si>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</si>
  <si>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</si>
  <si>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</si>
  <si>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</si>
  <si>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</si>
  <si>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</si>
  <si>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</si>
  <si>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</si>
  <si>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</si>
  <si>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</si>
  <si>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</si>
  <si>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</si>
  <si>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</si>
  <si>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</si>
  <si>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</si>
  <si>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</si>
  <si>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</si>
  <si>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</si>
  <si>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</si>
  <si>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</si>
  <si>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</si>
  <si>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</si>
  <si>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</si>
  <si>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</si>
  <si>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</si>
  <si>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</si>
  <si>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</si>
  <si>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</si>
  <si>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</si>
  <si>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</si>
  <si>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</si>
  <si>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</si>
  <si>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</si>
  <si>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</si>
  <si>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</si>
  <si>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</si>
  <si>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</si>
  <si>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</si>
  <si>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</si>
  <si>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</si>
  <si>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</si>
  <si>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</si>
  <si>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</si>
  <si>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</si>
  <si>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</si>
  <si>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</si>
  <si>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</si>
  <si>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</si>
  <si>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</si>
  <si>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</si>
  <si>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</si>
  <si>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</si>
  <si>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</si>
  <si>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</si>
  <si>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</si>
  <si>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</si>
  <si>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</si>
  <si>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</si>
  <si>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</si>
  <si>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</si>
  <si>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</si>
  <si>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</si>
  <si>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</si>
  <si>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</si>
  <si>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</si>
  <si>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</si>
  <si>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</si>
  <si>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</si>
  <si>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</si>
  <si>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</si>
  <si>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</si>
  <si>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</si>
  <si>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</si>
  <si>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</si>
  <si>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</si>
  <si>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</si>
  <si>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</si>
  <si>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</si>
  <si>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</si>
  <si>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</si>
  <si>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</si>
  <si>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</si>
  <si>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</si>
  <si>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</si>
  <si>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</si>
  <si>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</si>
  <si>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</si>
  <si>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</si>
  <si>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</si>
  <si>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</si>
  <si>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</si>
  <si>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</si>
  <si>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</si>
  <si>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</si>
  <si>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</si>
  <si>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</si>
  <si>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</si>
  <si>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</si>
  <si>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</si>
  <si>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</si>
  <si>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</si>
  <si>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</si>
  <si>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</si>
  <si>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</si>
  <si>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</si>
  <si>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</si>
  <si>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</si>
  <si>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</si>
  <si>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</si>
  <si>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</si>
  <si>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</si>
  <si>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</si>
  <si>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</si>
  <si>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</si>
  <si>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</si>
  <si>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</si>
  <si>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</si>
  <si>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</si>
  <si>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</si>
  <si>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</si>
  <si>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</si>
  <si>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</si>
  <si>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</si>
  <si>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</si>
  <si>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</si>
  <si>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</si>
  <si>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</si>
  <si>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</si>
  <si>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</si>
  <si>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</si>
  <si>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</si>
  <si>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</si>
  <si>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</si>
  <si>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</si>
  <si>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</si>
  <si>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</si>
  <si>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</si>
  <si>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</si>
  <si>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</si>
  <si>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</si>
  <si>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</si>
  <si>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</si>
  <si>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</si>
  <si>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</si>
  <si>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</si>
  <si>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</si>
  <si>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</si>
  <si>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</si>
  <si>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</si>
  <si>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</si>
  <si>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</si>
  <si>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</si>
  <si>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</si>
  <si>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</si>
  <si>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</si>
  <si>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</si>
  <si>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</si>
  <si>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</si>
  <si>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</si>
  <si>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</si>
  <si>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</si>
  <si>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</si>
  <si>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</si>
  <si>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</si>
  <si>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</si>
  <si>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</si>
  <si>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</si>
  <si>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</si>
  <si>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</si>
  <si>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</si>
  <si>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</si>
  <si>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</si>
  <si>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</si>
  <si>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</si>
  <si>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</si>
  <si>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</si>
  <si>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</si>
  <si>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</si>
  <si>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</si>
  <si>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</si>
  <si>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</si>
  <si>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</si>
  <si>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</si>
  <si>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</si>
  <si>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</si>
  <si>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</si>
  <si>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</si>
  <si>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</si>
  <si>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</si>
  <si>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</si>
  <si>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</si>
  <si>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</si>
  <si>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</si>
  <si>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</si>
  <si>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</si>
  <si>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</si>
  <si>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</si>
  <si>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</si>
  <si>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</si>
  <si>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</si>
  <si>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</si>
  <si>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</si>
  <si>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</si>
  <si>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</si>
  <si>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</si>
  <si>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</si>
  <si>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</si>
  <si>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</si>
  <si>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</si>
  <si>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</si>
  <si>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</si>
  <si>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</si>
  <si>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</si>
  <si>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</si>
  <si>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</si>
  <si>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</si>
  <si>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</si>
  <si>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</si>
  <si>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</si>
  <si>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</si>
  <si>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</si>
  <si>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</si>
  <si>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</si>
  <si>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</si>
  <si>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</si>
  <si>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</si>
  <si>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</si>
  <si>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</si>
  <si>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</si>
  <si>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</si>
  <si>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</si>
  <si>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</si>
  <si>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</si>
  <si>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</si>
  <si>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</si>
  <si>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</si>
  <si>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</si>
  <si>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</si>
  <si>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</si>
  <si>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</si>
  <si>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</si>
  <si>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</si>
  <si>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</si>
  <si>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</si>
  <si>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</si>
  <si>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</si>
  <si>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</si>
  <si>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</si>
  <si>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</si>
  <si>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</si>
  <si>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</si>
  <si>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</si>
  <si>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</si>
  <si>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</si>
  <si>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</si>
  <si>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</si>
  <si>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</si>
  <si>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</si>
  <si>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</si>
  <si>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</si>
  <si>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</si>
  <si>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</si>
  <si>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</si>
  <si>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</si>
  <si>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</si>
  <si>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</si>
  <si>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</si>
  <si>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</si>
  <si>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</si>
  <si>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</si>
  <si>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</si>
  <si>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</si>
  <si>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</si>
  <si>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</si>
  <si>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</si>
  <si>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</si>
  <si>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</si>
  <si>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</si>
  <si>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</si>
  <si>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</si>
  <si>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</si>
  <si>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</si>
  <si>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</si>
  <si>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</si>
  <si>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</si>
  <si>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</si>
  <si>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</si>
  <si>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</si>
  <si>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</si>
  <si>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</si>
  <si>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</si>
  <si>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</si>
  <si>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</si>
  <si>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</si>
  <si>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</si>
  <si>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</si>
  <si>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</si>
  <si>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</si>
  <si>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</si>
  <si>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</si>
  <si>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</si>
  <si>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</si>
  <si>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</si>
  <si>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</si>
  <si>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</si>
  <si>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</si>
  <si>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</si>
  <si>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</si>
  <si>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</si>
  <si>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</si>
  <si>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</si>
  <si>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</si>
  <si>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</si>
  <si>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</si>
  <si>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</si>
  <si>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</si>
  <si>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</si>
  <si>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</si>
  <si>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</si>
  <si>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</si>
  <si>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</si>
  <si>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</si>
  <si>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</si>
  <si>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</si>
  <si>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</si>
  <si>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</si>
  <si>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</si>
  <si>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</si>
  <si>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</si>
  <si>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</si>
  <si>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</si>
  <si>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</si>
  <si>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</si>
  <si>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</si>
  <si>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</si>
  <si>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</si>
  <si>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</si>
  <si>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</si>
  <si>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</si>
  <si>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</si>
  <si>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</si>
  <si>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</si>
  <si>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</si>
  <si>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</si>
  <si>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</si>
  <si>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</si>
  <si>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</si>
  <si>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</si>
  <si>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</si>
  <si>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</si>
  <si>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</si>
  <si>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</si>
  <si>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</si>
  <si>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</si>
  <si>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</si>
  <si>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</si>
  <si>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</si>
  <si>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</si>
  <si>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</si>
  <si>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</si>
  <si>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</si>
  <si>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</si>
  <si>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</si>
  <si>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</si>
  <si>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</si>
  <si>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</si>
  <si>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</si>
  <si>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</si>
  <si>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</si>
  <si>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</si>
  <si>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</si>
  <si>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</si>
  <si>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</si>
  <si>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</si>
  <si>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</si>
  <si>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</si>
  <si>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</si>
  <si>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</si>
  <si>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</si>
  <si>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</si>
  <si>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</si>
  <si>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</si>
  <si>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</si>
  <si>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</si>
  <si>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</si>
  <si>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</si>
  <si>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</si>
  <si>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</si>
  <si>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</si>
  <si>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</si>
  <si>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</si>
  <si>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</si>
  <si>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</si>
  <si>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</si>
  <si>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</si>
  <si>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</si>
  <si>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</si>
  <si>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</si>
  <si>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</si>
  <si>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</si>
  <si>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</si>
  <si>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</si>
  <si>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</si>
  <si>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</si>
  <si>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</si>
  <si>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</si>
  <si>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</si>
  <si>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</si>
  <si>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</si>
  <si>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</si>
  <si>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</si>
  <si>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</si>
  <si>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</si>
  <si>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</si>
  <si>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</si>
  <si>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</si>
  <si>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</si>
  <si>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</si>
  <si>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</si>
  <si>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</si>
  <si>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</si>
  <si>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</si>
  <si>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</si>
  <si>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</si>
  <si>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</si>
  <si>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</si>
  <si>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</si>
  <si>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</si>
  <si>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</si>
  <si>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</si>
  <si>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</si>
  <si>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</si>
  <si>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</si>
  <si>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</si>
  <si>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</si>
  <si>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</si>
  <si>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</si>
  <si>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</si>
  <si>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</si>
  <si>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</si>
  <si>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</si>
  <si>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</si>
  <si>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</si>
  <si>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</si>
  <si>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</si>
  <si>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</si>
  <si>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</si>
  <si>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</si>
  <si>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</si>
  <si>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</si>
  <si>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</si>
  <si>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</si>
  <si>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</si>
  <si>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</si>
  <si>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</si>
  <si>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</si>
  <si>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</si>
  <si>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</si>
  <si>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</si>
  <si>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</si>
  <si>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</si>
  <si>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</si>
  <si>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</si>
  <si>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</si>
  <si>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</si>
  <si>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</si>
  <si>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</si>
  <si>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</si>
  <si>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</si>
  <si>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</si>
  <si>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</si>
  <si>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</si>
  <si>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</si>
  <si>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</si>
  <si>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</si>
  <si>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</si>
  <si>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</si>
  <si>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</si>
  <si>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</si>
  <si>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</si>
  <si>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</si>
  <si>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</si>
  <si>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</si>
  <si>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</si>
  <si>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</si>
  <si>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</si>
  <si>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</si>
  <si>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</si>
  <si>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</si>
  <si>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</si>
  <si>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</si>
  <si>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</si>
  <si>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</si>
  <si>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</si>
  <si>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</si>
  <si>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</si>
  <si>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</si>
  <si>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</si>
  <si>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</si>
  <si>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</si>
  <si>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</si>
  <si>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</si>
  <si>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</si>
  <si>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</si>
  <si>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</si>
  <si>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</si>
  <si>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</si>
  <si>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</si>
  <si>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</si>
  <si>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</si>
  <si>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</si>
  <si>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</si>
  <si>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</si>
  <si>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</si>
  <si>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</si>
  <si>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</si>
  <si>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</si>
  <si>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</si>
  <si>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</si>
  <si>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</si>
  <si>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</si>
  <si>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</si>
  <si>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</si>
  <si>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</si>
  <si>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</si>
  <si>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</si>
  <si>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</si>
  <si>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</si>
  <si>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</si>
  <si>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</si>
  <si>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</si>
  <si>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</si>
  <si>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</si>
  <si>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</si>
  <si>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</si>
  <si>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</si>
  <si>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</si>
  <si>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</si>
  <si>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</si>
  <si>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</si>
  <si>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</si>
  <si>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</si>
  <si>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</si>
  <si>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</si>
  <si>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</si>
  <si>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</si>
  <si>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</si>
  <si>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</si>
  <si>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</si>
  <si>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</si>
  <si>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</si>
  <si>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</si>
  <si>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</si>
  <si>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</si>
  <si>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</si>
  <si>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</si>
  <si>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</si>
  <si>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</si>
  <si>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</si>
  <si>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</si>
  <si>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</si>
  <si>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</si>
  <si>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</si>
  <si>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</si>
  <si>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</si>
  <si>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</si>
  <si>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</si>
  <si>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</si>
  <si>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</si>
  <si>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</si>
  <si>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</si>
  <si>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</si>
  <si>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</si>
  <si>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</si>
  <si>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</si>
  <si>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</si>
  <si>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</si>
  <si>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</si>
  <si>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</si>
  <si>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</si>
  <si>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</si>
  <si>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</si>
  <si>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</si>
  <si>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</si>
  <si>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</si>
  <si>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</si>
  <si>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</si>
  <si>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</si>
  <si>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</si>
  <si>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</si>
  <si>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</si>
  <si>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</si>
  <si>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</si>
  <si>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</si>
  <si>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</si>
  <si>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</si>
  <si>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</si>
  <si>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</si>
  <si>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</si>
  <si>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</si>
  <si>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</si>
  <si>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</si>
  <si>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</si>
  <si>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</si>
  <si>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</si>
  <si>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</si>
  <si>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</si>
  <si>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</si>
  <si>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</si>
  <si>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</si>
  <si>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</si>
  <si>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</si>
  <si>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</si>
  <si>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</si>
  <si>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</si>
  <si>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</si>
  <si>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</si>
  <si>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</si>
  <si>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</si>
  <si>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</si>
  <si>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</si>
  <si>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</si>
  <si>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</si>
  <si>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</si>
  <si>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</si>
  <si>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</si>
  <si>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</si>
  <si>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</si>
  <si>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</si>
  <si>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</si>
  <si>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</si>
  <si>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</si>
  <si>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</si>
  <si>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</si>
  <si>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</si>
  <si>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</si>
  <si>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</si>
  <si>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</si>
  <si>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</si>
  <si>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</si>
  <si>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</si>
  <si>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</si>
  <si>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</si>
  <si>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</si>
  <si>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</si>
  <si>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</si>
  <si>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</si>
  <si>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</si>
  <si>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</si>
  <si>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</si>
  <si>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</si>
  <si>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</si>
  <si>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</si>
  <si>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</si>
  <si>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</si>
  <si>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</si>
  <si>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</si>
  <si>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</si>
  <si>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</si>
  <si>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</si>
  <si>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</si>
  <si>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</si>
  <si>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</si>
  <si>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</si>
  <si>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</si>
  <si>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</si>
  <si>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</si>
  <si>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</si>
  <si>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</si>
  <si>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</si>
  <si>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</si>
  <si>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</si>
  <si>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</si>
  <si>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</si>
  <si>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</si>
  <si>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</si>
  <si>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</si>
  <si>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</si>
  <si>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</si>
  <si>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</si>
  <si>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</si>
  <si>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</si>
  <si>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</si>
  <si>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</si>
  <si>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</si>
  <si>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</si>
  <si>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</si>
  <si>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</si>
  <si>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</si>
  <si>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</si>
  <si>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</si>
  <si>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</si>
  <si>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</si>
  <si>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</si>
  <si>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</si>
  <si>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</si>
  <si>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</si>
  <si>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</si>
  <si>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</si>
  <si>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</si>
  <si>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</si>
  <si>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</si>
  <si>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</si>
  <si>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</si>
  <si>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</si>
  <si>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</si>
  <si>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</si>
  <si>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</si>
  <si>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</si>
  <si>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</si>
  <si>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</si>
  <si>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</si>
  <si>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</si>
  <si>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</si>
  <si>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</si>
  <si>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</si>
  <si>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</si>
  <si>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</si>
  <si>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</si>
  <si>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</si>
  <si>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</si>
  <si>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</si>
  <si>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</si>
  <si>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</si>
  <si>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</si>
  <si>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</si>
  <si>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</si>
  <si>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</si>
  <si>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</si>
  <si>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</si>
  <si>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</si>
  <si>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</si>
  <si>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</si>
  <si>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</si>
  <si>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</si>
  <si>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</si>
  <si>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</si>
  <si>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</si>
  <si>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</si>
  <si>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</si>
  <si>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</si>
  <si>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</si>
  <si>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</si>
  <si>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</si>
  <si>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</si>
  <si>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</si>
  <si>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</si>
  <si>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</si>
  <si>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</si>
  <si>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</si>
  <si>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</si>
  <si>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</si>
  <si>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</si>
  <si>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</si>
  <si>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</si>
  <si>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</si>
  <si>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</si>
  <si>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</si>
  <si>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</si>
  <si>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</si>
  <si>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</si>
  <si>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</si>
  <si>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</si>
  <si>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</si>
  <si>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</si>
  <si>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</si>
  <si>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</si>
  <si>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</si>
  <si>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</si>
  <si>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</si>
  <si>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</si>
  <si>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</si>
  <si>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</si>
  <si>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</si>
  <si>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</si>
  <si>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</si>
  <si>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</si>
  <si>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</si>
  <si>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</si>
  <si>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</si>
  <si>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</si>
  <si>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</si>
  <si>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</si>
  <si>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</si>
  <si>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</si>
  <si>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</si>
  <si>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</si>
  <si>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</si>
  <si>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</si>
  <si>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</si>
  <si>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</si>
  <si>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</si>
  <si>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</si>
  <si>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</si>
  <si>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</si>
  <si>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</si>
  <si>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</si>
  <si>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</si>
  <si>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</si>
  <si>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</si>
  <si>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</si>
  <si>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</si>
  <si>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</si>
  <si>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</si>
  <si>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</si>
  <si>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</si>
  <si>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</si>
  <si>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</si>
  <si>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</si>
  <si>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</si>
  <si>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</si>
  <si>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</si>
  <si>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</si>
  <si>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</si>
  <si>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</si>
  <si>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</si>
  <si>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</si>
  <si>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</si>
  <si>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</si>
  <si>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</si>
  <si>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</si>
  <si>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</si>
  <si>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</si>
  <si>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</si>
  <si>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</si>
  <si>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</si>
  <si>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</si>
  <si>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</si>
  <si>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</si>
  <si>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</si>
  <si>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</si>
  <si>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</si>
  <si>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</si>
  <si>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</si>
  <si>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</si>
  <si>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</si>
  <si>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</si>
  <si>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</si>
  <si>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</si>
  <si>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</si>
  <si>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</si>
  <si>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</si>
  <si>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</si>
  <si>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</si>
  <si>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</si>
  <si>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</si>
  <si>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</si>
  <si>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</si>
  <si>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</si>
  <si>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</si>
  <si>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</si>
  <si>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</si>
  <si>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</si>
  <si>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</si>
  <si>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</si>
  <si>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</si>
  <si>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</si>
  <si>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</si>
  <si>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</si>
  <si>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</si>
  <si>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</si>
  <si>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</si>
  <si>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</si>
  <si>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</si>
  <si>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</si>
  <si>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</si>
  <si>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</si>
  <si>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</si>
  <si>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</si>
  <si>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</si>
  <si>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</si>
  <si>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</si>
  <si>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</si>
  <si>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</si>
  <si>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</si>
  <si>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</si>
  <si>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</si>
  <si>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</si>
  <si>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</si>
  <si>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</si>
  <si>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</si>
  <si>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</si>
  <si>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</si>
  <si>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</si>
  <si>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</si>
  <si>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</si>
  <si>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</si>
  <si>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</si>
  <si>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</si>
  <si>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</si>
  <si>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</si>
  <si>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</si>
  <si>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</si>
  <si>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</si>
  <si>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</si>
  <si>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</si>
  <si>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</si>
  <si>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</si>
  <si>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</si>
  <si>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</si>
  <si>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</si>
  <si>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</si>
  <si>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</si>
  <si>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</si>
  <si>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</si>
  <si>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</si>
  <si>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</si>
  <si>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</si>
  <si>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</si>
  <si>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</si>
  <si>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</si>
  <si>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</si>
  <si>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</si>
  <si>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</si>
  <si>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</si>
  <si>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</si>
  <si>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</si>
  <si>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</si>
  <si>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</si>
  <si>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</si>
  <si>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</si>
  <si>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</si>
  <si>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</si>
  <si>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</si>
  <si>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</si>
  <si>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</si>
  <si>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</si>
  <si>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</si>
  <si>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</si>
  <si>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</si>
  <si>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</si>
  <si>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</si>
  <si>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</si>
  <si>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</si>
  <si>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</si>
  <si>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</si>
  <si>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</si>
  <si>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</si>
  <si>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</si>
  <si>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</si>
  <si>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</si>
  <si>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</si>
  <si>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</si>
  <si>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</si>
  <si>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</si>
  <si>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</si>
  <si>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</si>
  <si>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</si>
  <si>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</si>
  <si>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</si>
  <si>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</si>
  <si>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</si>
  <si>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</si>
  <si>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</si>
  <si>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</si>
  <si>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</si>
  <si>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</si>
  <si>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</si>
  <si>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</si>
  <si>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</si>
  <si>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</si>
  <si>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</si>
  <si>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</si>
  <si>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</si>
  <si>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</si>
  <si>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</si>
  <si>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</si>
  <si>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</si>
  <si>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</si>
  <si>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</si>
  <si>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</si>
  <si>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</si>
  <si>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</si>
  <si>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</si>
  <si>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</si>
  <si>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</si>
  <si>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</si>
  <si>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</si>
  <si>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</si>
  <si>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</si>
  <si>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</si>
  <si>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</si>
  <si>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</si>
  <si>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</si>
  <si>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</si>
  <si>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</si>
  <si>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</si>
  <si>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</si>
  <si>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</si>
  <si>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</si>
  <si>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</si>
  <si>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</si>
  <si>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</si>
  <si>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</si>
  <si>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</si>
  <si>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</si>
  <si>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</si>
  <si>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</si>
  <si>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</si>
  <si>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</si>
  <si>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</si>
  <si>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</si>
  <si>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</si>
  <si>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</si>
  <si>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</si>
  <si>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</si>
  <si>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</si>
  <si>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</si>
  <si>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</si>
  <si>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</si>
  <si>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</si>
  <si>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</si>
  <si>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</si>
  <si>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</si>
  <si>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</si>
  <si>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</si>
  <si>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</si>
  <si>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</si>
  <si>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</si>
  <si>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</si>
  <si>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</si>
  <si>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</si>
  <si>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</si>
  <si>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</si>
  <si>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</si>
  <si>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</si>
  <si>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</si>
  <si>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</si>
  <si>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</si>
  <si>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</si>
  <si>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</si>
  <si>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</si>
  <si>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</si>
  <si>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</si>
  <si>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</si>
  <si>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</si>
  <si>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</si>
  <si>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</si>
  <si>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</si>
  <si>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</si>
  <si>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</si>
  <si>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</si>
  <si>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</si>
  <si>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</si>
  <si>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</si>
  <si>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</si>
  <si>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</si>
  <si>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</si>
  <si>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</si>
  <si>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</si>
  <si>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</si>
  <si>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</si>
  <si>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</si>
  <si>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</si>
  <si>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</si>
  <si>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</si>
  <si>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</si>
  <si>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</si>
  <si>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</si>
  <si>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</si>
  <si>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</si>
  <si>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</si>
  <si>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</si>
  <si>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</si>
  <si>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</si>
  <si>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</si>
  <si>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</si>
  <si>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</si>
  <si>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</si>
  <si>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</si>
  <si>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</si>
  <si>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</si>
  <si>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</si>
  <si>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</si>
  <si>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</si>
  <si>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</si>
  <si>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</si>
  <si>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</si>
  <si>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</si>
  <si>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</si>
  <si>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</si>
  <si>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</si>
  <si>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</si>
  <si>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</si>
  <si>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</si>
  <si>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</si>
  <si>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</si>
  <si>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</si>
  <si>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</si>
  <si>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</si>
  <si>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</si>
  <si>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</si>
  <si>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</si>
  <si>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</si>
  <si>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</si>
  <si>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</si>
  <si>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</si>
  <si>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</si>
  <si>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</si>
  <si>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</si>
  <si>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</si>
  <si>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</si>
  <si>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</si>
  <si>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</si>
  <si>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</si>
  <si>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</si>
  <si>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</si>
  <si>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</si>
  <si>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</si>
  <si>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</si>
  <si>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</si>
  <si>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</si>
  <si>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</si>
  <si>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</si>
  <si>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</si>
  <si>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</si>
  <si>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</si>
  <si>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</si>
  <si>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</si>
  <si>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</si>
  <si>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</si>
  <si>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</si>
  <si>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</si>
  <si>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</si>
  <si>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</si>
  <si>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</si>
  <si>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</si>
  <si>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</si>
  <si>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</si>
  <si>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</si>
  <si>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</si>
  <si>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</si>
  <si>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</si>
  <si>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</si>
  <si>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</si>
  <si>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</si>
  <si>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</si>
  <si>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</si>
  <si>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</si>
  <si>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</si>
  <si>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</si>
  <si>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</si>
  <si>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</si>
  <si>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</si>
  <si>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</si>
  <si>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</si>
  <si>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</si>
  <si>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</si>
  <si>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</si>
  <si>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</si>
  <si>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</si>
  <si>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</si>
  <si>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</si>
  <si>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</si>
  <si>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</si>
  <si>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</si>
  <si>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</si>
  <si>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</si>
  <si>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</si>
  <si>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</si>
  <si>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</si>
  <si>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</si>
  <si>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</si>
  <si>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</si>
  <si>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</si>
  <si>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</si>
  <si>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</si>
  <si>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</si>
  <si>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</si>
  <si>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</si>
  <si>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</si>
  <si>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</si>
  <si>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</si>
  <si>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</si>
  <si>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</si>
  <si>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</si>
  <si>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</si>
  <si>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</si>
  <si>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</si>
  <si>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</si>
  <si>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</si>
  <si>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</si>
  <si>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</si>
  <si>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</si>
  <si>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</si>
  <si>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</si>
  <si>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</si>
  <si>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</si>
  <si>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</si>
  <si>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</si>
  <si>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</si>
  <si>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</si>
  <si>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</si>
  <si>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</si>
  <si>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</si>
  <si>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</si>
  <si>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</si>
  <si>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</si>
  <si>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</si>
  <si>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</si>
  <si>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</si>
  <si>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</si>
  <si>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</si>
  <si>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</si>
  <si>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</si>
  <si>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</si>
  <si>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</si>
  <si>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</si>
  <si>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</si>
  <si>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</si>
  <si>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</si>
  <si>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</si>
  <si>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</si>
  <si>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</si>
  <si>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</si>
  <si>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</si>
  <si>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</si>
  <si>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</si>
  <si>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</si>
  <si>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</si>
  <si>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</si>
  <si>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</si>
  <si>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</si>
  <si>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</si>
  <si>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</si>
  <si>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</si>
  <si>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</si>
  <si>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</si>
  <si>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</si>
  <si>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</si>
  <si>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</si>
  <si>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</si>
  <si>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</si>
  <si>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</si>
  <si>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</si>
  <si>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</si>
  <si>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</si>
  <si>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</si>
  <si>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</si>
  <si>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</si>
  <si>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</si>
  <si>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</si>
  <si>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</si>
  <si>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</si>
  <si>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</si>
  <si>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</si>
  <si>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</si>
  <si>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</si>
  <si>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</si>
  <si>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</si>
  <si>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</si>
  <si>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</si>
  <si>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</si>
  <si>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</si>
  <si>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</si>
  <si>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</si>
  <si>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</si>
  <si>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</si>
  <si>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</si>
  <si>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</si>
  <si>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</si>
  <si>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</si>
  <si>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</si>
  <si>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</si>
  <si>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</si>
  <si>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</si>
  <si>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</si>
  <si>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</si>
  <si>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</si>
  <si>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</si>
  <si>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</si>
  <si>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</si>
  <si>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</si>
  <si>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</si>
  <si>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</si>
  <si>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</si>
  <si>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</si>
  <si>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</si>
  <si>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</si>
  <si>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</si>
  <si>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</si>
  <si>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</si>
  <si>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</si>
  <si>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</si>
  <si>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</si>
  <si>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</si>
  <si>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</si>
  <si>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</si>
  <si>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</si>
  <si>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</si>
  <si>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</si>
  <si>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</si>
  <si>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</si>
  <si>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</si>
  <si>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</si>
  <si>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</si>
  <si>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</si>
  <si>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</si>
  <si>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</si>
  <si>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</si>
  <si>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</si>
  <si>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</si>
  <si>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</si>
  <si>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</si>
  <si>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</si>
  <si>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</si>
  <si>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</si>
  <si>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</si>
  <si>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</si>
  <si>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</si>
  <si>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</si>
  <si>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</si>
  <si>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</si>
  <si>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</si>
  <si>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</si>
  <si>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</si>
  <si>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</si>
  <si>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</si>
  <si>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</si>
  <si>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</si>
  <si>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</si>
  <si>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</si>
  <si>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</si>
  <si>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</si>
  <si>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</si>
  <si>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</si>
  <si>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</si>
  <si>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</si>
  <si>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</si>
  <si>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</si>
  <si>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</si>
  <si>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</si>
  <si>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</si>
  <si>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</si>
  <si>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</si>
  <si>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</si>
  <si>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</si>
  <si>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</si>
  <si>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</si>
  <si>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</si>
  <si>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</si>
  <si>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</si>
  <si>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</si>
  <si>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</si>
  <si>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</si>
  <si>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</si>
  <si>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</si>
  <si>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</si>
  <si>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</si>
  <si>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</si>
  <si>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</si>
  <si>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</si>
  <si>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</si>
  <si>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</si>
  <si>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</si>
  <si>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</si>
  <si>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</si>
  <si>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</si>
  <si>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</si>
  <si>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</si>
  <si>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</si>
  <si>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</si>
  <si>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</si>
  <si>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</si>
  <si>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</si>
  <si>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</si>
  <si>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</si>
  <si>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</si>
  <si>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</si>
  <si>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</si>
  <si>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</si>
  <si>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</si>
  <si>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</si>
  <si>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</si>
  <si>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</si>
  <si>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</si>
  <si>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</si>
  <si>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</si>
  <si>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</si>
  <si>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</si>
  <si>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</si>
  <si>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</si>
  <si>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</si>
  <si>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</si>
  <si>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</si>
  <si>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</si>
  <si>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</si>
  <si>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</si>
  <si>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</si>
  <si>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</si>
  <si>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</si>
  <si>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</si>
  <si>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</si>
  <si>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</si>
  <si>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</si>
  <si>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</si>
  <si>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</si>
  <si>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</si>
  <si>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</si>
  <si>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</si>
  <si>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</si>
  <si>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</si>
  <si>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</si>
  <si>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</si>
  <si>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</si>
  <si>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</si>
  <si>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</si>
  <si>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</si>
  <si>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</si>
  <si>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</si>
  <si>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</si>
  <si>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</si>
  <si>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</si>
  <si>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</si>
  <si>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</si>
  <si>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</si>
  <si>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</si>
  <si>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</si>
  <si>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</si>
  <si>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</si>
  <si>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</si>
  <si>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</si>
  <si>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</si>
  <si>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</si>
  <si>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</si>
  <si>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</si>
  <si>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</si>
  <si>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</si>
  <si>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</si>
  <si>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</si>
  <si>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</si>
  <si>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</si>
  <si>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</si>
  <si>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</si>
  <si>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</si>
  <si>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</si>
  <si>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</si>
  <si>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</si>
  <si>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</si>
  <si>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</si>
  <si>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</si>
  <si>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</si>
  <si>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</si>
  <si>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</si>
  <si>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</si>
  <si>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</si>
  <si>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</si>
  <si>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</si>
  <si>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</si>
  <si>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</si>
  <si>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</si>
  <si>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</si>
  <si>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</si>
  <si>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</si>
  <si>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</si>
  <si>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</si>
  <si>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</si>
  <si>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</si>
  <si>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</si>
  <si>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</si>
  <si>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</si>
  <si>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</si>
  <si>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</si>
  <si>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</si>
  <si>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</si>
  <si>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</si>
  <si>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</si>
  <si>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</si>
  <si>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</si>
  <si>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</si>
  <si>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</si>
  <si>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</si>
  <si>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</si>
  <si>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</si>
  <si>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</si>
  <si>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</si>
  <si>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</si>
  <si>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</si>
  <si>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</si>
  <si>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</si>
  <si>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</si>
  <si>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</si>
  <si>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</si>
  <si>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</si>
  <si>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</si>
  <si>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</si>
  <si>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</si>
  <si>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</si>
  <si>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</si>
  <si>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</si>
  <si>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</si>
  <si>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</si>
  <si>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</si>
  <si>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</si>
  <si>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</si>
  <si>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</si>
  <si>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</si>
  <si>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</si>
  <si>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</si>
  <si>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</si>
  <si>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</si>
  <si>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</si>
  <si>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</si>
  <si>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</si>
  <si>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</si>
  <si>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</si>
  <si>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</si>
  <si>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</si>
  <si>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</si>
  <si>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</si>
  <si>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</si>
  <si>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</si>
  <si>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</si>
  <si>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</si>
  <si>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</si>
  <si>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</si>
  <si>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</si>
  <si>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</si>
  <si>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</si>
  <si>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</si>
  <si>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</si>
  <si>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</si>
  <si>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</si>
  <si>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</si>
  <si>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</si>
  <si>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</si>
  <si>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</si>
  <si>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</si>
  <si>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</si>
  <si>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</si>
  <si>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</si>
  <si>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</si>
  <si>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</si>
  <si>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</si>
  <si>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</si>
  <si>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</si>
  <si>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</si>
  <si>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</si>
  <si>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</si>
  <si>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</si>
  <si>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</si>
  <si>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</si>
  <si>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</si>
  <si>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</si>
  <si>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</si>
  <si>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</si>
  <si>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</si>
  <si>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</si>
  <si>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</si>
  <si>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</si>
  <si>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</si>
  <si>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</si>
  <si>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</si>
  <si>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</si>
  <si>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</si>
  <si>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</si>
  <si>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</si>
  <si>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</si>
  <si>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</si>
  <si>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</si>
  <si>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</si>
  <si>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</si>
  <si>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</si>
  <si>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</si>
  <si>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</si>
  <si>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</si>
  <si>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</si>
  <si>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</si>
  <si>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</si>
  <si>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</si>
  <si>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</si>
  <si>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</si>
  <si>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</si>
  <si>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</si>
  <si>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</si>
  <si>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</si>
  <si>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</si>
  <si>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</si>
  <si>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</si>
  <si>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</si>
  <si>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</si>
  <si>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</si>
  <si>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</si>
  <si>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</si>
  <si>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</si>
  <si>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</si>
  <si>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</si>
  <si>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</si>
  <si>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</si>
  <si>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</si>
  <si>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</si>
  <si>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</si>
  <si>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</si>
  <si>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</si>
  <si>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</si>
  <si>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</si>
  <si>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</si>
  <si>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</si>
  <si>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</si>
  <si>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</si>
  <si>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</si>
  <si>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</si>
  <si>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</si>
  <si>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</si>
  <si>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</si>
  <si>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</si>
  <si>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</si>
  <si>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</si>
  <si>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</si>
  <si>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</si>
  <si>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</si>
  <si>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</si>
  <si>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</si>
  <si>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</si>
  <si>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</si>
  <si>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</si>
  <si>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</si>
  <si>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</si>
  <si>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</si>
  <si>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</si>
  <si>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</si>
  <si>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</si>
  <si>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</si>
  <si>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</si>
  <si>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</si>
  <si>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</si>
  <si>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</si>
  <si>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</si>
  <si>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</si>
  <si>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</si>
  <si>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</si>
  <si>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</si>
  <si>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</si>
  <si>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</si>
  <si>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</si>
  <si>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</si>
  <si>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</si>
  <si>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</si>
  <si>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</si>
  <si>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</si>
  <si>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</si>
  <si>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</si>
  <si>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</si>
  <si>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</si>
  <si>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</si>
  <si>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</si>
  <si>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</si>
  <si>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</si>
  <si>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</si>
  <si>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</si>
  <si>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</si>
  <si>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</si>
  <si>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</si>
  <si>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</si>
  <si>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</si>
  <si>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</si>
  <si>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</si>
  <si>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</si>
  <si>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</si>
  <si>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</si>
  <si>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</si>
  <si>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</si>
  <si>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</si>
  <si>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</si>
  <si>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</si>
  <si>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</si>
  <si>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</si>
  <si>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</si>
  <si>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</si>
  <si>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</si>
  <si>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</si>
  <si>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</si>
  <si>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</si>
  <si>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</si>
  <si>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</si>
  <si>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</si>
  <si>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</si>
  <si>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</si>
  <si>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</si>
  <si>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</si>
  <si>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</si>
  <si>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</si>
  <si>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</si>
  <si>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</si>
  <si>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</si>
  <si>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</si>
  <si>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</si>
  <si>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</si>
  <si>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</si>
  <si>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</si>
  <si>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</si>
  <si>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</si>
  <si>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</si>
  <si>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</si>
  <si>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</si>
  <si>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</si>
  <si>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</si>
  <si>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</si>
  <si>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</si>
  <si>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</si>
  <si>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</si>
  <si>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</si>
  <si>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</si>
  <si>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</si>
  <si>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</si>
  <si>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</si>
  <si>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</si>
  <si>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</si>
  <si>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</si>
  <si>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</si>
  <si>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</si>
  <si>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</si>
  <si>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</si>
  <si>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</si>
  <si>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</si>
  <si>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</si>
  <si>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</si>
  <si>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</si>
  <si>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</si>
  <si>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</si>
  <si>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</si>
  <si>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</si>
  <si>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</si>
  <si>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</si>
  <si>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</si>
  <si>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</si>
  <si>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</si>
  <si>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</si>
  <si>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</si>
  <si>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</si>
  <si>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</si>
  <si>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</si>
  <si>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</si>
  <si>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</si>
  <si>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</si>
  <si>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</si>
  <si>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</si>
  <si>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</si>
  <si>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</si>
  <si>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</si>
  <si>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</si>
  <si>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</si>
  <si>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</si>
  <si>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</si>
  <si>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</si>
  <si>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</si>
  <si>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</si>
  <si>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</si>
  <si>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</si>
  <si>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</si>
  <si>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</si>
  <si>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</si>
  <si>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</si>
  <si>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</si>
  <si>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</si>
  <si>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</si>
  <si>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</si>
  <si>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</si>
  <si>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</si>
  <si>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</si>
  <si>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</si>
  <si>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</si>
  <si>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</si>
  <si>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</si>
  <si>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</si>
  <si>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</si>
  <si>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</si>
  <si>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</si>
  <si>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</si>
  <si>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</si>
  <si>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</si>
  <si>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</si>
  <si>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</si>
  <si>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</si>
  <si>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</si>
  <si>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</si>
  <si>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</si>
  <si>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</si>
  <si>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</si>
  <si>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</si>
  <si>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</si>
  <si>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</si>
  <si>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</si>
  <si>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</si>
  <si>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</si>
  <si>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</si>
  <si>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</si>
  <si>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</si>
  <si>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</si>
  <si>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</si>
  <si>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</si>
  <si>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</si>
  <si>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</si>
  <si>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</si>
  <si>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</si>
  <si>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</si>
  <si>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</si>
  <si>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</si>
  <si>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</si>
  <si>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</si>
  <si>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</si>
  <si>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</si>
  <si>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</si>
  <si>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</si>
  <si>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</si>
  <si>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</si>
  <si>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</si>
  <si>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</si>
  <si>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</si>
  <si>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</si>
  <si>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</si>
  <si>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</si>
  <si>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</si>
  <si>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</si>
  <si>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</si>
  <si>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</si>
  <si>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</si>
  <si>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</si>
  <si>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</si>
  <si>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</si>
  <si>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</si>
  <si>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</si>
  <si>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</si>
  <si>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</si>
  <si>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</si>
  <si>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</si>
  <si>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</si>
  <si>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</si>
  <si>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</si>
  <si>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</si>
  <si>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</si>
  <si>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</si>
  <si>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</si>
  <si>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</si>
  <si>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</si>
  <si>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</si>
  <si>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</si>
  <si>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</si>
  <si>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</si>
  <si>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</si>
  <si>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</si>
  <si>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</si>
  <si>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</si>
  <si>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</si>
  <si>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</si>
  <si>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</si>
  <si>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</si>
  <si>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</si>
  <si>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</si>
  <si>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</si>
  <si>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</si>
  <si>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</si>
  <si>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</si>
  <si>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</si>
  <si>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</si>
  <si>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</si>
  <si>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</si>
  <si>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</si>
  <si>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</si>
  <si>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</si>
  <si>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</si>
  <si>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</si>
  <si>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</si>
  <si>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</si>
  <si>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</si>
  <si>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</si>
  <si>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</si>
  <si>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</si>
  <si>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</si>
  <si>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</si>
  <si>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</si>
  <si>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</si>
  <si>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</si>
  <si>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</si>
  <si>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</si>
  <si>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</si>
  <si>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</si>
  <si>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</si>
  <si>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</si>
  <si>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</si>
  <si>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</si>
  <si>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</si>
  <si>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</si>
  <si>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</si>
  <si>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</si>
  <si>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</si>
  <si>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</si>
  <si>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</si>
  <si>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</si>
  <si>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</si>
  <si>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</si>
  <si>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</si>
  <si>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</si>
  <si>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</si>
  <si>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</si>
  <si>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</si>
  <si>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</si>
  <si>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</si>
  <si>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</si>
  <si>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</si>
  <si>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</si>
  <si>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</si>
  <si>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</si>
  <si>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</si>
  <si>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</si>
  <si>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</si>
  <si>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</si>
  <si>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</si>
  <si>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</si>
  <si>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</si>
  <si>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</si>
  <si>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</si>
  <si>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</si>
  <si>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</si>
  <si>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</si>
  <si>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</si>
  <si>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</si>
  <si>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</si>
  <si>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</si>
  <si>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</si>
  <si>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</si>
  <si>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</si>
  <si>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</si>
  <si>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</si>
  <si>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</si>
  <si>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</si>
  <si>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</si>
  <si>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</si>
  <si>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</si>
  <si>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</si>
  <si>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</si>
  <si>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</si>
  <si>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</si>
  <si>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</si>
  <si>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</si>
  <si>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</si>
  <si>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</si>
  <si>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</si>
  <si>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</si>
  <si>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</si>
  <si>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</si>
  <si>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</si>
  <si>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</si>
  <si>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</si>
  <si>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</si>
  <si>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</si>
  <si>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</si>
  <si>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</si>
  <si>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</si>
  <si>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</si>
  <si>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</si>
  <si>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</si>
  <si>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</si>
  <si>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</si>
  <si>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</si>
  <si>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</si>
  <si>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</si>
  <si>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</si>
  <si>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</si>
  <si>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</si>
  <si>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</si>
  <si>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</si>
  <si>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</si>
  <si>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</si>
  <si>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</si>
  <si>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</si>
  <si>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</si>
  <si>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</si>
  <si>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</si>
  <si>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</si>
  <si>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</si>
  <si>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</si>
  <si>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</si>
  <si>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</si>
  <si>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</si>
  <si>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</si>
  <si>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</si>
  <si>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</si>
  <si>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</si>
  <si>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</si>
  <si>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</si>
  <si>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</si>
  <si>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</si>
  <si>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</si>
  <si>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</si>
  <si>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</si>
  <si>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</si>
  <si>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</si>
  <si>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</si>
  <si>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</si>
  <si>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</si>
  <si>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</si>
  <si>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</si>
  <si>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</si>
  <si>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</si>
  <si>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</si>
  <si>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</si>
  <si>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</si>
  <si>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</si>
  <si>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</si>
  <si>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</si>
  <si>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</si>
  <si>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</si>
  <si>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</si>
  <si>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</si>
  <si>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</si>
  <si>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</si>
  <si>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</si>
  <si>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</si>
  <si>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</si>
  <si>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</si>
  <si>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</si>
  <si>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</si>
  <si>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</si>
  <si>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</si>
  <si>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</si>
  <si>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</si>
  <si>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</si>
  <si>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</si>
  <si>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</si>
  <si>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</si>
  <si>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</si>
  <si>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</si>
  <si>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</si>
  <si>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</si>
  <si>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</si>
  <si>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</si>
  <si>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</si>
  <si>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</si>
  <si>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</si>
  <si>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</si>
  <si>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</si>
  <si>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</si>
  <si>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</si>
  <si>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</si>
  <si>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</si>
  <si>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</si>
  <si>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</si>
  <si>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</si>
  <si>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</si>
  <si>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</si>
  <si>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</si>
  <si>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</si>
  <si>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</si>
  <si>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</si>
  <si>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</si>
  <si>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</si>
  <si>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</si>
  <si>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</si>
  <si>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</si>
  <si>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</si>
  <si>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</si>
  <si>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</si>
  <si>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</si>
  <si>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</si>
  <si>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</si>
  <si>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</si>
  <si>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</si>
  <si>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</si>
  <si>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</si>
  <si>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</si>
  <si>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</si>
  <si>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</si>
  <si>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</si>
  <si>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</si>
  <si>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</si>
  <si>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</si>
  <si>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</si>
  <si>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</si>
  <si>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</si>
  <si>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</si>
  <si>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</si>
  <si>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</si>
  <si>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</si>
  <si>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</si>
  <si>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</si>
  <si>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</si>
  <si>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</si>
  <si>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</si>
  <si>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</si>
  <si>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</si>
  <si>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</si>
  <si>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</si>
  <si>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</si>
  <si>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</si>
  <si>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</si>
  <si>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</si>
  <si>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</si>
  <si>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</si>
  <si>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</si>
  <si>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</si>
  <si>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</si>
  <si>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</si>
  <si>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</si>
  <si>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</si>
  <si>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</si>
  <si>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</si>
  <si>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</si>
  <si>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</si>
  <si>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</si>
  <si>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</si>
  <si>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</si>
  <si>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</si>
  <si>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</si>
  <si>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</si>
  <si>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</si>
  <si>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</si>
  <si>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</si>
  <si>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</si>
  <si>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</si>
  <si>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</si>
  <si>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</si>
  <si>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</si>
  <si>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</si>
  <si>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</si>
  <si>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</si>
  <si>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</si>
  <si>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</si>
  <si>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</si>
  <si>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</si>
  <si>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</si>
  <si>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</si>
  <si>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</si>
  <si>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</si>
  <si>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</si>
  <si>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</si>
  <si>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</si>
  <si>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</si>
  <si>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</si>
  <si>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</si>
  <si>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</si>
  <si>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</si>
  <si>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</si>
  <si>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</si>
  <si>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</si>
  <si>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</si>
  <si>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</si>
  <si>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</si>
  <si>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</si>
  <si>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</si>
  <si>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</si>
  <si>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</si>
  <si>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</si>
  <si>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</si>
  <si>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</si>
  <si>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</si>
  <si>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</si>
  <si>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</si>
  <si>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</si>
  <si>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</si>
  <si>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</si>
  <si>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</si>
  <si>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</si>
  <si>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</si>
  <si>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</si>
  <si>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</si>
  <si>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</si>
  <si>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</si>
  <si>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</si>
  <si>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</si>
  <si>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</si>
  <si>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</si>
  <si>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</si>
  <si>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</si>
  <si>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</si>
  <si>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</si>
  <si>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</si>
  <si>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</si>
  <si>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</si>
  <si>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</si>
  <si>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</si>
  <si>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</si>
  <si>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</si>
  <si>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</si>
  <si>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</si>
  <si>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</si>
  <si>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</si>
  <si>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</si>
  <si>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</si>
  <si>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</si>
  <si>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</si>
  <si>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</si>
  <si>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</si>
  <si>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</si>
  <si>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</si>
  <si>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</si>
  <si>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</si>
  <si>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</si>
  <si>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</si>
  <si>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</si>
  <si>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</si>
  <si>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</si>
  <si>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</si>
  <si>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</si>
  <si>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</si>
  <si>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</si>
  <si>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</si>
  <si>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</si>
  <si>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</si>
  <si>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</si>
  <si>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</si>
  <si>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</si>
  <si>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</si>
  <si>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</si>
  <si>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</si>
  <si>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</si>
  <si>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</si>
  <si>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</si>
  <si>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</si>
  <si>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</si>
  <si>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</si>
  <si>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</si>
  <si>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</si>
  <si>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</si>
  <si>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</si>
  <si>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</si>
  <si>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</si>
  <si>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</si>
  <si>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</si>
  <si>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</si>
  <si>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</si>
  <si>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</si>
  <si>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</si>
  <si>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</si>
  <si>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</si>
  <si>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</si>
  <si>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</si>
  <si>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</si>
  <si>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</si>
  <si>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</si>
  <si>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</si>
  <si>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</si>
  <si>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</si>
  <si>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</si>
  <si>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</si>
  <si>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</si>
  <si>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</si>
  <si>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</si>
  <si>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</si>
  <si>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</si>
  <si>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</si>
  <si>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</si>
  <si>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</si>
  <si>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</si>
  <si>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</si>
  <si>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</si>
  <si>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</si>
  <si>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</si>
  <si>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</si>
  <si>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</si>
  <si>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</si>
  <si>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</si>
  <si>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</si>
  <si>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</si>
  <si>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</si>
  <si>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</si>
  <si>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</si>
  <si>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</si>
  <si>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</si>
  <si>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</si>
  <si>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</si>
  <si>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</si>
  <si>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</si>
  <si>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</si>
  <si>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</si>
  <si>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</si>
  <si>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</si>
  <si>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</si>
  <si>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</si>
  <si>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</si>
  <si>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</si>
  <si>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</si>
  <si>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</si>
  <si>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</si>
  <si>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</si>
  <si>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</si>
  <si>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</si>
  <si>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</si>
  <si>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</si>
  <si>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</si>
  <si>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</si>
  <si>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</si>
  <si>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</si>
  <si>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</si>
  <si>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</si>
  <si>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</si>
  <si>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</si>
  <si>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</si>
  <si>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</si>
  <si>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</si>
  <si>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</si>
  <si>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</si>
  <si>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</si>
  <si>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</si>
  <si>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</si>
  <si>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</si>
  <si>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</si>
  <si>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</si>
  <si>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</si>
  <si>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</si>
  <si>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</si>
  <si>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</si>
  <si>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</si>
  <si>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</si>
  <si>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</si>
  <si>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</si>
  <si>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</si>
  <si>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</si>
  <si>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</si>
  <si>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</si>
  <si>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</si>
  <si>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</si>
  <si>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</si>
  <si>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</si>
  <si>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</si>
  <si>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</si>
  <si>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</si>
  <si>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</si>
  <si>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</si>
  <si>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</si>
  <si>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</si>
  <si>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</si>
  <si>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</si>
  <si>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</si>
  <si>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</si>
  <si>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</si>
  <si>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</si>
  <si>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</si>
  <si>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</si>
  <si>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</si>
  <si>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</si>
  <si>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</si>
  <si>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</si>
  <si>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</si>
  <si>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</si>
  <si>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</si>
  <si>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</si>
  <si>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</si>
  <si>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</si>
  <si>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</si>
  <si>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</si>
  <si>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</si>
  <si>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</si>
  <si>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</si>
  <si>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</si>
  <si>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</si>
  <si>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</si>
  <si>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</si>
  <si>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</si>
  <si>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</si>
  <si>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</si>
  <si>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</si>
  <si>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</si>
  <si>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</si>
  <si>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</si>
  <si>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</si>
  <si>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</si>
  <si>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</si>
  <si>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</si>
  <si>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</si>
  <si>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</si>
  <si>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</si>
  <si>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</si>
  <si>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</si>
  <si>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</si>
  <si>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</si>
  <si>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</si>
  <si>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</si>
  <si>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</si>
  <si>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</si>
  <si>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</si>
  <si>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</si>
  <si>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</si>
  <si>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</si>
  <si>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</si>
  <si>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</si>
  <si>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</si>
  <si>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</si>
  <si>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</si>
  <si>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</si>
  <si>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</si>
  <si>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</si>
  <si>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</si>
  <si>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</si>
  <si>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</si>
  <si>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</si>
  <si>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</si>
  <si>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</si>
  <si>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</si>
  <si>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</si>
  <si>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</si>
  <si>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</si>
  <si>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</si>
  <si>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</si>
  <si>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</si>
  <si>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</si>
  <si>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</si>
  <si>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</si>
  <si>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</si>
  <si>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</si>
  <si>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</si>
  <si>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</si>
  <si>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</si>
  <si>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</si>
  <si>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</si>
  <si>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</si>
  <si>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</si>
  <si>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</si>
  <si>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</si>
  <si>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</si>
  <si>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</si>
  <si>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</si>
  <si>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</si>
  <si>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</si>
  <si>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</si>
  <si>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</si>
  <si>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</si>
  <si>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</si>
  <si>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</si>
  <si>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</si>
  <si>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</si>
  <si>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</si>
  <si>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</si>
  <si>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</si>
  <si>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</si>
  <si>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</si>
  <si>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</si>
  <si>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</si>
  <si>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</si>
  <si>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</si>
  <si>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</si>
  <si>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</si>
  <si>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</si>
  <si>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</si>
  <si>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</si>
  <si>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</si>
  <si>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</si>
  <si>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</si>
  <si>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</si>
  <si>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</si>
  <si>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</si>
  <si>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</si>
  <si>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</si>
  <si>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</si>
  <si>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</si>
  <si>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</si>
  <si>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</si>
  <si>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</si>
  <si>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</si>
  <si>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</si>
  <si>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</si>
  <si>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</si>
  <si>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</si>
  <si>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</si>
  <si>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</si>
  <si>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</si>
  <si>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</si>
  <si>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</si>
  <si>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</si>
  <si>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</si>
  <si>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</si>
  <si>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</si>
  <si>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</si>
  <si>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</si>
  <si>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</si>
  <si>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</si>
  <si>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</si>
  <si>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</si>
  <si>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</si>
  <si>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</si>
  <si>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</si>
  <si>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</si>
  <si>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</si>
  <si>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</si>
  <si>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</si>
  <si>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</si>
  <si>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</si>
  <si>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</si>
  <si>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</si>
  <si>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</si>
  <si>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</si>
  <si>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</si>
  <si>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</si>
  <si>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</si>
  <si>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</si>
  <si>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</si>
  <si>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</si>
  <si>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</si>
  <si>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</si>
  <si>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</si>
  <si>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</si>
  <si>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</si>
  <si>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</si>
  <si>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</si>
  <si>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</si>
  <si>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</si>
  <si>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</si>
  <si>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</si>
  <si>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</si>
  <si>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</si>
  <si>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</si>
  <si>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</si>
  <si>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</si>
  <si>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</si>
  <si>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</si>
  <si>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</si>
  <si>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</si>
  <si>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</si>
  <si>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</si>
  <si>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</si>
  <si>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</si>
  <si>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</si>
  <si>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</si>
  <si>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</si>
  <si>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</si>
  <si>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</si>
  <si>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</si>
  <si>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</si>
  <si>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</si>
  <si>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</si>
  <si>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</si>
  <si>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</si>
  <si>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</si>
  <si>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</si>
  <si>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</si>
  <si>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</si>
  <si>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</si>
  <si>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</si>
  <si>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</si>
  <si>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</si>
  <si>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</si>
  <si>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</si>
  <si>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</si>
  <si>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</si>
  <si>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</si>
  <si>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</si>
  <si>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</si>
  <si>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</si>
  <si>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</si>
  <si>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</si>
  <si>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</si>
  <si>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</si>
  <si>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</si>
  <si>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</si>
  <si>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</si>
  <si>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</si>
  <si>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</si>
  <si>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</si>
  <si>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</si>
  <si>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</si>
  <si>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</si>
  <si>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</si>
  <si>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</si>
  <si>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</si>
  <si>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</si>
  <si>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</si>
  <si>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</si>
  <si>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</si>
  <si>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</si>
  <si>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</si>
  <si>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</si>
  <si>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</si>
  <si>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</si>
  <si>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</si>
  <si>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</si>
  <si>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</si>
  <si>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</si>
  <si>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</si>
  <si>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</si>
  <si>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</si>
  <si>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</si>
  <si>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</si>
  <si>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</si>
  <si>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</si>
  <si>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</si>
  <si>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</si>
  <si>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</si>
  <si>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</si>
  <si>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</si>
  <si>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</si>
  <si>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</si>
  <si>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</si>
  <si>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</si>
  <si>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</si>
  <si>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</si>
  <si>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</si>
  <si>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</si>
  <si>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</si>
  <si>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</si>
  <si>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</si>
  <si>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</si>
  <si>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</si>
  <si>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</si>
  <si>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</si>
  <si>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</si>
  <si>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</si>
  <si>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</si>
  <si>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</si>
  <si>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</si>
  <si>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</si>
  <si>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</si>
  <si>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</si>
  <si>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</si>
  <si>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</si>
  <si>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</si>
  <si>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</si>
  <si>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</si>
  <si>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</si>
  <si>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</si>
  <si>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</si>
  <si>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</si>
  <si>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</si>
  <si>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</si>
  <si>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</si>
  <si>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</si>
  <si>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</si>
  <si>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</si>
  <si>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</si>
  <si>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</si>
  <si>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</si>
  <si>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</si>
  <si>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</si>
  <si>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</si>
  <si>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</si>
  <si>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</si>
  <si>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</si>
  <si>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</si>
  <si>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</si>
  <si>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</si>
  <si>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</si>
  <si>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</si>
  <si>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</si>
  <si>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</si>
  <si>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</si>
  <si>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</si>
  <si>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</si>
  <si>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</si>
  <si>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</si>
  <si>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</si>
  <si>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</si>
  <si>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</si>
  <si>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</si>
  <si>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</si>
  <si>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</si>
  <si>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</si>
  <si>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</si>
  <si>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</si>
  <si>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</si>
  <si>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</si>
  <si>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</si>
  <si>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</si>
  <si>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</si>
  <si>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</si>
  <si>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</si>
  <si>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</si>
  <si>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</si>
  <si>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</si>
  <si>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</si>
  <si>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</si>
  <si>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</si>
  <si>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</si>
  <si>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</si>
  <si>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</si>
  <si>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</si>
  <si>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</si>
  <si>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</si>
  <si>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</si>
  <si>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</si>
  <si>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</si>
  <si>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</si>
  <si>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</si>
  <si>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</si>
  <si>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</si>
  <si>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</si>
  <si>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</si>
  <si>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</si>
  <si>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</si>
  <si>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</si>
  <si>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</si>
  <si>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</si>
  <si>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</si>
  <si>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</si>
  <si>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</si>
  <si>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</si>
  <si>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</si>
  <si>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</si>
  <si>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</si>
  <si>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</si>
  <si>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</si>
  <si>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</si>
  <si>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</si>
  <si>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</si>
  <si>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</si>
  <si>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</si>
  <si>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</si>
  <si>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</si>
  <si>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</si>
  <si>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</si>
  <si>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</si>
  <si>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</si>
  <si>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</si>
  <si>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</si>
  <si>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</si>
  <si>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</si>
  <si>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</si>
  <si>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</si>
  <si>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</si>
  <si>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</si>
  <si>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</si>
  <si>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</si>
  <si>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</si>
  <si>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</si>
  <si>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</si>
  <si>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</si>
  <si>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</si>
  <si>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</si>
  <si>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</si>
  <si>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</si>
  <si>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</si>
  <si>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</si>
  <si>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</si>
  <si>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</si>
  <si>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</si>
  <si>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</si>
  <si>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</si>
  <si>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</si>
  <si>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</si>
  <si>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</si>
  <si>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</si>
  <si>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</si>
  <si>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</si>
  <si>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</si>
  <si>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</si>
  <si>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</si>
  <si>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</si>
  <si>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</si>
  <si>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</si>
  <si>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</si>
  <si>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</si>
  <si>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</si>
  <si>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</si>
  <si>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</si>
  <si>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</si>
  <si>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</si>
  <si>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</si>
  <si>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</si>
  <si>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</si>
  <si>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</si>
  <si>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</si>
  <si>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</si>
  <si>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</si>
  <si>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</si>
  <si>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</si>
  <si>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</si>
  <si>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</si>
  <si>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</si>
  <si>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</si>
  <si>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</si>
  <si>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</si>
  <si>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</si>
  <si>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</si>
  <si>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</si>
  <si>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</si>
  <si>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</si>
  <si>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</si>
  <si>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</si>
  <si>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</si>
  <si>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</si>
  <si>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</si>
  <si>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</si>
  <si>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</si>
  <si>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</si>
  <si>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</si>
  <si>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</si>
  <si>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</si>
  <si>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</si>
  <si>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</si>
  <si>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</si>
  <si>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</si>
  <si>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</si>
  <si>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</si>
  <si>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</si>
  <si>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</si>
  <si>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</si>
  <si>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</si>
  <si>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</si>
  <si>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</si>
  <si>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</si>
  <si>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</si>
  <si>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</si>
  <si>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</si>
  <si>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</si>
  <si>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</si>
  <si>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</si>
  <si>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</si>
  <si>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</si>
  <si>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</si>
  <si>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</si>
  <si>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</si>
  <si>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</si>
  <si>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</si>
  <si>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</si>
  <si>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</si>
  <si>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</si>
  <si>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</si>
  <si>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</si>
  <si>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</si>
  <si>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</si>
  <si>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</si>
  <si>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</si>
  <si>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</si>
  <si>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</si>
  <si>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</si>
  <si>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</si>
  <si>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</si>
  <si>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</si>
  <si>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</si>
  <si>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</si>
  <si>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</si>
  <si>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</si>
  <si>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</si>
  <si>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</si>
  <si>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</si>
  <si>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</si>
  <si>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</si>
  <si>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</si>
  <si>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</si>
  <si>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</si>
  <si>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</si>
  <si>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</si>
  <si>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</si>
  <si>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</si>
  <si>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</si>
  <si>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</si>
  <si>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</si>
  <si>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</si>
  <si>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</si>
  <si>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</si>
  <si>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</si>
  <si>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</si>
  <si>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</si>
  <si>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</si>
  <si>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</si>
  <si>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</si>
  <si>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</si>
  <si>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</si>
  <si>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</si>
  <si>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</si>
  <si>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</si>
  <si>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</si>
  <si>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</si>
  <si>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</si>
  <si>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</si>
  <si>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</si>
  <si>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</si>
  <si>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</si>
  <si>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</si>
  <si>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</si>
  <si>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</si>
  <si>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</si>
  <si>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</si>
  <si>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</si>
  <si>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</si>
  <si>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</si>
  <si>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</si>
  <si>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</si>
  <si>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</si>
  <si>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</si>
  <si>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</si>
  <si>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</si>
  <si>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</si>
  <si>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</si>
  <si>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</si>
  <si>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</si>
  <si>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</si>
  <si>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</si>
  <si>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</si>
  <si>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</si>
  <si>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</si>
  <si>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</si>
  <si>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</si>
  <si>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</si>
  <si>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</si>
  <si>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</si>
  <si>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</si>
  <si>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</si>
  <si>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</si>
  <si>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</si>
  <si>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</si>
  <si>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</si>
  <si>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</si>
  <si>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</si>
  <si>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</si>
  <si>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</si>
  <si>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</si>
  <si>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</si>
  <si>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</si>
  <si>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</si>
  <si>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</si>
  <si>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</si>
  <si>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</si>
  <si>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</si>
  <si>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</si>
  <si>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</si>
  <si>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</si>
  <si>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</si>
  <si>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</si>
  <si>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</si>
  <si>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</si>
  <si>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</si>
  <si>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</si>
  <si>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</si>
  <si>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</si>
  <si>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</si>
  <si>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</si>
  <si>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</si>
  <si>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</si>
  <si>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</si>
  <si>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</si>
  <si>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</si>
  <si>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</si>
  <si>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</si>
  <si>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</si>
  <si>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</si>
  <si>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</si>
  <si>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</si>
  <si>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</si>
  <si>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</si>
  <si>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</si>
  <si>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</si>
  <si>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</si>
  <si>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</si>
  <si>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</si>
  <si>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</si>
  <si>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</si>
  <si>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</si>
  <si>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</si>
  <si>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</si>
  <si>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</si>
  <si>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</si>
  <si>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</si>
  <si>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</si>
  <si>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</si>
  <si>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</si>
  <si>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</si>
  <si>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</si>
  <si>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</si>
  <si>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</si>
  <si>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</si>
  <si>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</si>
  <si>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</si>
  <si>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</si>
  <si>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</si>
  <si>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</si>
  <si>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</si>
  <si>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</si>
  <si>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</si>
  <si>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</si>
  <si>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</si>
  <si>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</si>
  <si>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</si>
  <si>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</si>
  <si>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</si>
  <si>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</si>
  <si>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</si>
  <si>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</si>
  <si>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</si>
  <si>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</si>
  <si>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</si>
  <si>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</si>
  <si>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</si>
  <si>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</si>
  <si>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</si>
  <si>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</si>
  <si>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</si>
  <si>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</si>
  <si>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</si>
  <si>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</si>
  <si>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</si>
  <si>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</si>
  <si>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</si>
  <si>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</si>
  <si>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</si>
  <si>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</si>
  <si>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</si>
  <si>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</si>
  <si>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</si>
  <si>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</si>
  <si>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</si>
  <si>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</si>
  <si>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</si>
  <si>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</si>
  <si>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</si>
  <si>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</si>
  <si>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</si>
  <si>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</si>
  <si>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</si>
  <si>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</si>
  <si>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</si>
  <si>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</si>
  <si>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</si>
  <si>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</si>
  <si>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</si>
  <si>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</si>
  <si>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</si>
  <si>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</si>
  <si>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</si>
  <si>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</si>
  <si>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</si>
  <si>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</si>
  <si>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</si>
  <si>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</si>
  <si>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</si>
  <si>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</si>
  <si>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</si>
  <si>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</si>
  <si>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</si>
  <si>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</si>
  <si>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</si>
  <si>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</si>
  <si>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</si>
  <si>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</si>
  <si>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</si>
  <si>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</si>
  <si>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</si>
  <si>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</si>
  <si>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</si>
  <si>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</si>
  <si>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</si>
  <si>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</si>
  <si>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</si>
  <si>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</si>
  <si>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</si>
  <si>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</si>
  <si>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</si>
  <si>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</si>
  <si>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</si>
  <si>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</si>
  <si>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</si>
  <si>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</si>
  <si>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</si>
  <si>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</si>
  <si>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</si>
  <si>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</si>
  <si>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</si>
  <si>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</si>
  <si>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</si>
  <si>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</si>
  <si>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</si>
  <si>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</si>
  <si>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</si>
  <si>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</si>
  <si>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</si>
  <si>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</si>
  <si>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</si>
  <si>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</si>
  <si>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</si>
  <si>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</si>
  <si>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</si>
  <si>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</si>
  <si>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</si>
  <si>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</si>
  <si>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</si>
  <si>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</si>
  <si>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</si>
  <si>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</si>
  <si>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</si>
  <si>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</si>
  <si>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</si>
  <si>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</si>
  <si>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</si>
  <si>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</si>
  <si>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</si>
  <si>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</si>
  <si>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</si>
  <si>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</si>
  <si>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</si>
  <si>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</si>
  <si>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</si>
  <si>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</si>
  <si>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</si>
  <si>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</si>
  <si>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</si>
  <si>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</si>
  <si>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</si>
  <si>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</si>
  <si>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</si>
  <si>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</si>
  <si>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</si>
  <si>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</si>
  <si>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</si>
  <si>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</si>
  <si>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</si>
  <si>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</si>
  <si>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</si>
  <si>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</si>
  <si>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</si>
  <si>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</si>
  <si>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</si>
  <si>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</si>
  <si>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</si>
  <si>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</si>
  <si>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</si>
  <si>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</si>
  <si>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</si>
  <si>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</si>
  <si>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</si>
  <si>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</si>
  <si>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</si>
  <si>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</si>
  <si>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</si>
  <si>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</si>
  <si>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</si>
  <si>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</si>
  <si>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</si>
  <si>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</si>
  <si>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</si>
  <si>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</si>
  <si>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</si>
  <si>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</si>
  <si>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</si>
  <si>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</si>
  <si>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</si>
  <si>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</si>
  <si>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</si>
  <si>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</si>
  <si>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</si>
  <si>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</si>
  <si>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</si>
  <si>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</si>
  <si>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</si>
  <si>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</si>
  <si>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</si>
  <si>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</si>
  <si>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</si>
  <si>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</si>
  <si>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</si>
  <si>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</si>
  <si>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</si>
  <si>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</si>
  <si>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</si>
  <si>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</si>
  <si>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</si>
  <si>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</si>
  <si>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</si>
  <si>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</si>
  <si>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</si>
  <si>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</si>
  <si>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</si>
  <si>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</si>
  <si>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</si>
  <si>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</si>
  <si>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</si>
  <si>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</si>
  <si>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</si>
  <si>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</si>
  <si>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</si>
  <si>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</si>
  <si>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</si>
  <si>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</si>
  <si>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</si>
  <si>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</si>
  <si>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</si>
  <si>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</si>
  <si>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</si>
  <si>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</si>
  <si>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</si>
  <si>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</si>
  <si>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</si>
  <si>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</si>
  <si>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</si>
  <si>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</si>
  <si>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</si>
  <si>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</si>
  <si>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</si>
  <si>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</si>
  <si>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</si>
  <si>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</si>
  <si>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</si>
  <si>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</si>
  <si>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</si>
  <si>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</si>
  <si>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</si>
  <si>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</si>
  <si>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</si>
  <si>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</si>
  <si>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</si>
  <si>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</si>
  <si>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</si>
  <si>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</si>
  <si>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</si>
  <si>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</si>
  <si>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</si>
  <si>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</si>
  <si>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</si>
  <si>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</si>
  <si>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</si>
  <si>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</si>
  <si>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</si>
  <si>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</si>
  <si>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</si>
  <si>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</si>
  <si>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</si>
  <si>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</si>
  <si>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</si>
  <si>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</si>
  <si>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</si>
  <si>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</si>
  <si>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</si>
  <si>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</si>
  <si>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</si>
  <si>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</si>
  <si>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</si>
  <si>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</si>
  <si>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</si>
  <si>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</si>
  <si>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</si>
  <si>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</si>
  <si>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</si>
  <si>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</si>
  <si>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</si>
  <si>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</si>
  <si>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</si>
  <si>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</si>
  <si>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</si>
  <si>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</si>
  <si>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</si>
  <si>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</si>
  <si>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</si>
  <si>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</si>
  <si>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</si>
  <si>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</si>
  <si>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</si>
  <si>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</si>
  <si>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</si>
  <si>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</si>
  <si>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</si>
  <si>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</si>
  <si>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</si>
  <si>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</si>
  <si>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</si>
  <si>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</si>
  <si>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</si>
  <si>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</si>
  <si>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</si>
  <si>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</si>
  <si>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</si>
  <si>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</si>
  <si>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</si>
  <si>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</si>
  <si>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</si>
  <si>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</si>
  <si>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</si>
  <si>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</si>
  <si>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</si>
  <si>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</si>
  <si>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</si>
  <si>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</si>
  <si>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</si>
  <si>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</si>
  <si>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</si>
  <si>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</si>
  <si>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</si>
  <si>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</si>
  <si>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</si>
  <si>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</si>
  <si>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</si>
  <si>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</si>
  <si>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</si>
  <si>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</si>
  <si>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</si>
  <si>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</si>
  <si>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</si>
  <si>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</si>
  <si>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</si>
  <si>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</si>
  <si>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</si>
  <si>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</si>
  <si>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</si>
  <si>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</si>
  <si>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</si>
  <si>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</si>
  <si>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</si>
  <si>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</si>
  <si>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</si>
  <si>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</si>
  <si>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</si>
  <si>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</si>
  <si>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</si>
  <si>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</si>
  <si>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</si>
  <si>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</si>
  <si>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</si>
  <si>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</si>
  <si>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</si>
  <si>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</si>
  <si>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</si>
  <si>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</si>
  <si>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</si>
  <si>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</si>
  <si>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</si>
  <si>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</si>
  <si>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</si>
  <si>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</si>
  <si>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</si>
  <si>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</si>
  <si>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</si>
  <si>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</si>
  <si>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</si>
  <si>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</si>
  <si>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</si>
  <si>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</si>
  <si>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</si>
  <si>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</si>
  <si>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</si>
  <si>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</si>
  <si>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</si>
  <si>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</si>
  <si>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</si>
  <si>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</si>
  <si>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</si>
  <si>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</si>
  <si>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</si>
  <si>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</si>
  <si>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</si>
  <si>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</si>
  <si>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</si>
  <si>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</si>
  <si>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</si>
  <si>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</si>
  <si>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</si>
  <si>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</si>
  <si>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</si>
  <si>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</si>
  <si>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</si>
  <si>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</si>
  <si>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</si>
  <si>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</si>
  <si>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</si>
  <si>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</si>
  <si>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</si>
  <si>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</si>
  <si>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</si>
  <si>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</si>
  <si>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</si>
  <si>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</si>
  <si>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</si>
  <si>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</si>
  <si>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</si>
  <si>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</si>
  <si>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</si>
  <si>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</si>
  <si>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</si>
  <si>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</si>
  <si>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</si>
  <si>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</si>
  <si>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</si>
  <si>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</si>
  <si>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</si>
  <si>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</si>
  <si>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</si>
  <si>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</si>
  <si>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</si>
  <si>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</si>
  <si>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</si>
  <si>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</si>
  <si>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</si>
  <si>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</si>
  <si>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</si>
  <si>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</si>
  <si>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</si>
  <si>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</si>
  <si>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</si>
  <si>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</si>
  <si>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</si>
  <si>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</si>
  <si>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</si>
  <si>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</si>
  <si>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</si>
  <si>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</si>
  <si>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</si>
  <si>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</si>
  <si>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</si>
  <si>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</si>
  <si>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</si>
  <si>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</si>
  <si>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</si>
  <si>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</si>
  <si>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</si>
  <si>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</si>
  <si>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</si>
  <si>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</si>
  <si>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</si>
  <si>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</si>
  <si>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</si>
  <si>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</si>
  <si>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</si>
  <si>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</si>
  <si>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</si>
  <si>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</si>
  <si>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</si>
  <si>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</si>
  <si>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</si>
  <si>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</si>
  <si>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</si>
  <si>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</si>
  <si>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</si>
  <si>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</si>
  <si>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</si>
  <si>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</si>
  <si>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</si>
  <si>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</si>
  <si>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</si>
  <si>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</si>
  <si>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</si>
  <si>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</si>
  <si>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</si>
  <si>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</si>
  <si>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</si>
  <si>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</si>
  <si>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</si>
  <si>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</si>
  <si>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</si>
  <si>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</si>
  <si>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</si>
  <si>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</si>
  <si>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</si>
  <si>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</si>
  <si>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</si>
  <si>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</si>
  <si>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</si>
  <si>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</si>
  <si>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</si>
  <si>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</si>
  <si>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</si>
  <si>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</si>
  <si>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</si>
  <si>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</si>
  <si>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</si>
  <si>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</si>
  <si>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</si>
  <si>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</si>
  <si>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</si>
  <si>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</si>
  <si>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</si>
  <si>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</si>
  <si>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</si>
  <si>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</si>
  <si>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</si>
  <si>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</si>
  <si>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</si>
  <si>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</si>
  <si>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</si>
  <si>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</si>
  <si>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</si>
  <si>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</si>
  <si>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</si>
  <si>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</si>
  <si>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</si>
  <si>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</si>
  <si>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</si>
  <si>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</si>
  <si>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</si>
  <si>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</si>
  <si>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</si>
  <si>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</si>
  <si>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</si>
  <si>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</si>
  <si>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</si>
  <si>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</si>
  <si>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</si>
  <si>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</si>
  <si>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</si>
  <si>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</si>
  <si>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</si>
  <si>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</si>
  <si>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</si>
  <si>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</si>
  <si>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</si>
  <si>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</si>
  <si>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</si>
  <si>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</si>
  <si>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</si>
  <si>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</si>
  <si>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</si>
  <si>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</si>
  <si>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</si>
  <si>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</si>
  <si>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</si>
  <si>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</si>
  <si>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</si>
  <si>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</si>
  <si>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</si>
  <si>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</si>
  <si>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</si>
  <si>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</si>
  <si>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</si>
  <si>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</si>
  <si>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</si>
  <si>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</si>
  <si>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</si>
  <si>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</si>
  <si>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</si>
  <si>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</si>
  <si>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</si>
  <si>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</si>
  <si>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</si>
  <si>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</si>
  <si>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</si>
  <si>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</si>
  <si>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</si>
  <si>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</si>
  <si>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</si>
  <si>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</si>
  <si>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</si>
  <si>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</si>
  <si>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</si>
  <si>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</si>
  <si>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</si>
  <si>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</si>
  <si>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</si>
  <si>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</si>
  <si>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</si>
  <si>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</si>
  <si>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</si>
  <si>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</si>
  <si>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</si>
  <si>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</si>
  <si>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</si>
  <si>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</si>
  <si>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</si>
  <si>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</si>
  <si>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</si>
  <si>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</si>
  <si>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</si>
  <si>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</si>
  <si>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</si>
  <si>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</si>
  <si>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</si>
  <si>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</si>
  <si>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</si>
  <si>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</si>
  <si>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</si>
  <si>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</si>
  <si>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</si>
  <si>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</si>
  <si>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</si>
  <si>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</si>
  <si>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</si>
  <si>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</si>
  <si>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</si>
  <si>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</si>
  <si>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</si>
  <si>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</si>
  <si>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</si>
  <si>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</si>
  <si>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</si>
  <si>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</si>
  <si>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</si>
  <si>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</si>
  <si>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</si>
  <si>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</si>
  <si>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</si>
  <si>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</si>
  <si>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</si>
  <si>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</si>
  <si>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</si>
  <si>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</si>
  <si>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</si>
  <si>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</si>
  <si>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</si>
  <si>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</si>
  <si>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</si>
  <si>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</si>
  <si>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</si>
  <si>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</si>
  <si>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</si>
  <si>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</si>
  <si>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</si>
  <si>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</si>
  <si>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</si>
  <si>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</si>
  <si>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</si>
  <si>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</si>
  <si>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</si>
  <si>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</si>
  <si>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</si>
  <si>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</si>
  <si>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</si>
  <si>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</si>
  <si>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</si>
  <si>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</si>
  <si>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</si>
  <si>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</si>
  <si>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</si>
  <si>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</si>
  <si>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</si>
  <si>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</si>
  <si>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</si>
  <si>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</si>
  <si>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</si>
  <si>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</si>
  <si>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</si>
  <si>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</si>
  <si>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</si>
  <si>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</si>
  <si>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</si>
  <si>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</si>
  <si>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</si>
  <si>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</si>
  <si>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</si>
  <si>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</si>
  <si>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</si>
  <si>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</si>
  <si>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</si>
  <si>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</si>
  <si>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</si>
  <si>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</si>
  <si>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</si>
  <si>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</si>
  <si>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</si>
  <si>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</si>
  <si>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</si>
  <si>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</si>
  <si>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</si>
  <si>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</si>
  <si>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</si>
  <si>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</si>
  <si>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</si>
  <si>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</si>
  <si>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</si>
  <si>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</si>
  <si>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</si>
  <si>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</si>
  <si>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</si>
  <si>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</si>
  <si>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</si>
  <si>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</si>
  <si>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</si>
  <si>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</si>
  <si>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</si>
  <si>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</si>
  <si>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</si>
  <si>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</si>
  <si>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</si>
  <si>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</si>
  <si>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</si>
  <si>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</si>
  <si>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</si>
  <si>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</si>
  <si>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</si>
  <si>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</si>
  <si>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</si>
  <si>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</si>
  <si>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</si>
  <si>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</si>
  <si>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</si>
  <si>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</si>
  <si>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</si>
  <si>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</si>
  <si>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</si>
  <si>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</si>
  <si>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</si>
  <si>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</si>
  <si>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</si>
  <si>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</si>
  <si>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</si>
  <si>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</si>
  <si>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</si>
  <si>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</si>
  <si>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</si>
  <si>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</si>
  <si>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</si>
  <si>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</si>
  <si>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</si>
  <si>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</si>
  <si>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</si>
  <si>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</si>
  <si>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</si>
  <si>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</si>
  <si>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</si>
  <si>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</si>
  <si>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</si>
  <si>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</si>
  <si>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</si>
  <si>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</si>
  <si>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</si>
  <si>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</si>
  <si>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</si>
  <si>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</si>
  <si>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</si>
  <si>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</si>
  <si>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</si>
  <si>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</si>
  <si>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</si>
  <si>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</si>
  <si>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</si>
  <si>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</si>
  <si>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</si>
  <si>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</si>
  <si>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</si>
  <si>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</si>
  <si>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</si>
  <si>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</si>
  <si>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</si>
  <si>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</si>
  <si>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</si>
  <si>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</si>
  <si>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</si>
  <si>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</si>
  <si>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</si>
  <si>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</si>
  <si>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</si>
  <si>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</si>
  <si>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</si>
  <si>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</si>
  <si>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</si>
  <si>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</si>
  <si>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</si>
  <si>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</si>
  <si>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</si>
  <si>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</si>
  <si>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</si>
  <si>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</si>
  <si>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</si>
  <si>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</si>
  <si>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</si>
  <si>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</si>
  <si>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</si>
  <si>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</si>
  <si>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</si>
  <si>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</si>
  <si>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</si>
  <si>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</si>
  <si>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</si>
  <si>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</si>
  <si>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</si>
  <si>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</si>
  <si>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</si>
  <si>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</si>
  <si>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</si>
  <si>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</si>
  <si>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</si>
  <si>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</si>
  <si>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</si>
  <si>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</si>
  <si>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</si>
  <si>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</si>
  <si>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</si>
  <si>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</si>
  <si>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</si>
  <si>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</si>
  <si>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</si>
  <si>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</si>
  <si>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</si>
  <si>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</si>
  <si>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</si>
  <si>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</si>
  <si>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</si>
  <si>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</si>
  <si>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</si>
  <si>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</si>
  <si>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</si>
  <si>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</si>
  <si>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</si>
  <si>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</si>
  <si>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</si>
  <si>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</si>
  <si>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</si>
  <si>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</si>
  <si>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</si>
  <si>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</si>
  <si>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</si>
  <si>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</si>
  <si>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</si>
  <si>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</si>
  <si>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</si>
  <si>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</si>
  <si>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</si>
  <si>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</si>
  <si>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</si>
  <si>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</si>
  <si>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</si>
  <si>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</si>
  <si>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</si>
  <si>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</si>
  <si>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</si>
  <si>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</si>
  <si>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</si>
  <si>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</si>
  <si>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</si>
  <si>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</si>
  <si>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</si>
  <si>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</si>
  <si>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</si>
  <si>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</si>
  <si>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</si>
  <si>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</si>
  <si>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</si>
  <si>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</si>
  <si>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</si>
  <si>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</si>
  <si>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</si>
  <si>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</si>
  <si>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</si>
  <si>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</si>
  <si>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</si>
  <si>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</si>
  <si>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</si>
  <si>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</si>
  <si>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</si>
  <si>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</si>
  <si>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</si>
  <si>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</si>
  <si>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</si>
  <si>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</si>
  <si>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</si>
  <si>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</si>
  <si>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</si>
  <si>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</si>
  <si>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</si>
  <si>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</si>
  <si>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</si>
  <si>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</si>
  <si>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</si>
  <si>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</si>
  <si>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</si>
  <si>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</si>
  <si>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</si>
  <si>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</si>
  <si>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</si>
  <si>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</si>
  <si>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</si>
  <si>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</si>
  <si>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</si>
  <si>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</si>
  <si>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</si>
  <si>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</si>
  <si>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</si>
  <si>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</si>
  <si>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</si>
  <si>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</si>
  <si>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</si>
  <si>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</si>
  <si>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</si>
  <si>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</si>
  <si>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</si>
  <si>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</si>
  <si>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</si>
  <si>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</si>
  <si>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</si>
  <si>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</si>
  <si>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</si>
  <si>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</si>
  <si>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</si>
  <si>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</si>
  <si>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</si>
  <si>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</si>
  <si>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</si>
  <si>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</si>
  <si>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</si>
  <si>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</si>
  <si>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</si>
  <si>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</si>
  <si>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</si>
  <si>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</si>
  <si>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</si>
  <si>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</si>
  <si>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</si>
  <si>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</si>
  <si>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</si>
  <si>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</si>
  <si>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</si>
  <si>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</si>
  <si>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</si>
  <si>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</si>
  <si>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</si>
  <si>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</si>
  <si>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</si>
  <si>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</si>
  <si>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</si>
  <si>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</si>
  <si>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</si>
  <si>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</si>
  <si>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</si>
  <si>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</si>
  <si>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</si>
  <si>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</si>
  <si>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</si>
  <si>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</si>
  <si>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</si>
  <si>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</si>
  <si>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</si>
  <si>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</si>
  <si>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</si>
  <si>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</si>
  <si>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</si>
  <si>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</si>
  <si>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</si>
  <si>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</si>
  <si>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</si>
  <si>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</si>
  <si>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</si>
  <si>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</si>
  <si>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</si>
  <si>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</si>
  <si>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</si>
  <si>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</si>
  <si>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</si>
  <si>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</si>
  <si>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</si>
  <si>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</si>
  <si>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</si>
  <si>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</si>
  <si>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</si>
  <si>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</si>
  <si>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</si>
  <si>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</si>
  <si>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</si>
  <si>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</si>
  <si>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</si>
  <si>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</si>
  <si>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</si>
  <si>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</si>
  <si>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</si>
  <si>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</si>
  <si>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</si>
  <si>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</si>
  <si>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</si>
  <si>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</si>
  <si>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</si>
  <si>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</si>
  <si>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</si>
  <si>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</si>
  <si>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</si>
  <si>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</si>
  <si>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</si>
  <si>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</si>
  <si>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</si>
  <si>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</si>
  <si>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</si>
  <si>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</si>
  <si>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</si>
  <si>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</si>
  <si>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</si>
  <si>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</si>
  <si>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</si>
  <si>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</si>
  <si>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</si>
  <si>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</si>
  <si>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</si>
  <si>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</si>
  <si>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</si>
  <si>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</si>
  <si>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</si>
  <si>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</si>
  <si>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</si>
  <si>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</si>
  <si>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</si>
  <si>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</si>
  <si>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</si>
  <si>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</si>
  <si>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</si>
  <si>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</si>
  <si>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</si>
  <si>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</si>
  <si>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</si>
  <si>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</si>
  <si>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</si>
  <si>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</si>
  <si>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</si>
  <si>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</si>
  <si>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</si>
  <si>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</si>
  <si>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</si>
  <si>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</si>
  <si>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</si>
  <si>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</si>
  <si>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</si>
  <si>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</si>
  <si>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</si>
  <si>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</si>
  <si>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</si>
  <si>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</si>
  <si>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</si>
  <si>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</si>
  <si>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</si>
  <si>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</si>
  <si>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</si>
  <si>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</si>
  <si>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</si>
  <si>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</si>
  <si>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</si>
  <si>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</si>
  <si>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</si>
  <si>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</si>
  <si>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</si>
  <si>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</si>
  <si>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</si>
  <si>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</si>
  <si>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</si>
  <si>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</si>
  <si>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</si>
  <si>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</si>
  <si>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</si>
  <si>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</si>
  <si>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</si>
  <si>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</si>
  <si>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</si>
  <si>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</si>
  <si>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</si>
  <si>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</si>
  <si>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</si>
  <si>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</si>
  <si>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</si>
  <si>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</si>
  <si>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</si>
  <si>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NOVEMBER 2023 ARREARS </t>
  </si>
  <si>
    <t>WA NOVEMBER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</si>
</sst>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zoomScale="130" zoomScaleNormal="130" workbookViewId="0">
      <selection activeCell="K20" sqref="K20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59">
        <v>45747</v>
      </c>
    </row>
    <row r="3" spans="1:11" x14ac:dyDescent="0.25">
      <c r="A3" s="60" t="s">
        <v>0</v>
      </c>
      <c r="B3" s="61"/>
      <c r="C3" s="61"/>
      <c r="D3" s="62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473877.57</v>
      </c>
      <c r="F5" s="63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4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5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6" t="str">
        <f>"WA "&amp; CHOOSE(MONTH(B2),"JAN","FEB","MAR","APR","MAY","JUN","JUL","AUG","SEP","OCT","NOV","DEC")  &amp;" "&amp; YEAR(B2)&amp; " ARREARS"</f>
        <v>WA MAR 2025 ARREARS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5847329.5199999996</v>
      </c>
      <c r="C13" s="41">
        <v>28053</v>
      </c>
      <c r="D13" s="40">
        <v>2373893.89</v>
      </c>
      <c r="E13" s="41">
        <v>13877</v>
      </c>
      <c r="F13" s="40">
        <v>953994.28</v>
      </c>
      <c r="G13" s="41">
        <v>5545</v>
      </c>
      <c r="H13" s="40">
        <v>2577908.73</v>
      </c>
      <c r="I13" s="41">
        <v>5899</v>
      </c>
      <c r="J13" s="40">
        <v>10799132.140000001</v>
      </c>
      <c r="K13" s="42">
        <v>29342</v>
      </c>
    </row>
    <row r="14" spans="1:11" x14ac:dyDescent="0.25">
      <c r="A14" s="4" t="s">
        <v>7488</v>
      </c>
      <c r="B14" s="40">
        <v>430546.25</v>
      </c>
      <c r="C14" s="41">
        <v>1455</v>
      </c>
      <c r="D14" s="40">
        <v>164959.14000000001</v>
      </c>
      <c r="E14" s="41">
        <v>657</v>
      </c>
      <c r="F14" s="40">
        <v>73276.13</v>
      </c>
      <c r="G14" s="41">
        <v>348</v>
      </c>
      <c r="H14" s="40">
        <v>353048.13</v>
      </c>
      <c r="I14" s="41">
        <v>380</v>
      </c>
      <c r="J14" s="40">
        <v>948553.52</v>
      </c>
      <c r="K14" s="42">
        <v>1536</v>
      </c>
    </row>
    <row r="15" spans="1:11" ht="15.75" thickBot="1" x14ac:dyDescent="0.3">
      <c r="A15" s="5" t="s">
        <v>10</v>
      </c>
      <c r="B15" s="20">
        <f>B13+B14</f>
        <v>6277875.7699999996</v>
      </c>
      <c r="C15" s="21">
        <f t="shared" ref="C15:K15" si="0">C13+C14</f>
        <v>29508</v>
      </c>
      <c r="D15" s="20">
        <f>D13+D14</f>
        <v>2538853.0300000003</v>
      </c>
      <c r="E15" s="21">
        <f t="shared" si="0"/>
        <v>14534</v>
      </c>
      <c r="F15" s="20">
        <f>F13+F14</f>
        <v>1027270.41</v>
      </c>
      <c r="G15" s="21">
        <f t="shared" si="0"/>
        <v>5893</v>
      </c>
      <c r="H15" s="20">
        <f t="shared" si="0"/>
        <v>2930956.86</v>
      </c>
      <c r="I15" s="21">
        <f t="shared" si="0"/>
        <v>6279</v>
      </c>
      <c r="J15" s="20">
        <f t="shared" si="0"/>
        <v>11747685.66</v>
      </c>
      <c r="K15" s="22">
        <f t="shared" si="0"/>
        <v>30878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8" spans="1:11" x14ac:dyDescent="0.25">
      <c r="A18" s="68" t="str">
        <f>"WA "&amp; CHOOSE(MONTH(B2),"JAN","FEB","MAR","APR","MAY","JUN","JUL","AUG","SEP","OCT","NOV","DEC")  &amp;" "&amp; YEAR(B2)&amp; " ARREARS LOW INCOME CUSTOMERS"</f>
        <v>WA MAR 2025 ARREARS LOW INCOME CUSTOMERS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1040990.14</v>
      </c>
      <c r="C20" s="19">
        <v>4941</v>
      </c>
      <c r="D20" s="18">
        <v>647389.94999999995</v>
      </c>
      <c r="E20" s="19">
        <v>3361</v>
      </c>
      <c r="F20" s="18">
        <v>338997.11</v>
      </c>
      <c r="G20" s="19">
        <v>1854</v>
      </c>
      <c r="H20" s="18">
        <v>866897.37</v>
      </c>
      <c r="I20" s="19">
        <v>1940</v>
      </c>
      <c r="J20" s="18">
        <v>2555277.46</v>
      </c>
      <c r="K20" s="19">
        <v>5190</v>
      </c>
    </row>
    <row r="21" spans="1:11" x14ac:dyDescent="0.25">
      <c r="A21" s="4" t="s">
        <v>7488</v>
      </c>
      <c r="B21" s="18">
        <v>9713.93</v>
      </c>
      <c r="C21" s="19">
        <v>42</v>
      </c>
      <c r="D21" s="18">
        <v>6993.54</v>
      </c>
      <c r="E21" s="19">
        <v>33</v>
      </c>
      <c r="F21" s="18">
        <v>3832.2</v>
      </c>
      <c r="G21" s="19">
        <v>22</v>
      </c>
      <c r="H21" s="18">
        <v>29755.33</v>
      </c>
      <c r="I21" s="19">
        <v>23</v>
      </c>
      <c r="J21" s="18">
        <v>46462.8</v>
      </c>
      <c r="K21" s="19">
        <v>46</v>
      </c>
    </row>
    <row r="22" spans="1:11" ht="15.75" thickBot="1" x14ac:dyDescent="0.3">
      <c r="A22" s="5" t="s">
        <v>10</v>
      </c>
      <c r="B22" s="20">
        <f t="shared" ref="B22:K22" si="1">B20+B21</f>
        <v>1050704.07</v>
      </c>
      <c r="C22" s="21">
        <f t="shared" si="1"/>
        <v>4983</v>
      </c>
      <c r="D22" s="20">
        <f t="shared" si="1"/>
        <v>654383.49</v>
      </c>
      <c r="E22" s="21">
        <f t="shared" si="1"/>
        <v>3394</v>
      </c>
      <c r="F22" s="20">
        <f t="shared" si="1"/>
        <v>342829.31</v>
      </c>
      <c r="G22" s="21">
        <f t="shared" si="1"/>
        <v>1876</v>
      </c>
      <c r="H22" s="20">
        <f t="shared" si="1"/>
        <v>896652.7</v>
      </c>
      <c r="I22" s="21">
        <f t="shared" si="1"/>
        <v>1963</v>
      </c>
      <c r="J22" s="20">
        <f t="shared" si="1"/>
        <v>2601740.2599999998</v>
      </c>
      <c r="K22" s="21">
        <f t="shared" si="1"/>
        <v>5236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10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10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  <row r="35" spans="1:10" hidden="1" x14ac:dyDescent="0.2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2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 x14ac:dyDescent="0.3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45231</v>
      </c>
    </row>
    <row r="2" spans="1:11" x14ac:dyDescent="0.25">
      <c r="A2" s="60" t="s">
        <v>0</v>
      </c>
      <c r="B2" s="61"/>
      <c r="C2" s="61"/>
      <c r="D2" s="62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15.7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254259.88</v>
      </c>
      <c r="F4" s="63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4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5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6" t="s">
        <v>7490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7488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10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-1.1175870895385742E-8</v>
      </c>
      <c r="K15" s="39"/>
    </row>
    <row r="17" spans="1:11" x14ac:dyDescent="0.25">
      <c r="A17" s="68" t="s">
        <v>7491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7488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10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35</v>
      </c>
      <c r="I22" s="38" t="s">
        <v>36</v>
      </c>
      <c r="J22" s="39">
        <f>J21-B21-D21-H21</f>
        <v>-1.0011717677116394E-8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91CC38-8B4D-41E4-AF09-7A8F5447021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6840276-81DD-43B6-B1A0-BB745D84B51E}"/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D378977-32FC-4EB4-BA0D-2AB14EE54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Harrington, Melanie (PacifiCorp)</cp:lastModifiedBy>
  <cp:lastPrinted>2021-07-07T18:08:39Z</cp:lastPrinted>
  <dcterms:created xsi:type="dcterms:W3CDTF">2021-07-06T15:39:29Z</dcterms:created>
  <dcterms:modified xsi:type="dcterms:W3CDTF">2025-04-18T22:36:33Z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