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04871\Desktop\"/>
    </mc:Choice>
  </mc:AlternateContent>
  <xr:revisionPtr revIDLastSave="0" documentId="13_ncr:1_{0B974BEE-509D-42BE-86EE-F63C80A9CD6B}" xr6:coauthVersionLast="47" xr6:coauthVersionMax="47" xr10:uidLastSave="{00000000-0000-0000-0000-000000000000}"/>
  <bookViews>
    <workbookView xWindow="28680" yWindow="-120" windowWidth="29040" windowHeight="15840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6" l="1"/>
  <c r="D15" i="6"/>
  <c r="B15" i="6"/>
  <c r="A18" i="6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C7" i="6"/>
  <c r="D7" i="6"/>
  <c r="C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<sst xmlns="http://schemas.openxmlformats.org/spreadsheetml/2006/main" count="24897" uniqueCount="7492">
  <si>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</si>
  <si>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</si>
  <si>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</si>
  <si>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</si>
  <si>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</si>
  <si>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</si>
  <si>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</si>
  <si>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</si>
  <si>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</si>
  <si>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</si>
  <si>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</si>
  <si>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</si>
  <si>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</si>
  <si>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</si>
  <si>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</si>
  <si>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</si>
  <si>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</si>
  <si>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</si>
  <si>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</si>
  <si>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</si>
  <si>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</si>
  <si>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</si>
  <si>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</si>
  <si>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</si>
  <si>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</si>
  <si>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</si>
  <si>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</si>
  <si>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</si>
  <si>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</si>
  <si>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</si>
  <si>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</si>
  <si>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</si>
  <si>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</si>
  <si>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</si>
  <si>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</si>
  <si>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</si>
  <si>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</si>
  <si>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</si>
  <si>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</si>
  <si>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</si>
  <si>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</si>
  <si>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</si>
  <si>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</si>
  <si>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</si>
  <si>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</si>
  <si>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</si>
  <si>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</si>
  <si>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</si>
  <si>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</si>
  <si>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</si>
  <si>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</si>
  <si>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</si>
  <si>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</si>
  <si>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</si>
  <si>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</si>
  <si>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</si>
  <si>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</si>
  <si>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</si>
  <si>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</si>
  <si>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</si>
  <si>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</si>
  <si>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</si>
  <si>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</si>
  <si>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</si>
  <si>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</si>
  <si>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</si>
  <si>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</si>
  <si>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</si>
  <si>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</si>
  <si>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</si>
  <si>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</si>
  <si>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</si>
  <si>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</si>
  <si>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</si>
  <si>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</si>
  <si>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</si>
  <si>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</si>
  <si>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</si>
  <si>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</si>
  <si>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</si>
  <si>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</si>
  <si>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</si>
  <si>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</si>
  <si>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</si>
  <si>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</si>
  <si>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</si>
  <si>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</si>
  <si>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</si>
  <si>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</si>
  <si>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</si>
  <si>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</si>
  <si>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</si>
  <si>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</si>
  <si>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</si>
  <si>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</si>
  <si>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</si>
  <si>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</si>
  <si>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</si>
  <si>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</si>
  <si>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</si>
  <si>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</si>
  <si>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</si>
  <si>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</si>
  <si>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</si>
  <si>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</si>
  <si>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</si>
  <si>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</si>
  <si>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</si>
  <si>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</si>
  <si>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</si>
  <si>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</si>
  <si>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</si>
  <si>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</si>
  <si>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</si>
  <si>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</si>
  <si>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</si>
  <si>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</si>
  <si>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</si>
  <si>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</si>
  <si>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</si>
  <si>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</si>
  <si>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</si>
  <si>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</si>
  <si>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</si>
  <si>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</si>
  <si>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</si>
  <si>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</si>
  <si>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</si>
  <si>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</si>
  <si>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</si>
  <si>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</si>
  <si>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</si>
  <si>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</si>
  <si>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</si>
  <si>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</si>
  <si>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</si>
  <si>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</si>
  <si>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</si>
  <si>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</si>
  <si>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</si>
  <si>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</si>
  <si>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</si>
  <si>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</si>
  <si>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</si>
  <si>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</si>
  <si>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</si>
  <si>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</si>
  <si>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</si>
  <si>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</si>
  <si>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</si>
  <si>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</si>
  <si>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</si>
  <si>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</si>
  <si>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</si>
  <si>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</si>
  <si>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</si>
  <si>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</si>
  <si>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</si>
  <si>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</si>
  <si>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</si>
  <si>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</si>
  <si>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</si>
  <si>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</si>
  <si>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</si>
  <si>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</si>
  <si>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</si>
  <si>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</si>
  <si>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</si>
  <si>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</si>
  <si>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</si>
  <si>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</si>
  <si>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</si>
  <si>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</si>
  <si>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</si>
  <si>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</si>
  <si>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</si>
  <si>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</si>
  <si>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</si>
  <si>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</si>
  <si>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</si>
  <si>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</si>
  <si>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</si>
  <si>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</si>
  <si>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</si>
  <si>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</si>
  <si>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</si>
  <si>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</si>
  <si>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</si>
  <si>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</si>
  <si>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</si>
  <si>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</si>
  <si>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</si>
  <si>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</si>
  <si>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</si>
  <si>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</si>
  <si>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</si>
  <si>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</si>
  <si>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</si>
  <si>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</si>
  <si>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</si>
  <si>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</si>
  <si>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</si>
  <si>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</si>
  <si>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</si>
  <si>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</si>
  <si>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</si>
  <si>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</si>
  <si>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</si>
  <si>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</si>
  <si>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</si>
  <si>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</si>
  <si>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</si>
  <si>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</si>
  <si>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</si>
  <si>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</si>
  <si>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</si>
  <si>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</si>
  <si>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</si>
  <si>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</si>
  <si>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</si>
  <si>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</si>
  <si>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</si>
  <si>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</si>
  <si>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</si>
  <si>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</si>
  <si>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</si>
  <si>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</si>
  <si>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</si>
  <si>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</si>
  <si>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</si>
  <si>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</si>
  <si>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</si>
  <si>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</si>
  <si>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</si>
  <si>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</si>
  <si>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</si>
  <si>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</si>
  <si>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</si>
  <si>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</si>
  <si>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</si>
  <si>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</si>
  <si>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</si>
  <si>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</si>
  <si>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</si>
  <si>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</si>
  <si>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</si>
  <si>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</si>
  <si>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</si>
  <si>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</si>
  <si>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</si>
  <si>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</si>
  <si>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</si>
  <si>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</si>
  <si>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</si>
  <si>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</si>
  <si>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</si>
  <si>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</si>
  <si>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</si>
  <si>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</si>
  <si>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</si>
  <si>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</si>
  <si>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</si>
  <si>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</si>
  <si>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</si>
  <si>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</si>
  <si>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</si>
  <si>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</si>
  <si>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</si>
  <si>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</si>
  <si>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</si>
  <si>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</si>
  <si>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</si>
  <si>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</si>
  <si>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</si>
  <si>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</si>
  <si>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</si>
  <si>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</si>
  <si>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</si>
  <si>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</si>
  <si>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</si>
  <si>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</si>
  <si>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</si>
  <si>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</si>
  <si>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</si>
  <si>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</si>
  <si>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</si>
  <si>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</si>
  <si>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</si>
  <si>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</si>
  <si>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</si>
  <si>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</si>
  <si>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</si>
  <si>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</si>
  <si>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</si>
  <si>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</si>
  <si>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</si>
  <si>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</si>
  <si>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</si>
  <si>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</si>
  <si>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</si>
  <si>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</si>
  <si>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</si>
  <si>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</si>
  <si>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</si>
  <si>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</si>
  <si>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</si>
  <si>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</si>
  <si>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</si>
  <si>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</si>
  <si>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</si>
  <si>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</si>
  <si>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</si>
  <si>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</si>
  <si>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</si>
  <si>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</si>
  <si>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</si>
  <si>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</si>
  <si>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</si>
  <si>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</si>
  <si>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</si>
  <si>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</si>
  <si>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</si>
  <si>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</si>
  <si>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</si>
  <si>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</si>
  <si>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</si>
  <si>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</si>
  <si>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</si>
  <si>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</si>
  <si>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</si>
  <si>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</si>
  <si>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</si>
  <si>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</si>
  <si>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</si>
  <si>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</si>
  <si>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</si>
  <si>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</si>
  <si>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</si>
  <si>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</si>
  <si>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</si>
  <si>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</si>
  <si>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</si>
  <si>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</si>
  <si>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</si>
  <si>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</si>
  <si>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</si>
  <si>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</si>
  <si>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</si>
  <si>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</si>
  <si>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</si>
  <si>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</si>
  <si>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</si>
  <si>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</si>
  <si>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</si>
  <si>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</si>
  <si>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</si>
  <si>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</si>
  <si>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</si>
  <si>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</si>
  <si>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</si>
  <si>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</si>
  <si>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</si>
  <si>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</si>
  <si>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</si>
  <si>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</si>
  <si>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</si>
  <si>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</si>
  <si>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</si>
  <si>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</si>
  <si>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</si>
  <si>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</si>
  <si>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</si>
  <si>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</si>
  <si>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</si>
  <si>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</si>
  <si>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</si>
  <si>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</si>
  <si>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</si>
  <si>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</si>
  <si>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</si>
  <si>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</si>
  <si>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</si>
  <si>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</si>
  <si>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</si>
  <si>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</si>
  <si>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</si>
  <si>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</si>
  <si>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</si>
  <si>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</si>
  <si>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</si>
  <si>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</si>
  <si>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</si>
  <si>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</si>
  <si>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</si>
  <si>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</si>
  <si>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</si>
  <si>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</si>
  <si>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</si>
  <si>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</si>
  <si>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</si>
  <si>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</si>
  <si>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</si>
  <si>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</si>
  <si>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</si>
  <si>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</si>
  <si>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</si>
  <si>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</si>
  <si>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</si>
  <si>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</si>
  <si>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</si>
  <si>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</si>
  <si>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</si>
  <si>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</si>
  <si>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</si>
  <si>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</si>
  <si>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</si>
  <si>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</si>
  <si>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</si>
  <si>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</si>
  <si>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</si>
  <si>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</si>
  <si>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</si>
  <si>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</si>
  <si>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</si>
  <si>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</si>
  <si>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</si>
  <si>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</si>
  <si>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</si>
  <si>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</si>
  <si>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</si>
  <si>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</si>
  <si>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</si>
  <si>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</si>
  <si>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</si>
  <si>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</si>
  <si>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</si>
  <si>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</si>
  <si>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</si>
  <si>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</si>
  <si>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</si>
  <si>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</si>
  <si>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</si>
  <si>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</si>
  <si>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</si>
  <si>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</si>
  <si>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</si>
  <si>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</si>
  <si>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</si>
  <si>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</si>
  <si>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</si>
  <si>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</si>
  <si>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</si>
  <si>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</si>
  <si>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</si>
  <si>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</si>
  <si>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</si>
  <si>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</si>
  <si>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</si>
  <si>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</si>
  <si>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</si>
  <si>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</si>
  <si>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</si>
  <si>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</si>
  <si>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</si>
  <si>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</si>
  <si>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</si>
  <si>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</si>
  <si>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</si>
  <si>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</si>
  <si>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</si>
  <si>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</si>
  <si>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</si>
  <si>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</si>
  <si>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</si>
  <si>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</si>
  <si>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</si>
  <si>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</si>
  <si>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</si>
  <si>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</si>
  <si>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</si>
  <si>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</si>
  <si>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</si>
  <si>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</si>
  <si>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</si>
  <si>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</si>
  <si>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</si>
  <si>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</si>
  <si>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</si>
  <si>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</si>
  <si>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</si>
  <si>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</si>
  <si>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</si>
  <si>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</si>
  <si>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</si>
  <si>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</si>
  <si>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</si>
  <si>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</si>
  <si>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</si>
  <si>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</si>
  <si>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</si>
  <si>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</si>
  <si>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</si>
  <si>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</si>
  <si>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</si>
  <si>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</si>
  <si>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</si>
  <si>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</si>
  <si>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</si>
  <si>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</si>
  <si>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</si>
  <si>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</si>
  <si>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</si>
  <si>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</si>
  <si>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</si>
  <si>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</si>
  <si>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</si>
  <si>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</si>
  <si>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</si>
  <si>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</si>
  <si>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</si>
  <si>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</si>
  <si>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</si>
  <si>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</si>
  <si>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</si>
  <si>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</si>
  <si>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</si>
  <si>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</si>
  <si>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</si>
  <si>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</si>
  <si>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</si>
  <si>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</si>
  <si>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</si>
  <si>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</si>
  <si>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</si>
  <si>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</si>
  <si>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</si>
  <si>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</si>
  <si>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</si>
  <si>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</si>
  <si>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</si>
  <si>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</si>
  <si>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</si>
  <si>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</si>
  <si>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</si>
  <si>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</si>
  <si>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</si>
  <si>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</si>
  <si>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</si>
  <si>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</si>
  <si>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</si>
  <si>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</si>
  <si>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</si>
  <si>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</si>
  <si>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</si>
  <si>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</si>
  <si>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</si>
  <si>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</si>
  <si>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</si>
  <si>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</si>
  <si>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</si>
  <si>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</si>
  <si>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</si>
  <si>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</si>
  <si>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</si>
  <si>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</si>
  <si>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</si>
  <si>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</si>
  <si>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</si>
  <si>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</si>
  <si>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</si>
  <si>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</si>
  <si>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</si>
  <si>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</si>
  <si>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</si>
  <si>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</si>
  <si>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</si>
  <si>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</si>
  <si>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</si>
  <si>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</si>
  <si>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</si>
  <si>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</si>
  <si>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</si>
  <si>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</si>
  <si>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</si>
  <si>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</si>
  <si>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</si>
  <si>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</si>
  <si>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</si>
  <si>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</si>
  <si>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</si>
  <si>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</si>
  <si>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</si>
  <si>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</si>
  <si>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</si>
  <si>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</si>
  <si>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</si>
  <si>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</si>
  <si>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</si>
  <si>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</si>
  <si>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</si>
  <si>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</si>
  <si>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</si>
  <si>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</si>
  <si>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</si>
  <si>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</si>
  <si>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</si>
  <si>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</si>
  <si>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</si>
  <si>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</si>
  <si>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</si>
  <si>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</si>
  <si>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</si>
  <si>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</si>
  <si>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</si>
  <si>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</si>
  <si>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</si>
  <si>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</si>
  <si>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</si>
  <si>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</si>
  <si>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</si>
  <si>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</si>
  <si>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</si>
  <si>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</si>
  <si>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</si>
  <si>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</si>
  <si>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</si>
  <si>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</si>
  <si>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</si>
  <si>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</si>
  <si>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</si>
  <si>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</si>
  <si>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</si>
  <si>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</si>
  <si>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</si>
  <si>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</si>
  <si>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</si>
  <si>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</si>
  <si>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</si>
  <si>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</si>
  <si>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</si>
  <si>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</si>
  <si>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</si>
  <si>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</si>
  <si>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</si>
  <si>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</si>
  <si>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</si>
  <si>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</si>
  <si>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</si>
  <si>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</si>
  <si>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</si>
  <si>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</si>
  <si>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</si>
  <si>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</si>
  <si>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</si>
  <si>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</si>
  <si>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</si>
  <si>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</si>
  <si>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</si>
  <si>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</si>
  <si>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</si>
  <si>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</si>
  <si>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</si>
  <si>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</si>
  <si>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</si>
  <si>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</si>
  <si>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</si>
  <si>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</si>
  <si>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</si>
  <si>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</si>
  <si>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</si>
  <si>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</si>
  <si>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</si>
  <si>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</si>
  <si>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</si>
  <si>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</si>
  <si>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</si>
  <si>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</si>
  <si>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</si>
  <si>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</si>
  <si>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</si>
  <si>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</si>
  <si>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</si>
  <si>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</si>
  <si>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</si>
  <si>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</si>
  <si>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</si>
  <si>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</si>
  <si>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</si>
  <si>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</si>
  <si>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</si>
  <si>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</si>
  <si>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</si>
  <si>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</si>
  <si>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</si>
  <si>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</si>
  <si>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</si>
  <si>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</si>
  <si>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</si>
  <si>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</si>
  <si>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</si>
  <si>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</si>
  <si>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</si>
  <si>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</si>
  <si>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</si>
  <si>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</si>
  <si>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</si>
  <si>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</si>
  <si>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</si>
  <si>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</si>
  <si>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</si>
  <si>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</si>
  <si>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</si>
  <si>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</si>
  <si>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</si>
  <si>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</si>
  <si>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</si>
  <si>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</si>
  <si>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</si>
  <si>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</si>
  <si>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</si>
  <si>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</si>
  <si>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</si>
  <si>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</si>
  <si>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</si>
  <si>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</si>
  <si>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</si>
  <si>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</si>
  <si>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</si>
  <si>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</si>
  <si>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</si>
  <si>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</si>
  <si>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</si>
  <si>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</si>
  <si>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</si>
  <si>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</si>
  <si>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</si>
  <si>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</si>
  <si>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</si>
  <si>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</si>
  <si>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</si>
  <si>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</si>
  <si>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</si>
  <si>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</si>
  <si>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</si>
  <si>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</si>
  <si>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</si>
  <si>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</si>
  <si>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</si>
  <si>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</si>
  <si>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</si>
  <si>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</si>
  <si>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</si>
  <si>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</si>
  <si>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</si>
  <si>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</si>
  <si>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</si>
  <si>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</si>
  <si>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</si>
  <si>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</si>
  <si>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</si>
  <si>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</si>
  <si>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</si>
  <si>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</si>
  <si>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</si>
  <si>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</si>
  <si>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</si>
  <si>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</si>
  <si>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</si>
  <si>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</si>
  <si>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</si>
  <si>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</si>
  <si>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</si>
  <si>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</si>
  <si>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</si>
  <si>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</si>
  <si>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</si>
  <si>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</si>
  <si>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</si>
  <si>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</si>
  <si>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</si>
  <si>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</si>
  <si>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</si>
  <si>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</si>
  <si>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</si>
  <si>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</si>
  <si>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</si>
  <si>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</si>
  <si>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</si>
  <si>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</si>
  <si>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</si>
  <si>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</si>
  <si>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</si>
  <si>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</si>
  <si>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</si>
  <si>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</si>
  <si>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</si>
  <si>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</si>
  <si>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</si>
  <si>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</si>
  <si>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</si>
  <si>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</si>
  <si>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</si>
  <si>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</si>
  <si>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</si>
  <si>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</si>
  <si>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</si>
  <si>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</si>
  <si>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</si>
  <si>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</si>
  <si>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</si>
  <si>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</si>
  <si>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</si>
  <si>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</si>
  <si>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</si>
  <si>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</si>
  <si>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</si>
  <si>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</si>
  <si>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</si>
  <si>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</si>
  <si>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</si>
  <si>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</si>
  <si>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</si>
  <si>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</si>
  <si>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</si>
  <si>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</si>
  <si>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</si>
  <si>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</si>
  <si>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</si>
  <si>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</si>
  <si>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</si>
  <si>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</si>
  <si>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</si>
  <si>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</si>
  <si>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</si>
  <si>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</si>
  <si>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</si>
  <si>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</si>
  <si>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</si>
  <si>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</si>
  <si>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</si>
  <si>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</si>
  <si>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</si>
  <si>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</si>
  <si>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</si>
  <si>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</si>
  <si>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</si>
  <si>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</si>
  <si>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</si>
  <si>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</si>
  <si>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</si>
  <si>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</si>
  <si>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</si>
  <si>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</si>
  <si>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</si>
  <si>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</si>
  <si>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</si>
  <si>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</si>
  <si>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</si>
  <si>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</si>
  <si>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</si>
  <si>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</si>
  <si>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</si>
  <si>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</si>
  <si>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</si>
  <si>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</si>
  <si>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</si>
  <si>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</si>
  <si>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</si>
  <si>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</si>
  <si>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</si>
  <si>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</si>
  <si>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</si>
  <si>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</si>
  <si>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</si>
  <si>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</si>
  <si>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</si>
  <si>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</si>
  <si>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</si>
  <si>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</si>
  <si>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</si>
  <si>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</si>
  <si>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</si>
  <si>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</si>
  <si>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</si>
  <si>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</si>
  <si>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</si>
  <si>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</si>
  <si>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</si>
  <si>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</si>
  <si>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</si>
  <si>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</si>
  <si>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</si>
  <si>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</si>
  <si>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</si>
  <si>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</si>
  <si>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</si>
  <si>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</si>
  <si>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</si>
  <si>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</si>
  <si>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</si>
  <si>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</si>
  <si>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</si>
  <si>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</si>
  <si>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</si>
  <si>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</si>
  <si>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</si>
  <si>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</si>
  <si>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</si>
  <si>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</si>
  <si>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</si>
  <si>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</si>
  <si>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</si>
  <si>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</si>
  <si>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</si>
  <si>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</si>
  <si>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</si>
  <si>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</si>
  <si>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</si>
  <si>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</si>
  <si>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</si>
  <si>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</si>
  <si>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</si>
  <si>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</si>
  <si>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</si>
  <si>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</si>
  <si>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</si>
  <si>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</si>
  <si>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</si>
  <si>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</si>
  <si>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</si>
  <si>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</si>
  <si>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</si>
  <si>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</si>
  <si>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</si>
  <si>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</si>
  <si>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</si>
  <si>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</si>
  <si>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</si>
  <si>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</si>
  <si>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</si>
  <si>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</si>
  <si>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</si>
  <si>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</si>
  <si>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</si>
  <si>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</si>
  <si>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</si>
  <si>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</si>
  <si>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</si>
  <si>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</si>
  <si>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</si>
  <si>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</si>
  <si>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</si>
  <si>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</si>
  <si>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</si>
  <si>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</si>
  <si>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</si>
  <si>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</si>
  <si>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</si>
  <si>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</si>
  <si>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</si>
  <si>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</si>
  <si>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</si>
  <si>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</si>
  <si>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</si>
  <si>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</si>
  <si>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</si>
  <si>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</si>
  <si>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</si>
  <si>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</si>
  <si>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</si>
  <si>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</si>
  <si>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</si>
  <si>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</si>
  <si>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</si>
  <si>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</si>
  <si>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</si>
  <si>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</si>
  <si>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</si>
  <si>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</si>
  <si>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</si>
  <si>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</si>
  <si>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</si>
  <si>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</si>
  <si>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</si>
  <si>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</si>
  <si>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</si>
  <si>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</si>
  <si>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</si>
  <si>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</si>
  <si>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</si>
  <si>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</si>
  <si>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</si>
  <si>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</si>
  <si>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</si>
  <si>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</si>
  <si>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</si>
  <si>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</si>
  <si>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</si>
  <si>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</si>
  <si>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</si>
  <si>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</si>
  <si>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</si>
  <si>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</si>
  <si>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</si>
  <si>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</si>
  <si>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</si>
  <si>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</si>
  <si>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</si>
  <si>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</si>
  <si>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</si>
  <si>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</si>
  <si>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</si>
  <si>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</si>
  <si>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</si>
  <si>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</si>
  <si>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</si>
  <si>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</si>
  <si>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</si>
  <si>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</si>
  <si>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</si>
  <si>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</si>
  <si>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</si>
  <si>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</si>
  <si>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</si>
  <si>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</si>
  <si>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</si>
  <si>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</si>
  <si>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</si>
  <si>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</si>
  <si>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</si>
  <si>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</si>
  <si>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</si>
  <si>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</si>
  <si>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</si>
  <si>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</si>
  <si>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</si>
  <si>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</si>
  <si>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</si>
  <si>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</si>
  <si>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</si>
  <si>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</si>
  <si>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</si>
  <si>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</si>
  <si>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</si>
  <si>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</si>
  <si>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</si>
  <si>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</si>
  <si>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</si>
  <si>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</si>
  <si>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</si>
  <si>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</si>
  <si>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</si>
  <si>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</si>
  <si>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</si>
  <si>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</si>
  <si>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</si>
  <si>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</si>
  <si>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</si>
  <si>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</si>
  <si>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</si>
  <si>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</si>
  <si>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</si>
  <si>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</si>
  <si>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</si>
  <si>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</si>
  <si>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</si>
  <si>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</si>
  <si>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</si>
  <si>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</si>
  <si>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</si>
  <si>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</si>
  <si>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</si>
  <si>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</si>
  <si>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</si>
  <si>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</si>
  <si>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</si>
  <si>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</si>
  <si>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</si>
  <si>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</si>
  <si>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</si>
  <si>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</si>
  <si>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</si>
  <si>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</si>
  <si>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</si>
  <si>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</si>
  <si>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</si>
  <si>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</si>
  <si>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</si>
  <si>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</si>
  <si>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</si>
  <si>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</si>
  <si>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</si>
  <si>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</si>
  <si>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</si>
  <si>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</si>
  <si>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</si>
  <si>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</si>
  <si>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</si>
  <si>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</si>
  <si>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</si>
  <si>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</si>
  <si>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</si>
  <si>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</si>
  <si>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</si>
  <si>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</si>
  <si>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</si>
  <si>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</si>
  <si>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</si>
  <si>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</si>
  <si>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</si>
  <si>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</si>
  <si>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</si>
  <si>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</si>
  <si>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</si>
  <si>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</si>
  <si>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</si>
  <si>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</si>
  <si>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</si>
  <si>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</si>
  <si>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</si>
  <si>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</si>
  <si>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</si>
  <si>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</si>
  <si>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</si>
  <si>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</si>
  <si>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</si>
  <si>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</si>
  <si>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</si>
  <si>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</si>
  <si>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</si>
  <si>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</si>
  <si>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</si>
  <si>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</si>
  <si>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</si>
  <si>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</si>
  <si>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</si>
  <si>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</si>
  <si>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</si>
  <si>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</si>
  <si>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</si>
  <si>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</si>
  <si>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</si>
  <si>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</si>
  <si>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</si>
  <si>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</si>
  <si>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</si>
  <si>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</si>
  <si>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</si>
  <si>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</si>
  <si>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</si>
  <si>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</si>
  <si>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</si>
  <si>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</si>
  <si>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</si>
  <si>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</si>
  <si>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</si>
  <si>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</si>
  <si>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</si>
  <si>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</si>
  <si>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</si>
  <si>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</si>
  <si>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</si>
  <si>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</si>
  <si>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</si>
  <si>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</si>
  <si>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</si>
  <si>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</si>
  <si>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</si>
  <si>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</si>
  <si>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</si>
  <si>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</si>
  <si>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</si>
  <si>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</si>
  <si>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</si>
  <si>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</si>
  <si>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</si>
  <si>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</si>
  <si>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</si>
  <si>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</si>
  <si>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</si>
  <si>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</si>
  <si>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</si>
  <si>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</si>
  <si>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</si>
  <si>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</si>
  <si>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</si>
  <si>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</si>
  <si>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</si>
  <si>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</si>
  <si>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</si>
  <si>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</si>
  <si>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</si>
  <si>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</si>
  <si>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</si>
  <si>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</si>
  <si>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</si>
  <si>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</si>
  <si>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</si>
  <si>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</si>
  <si>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</si>
  <si>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</si>
  <si>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</si>
  <si>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</si>
  <si>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</si>
  <si>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</si>
  <si>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</si>
  <si>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</si>
  <si>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</si>
  <si>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</si>
  <si>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</si>
  <si>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</si>
  <si>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</si>
  <si>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</si>
  <si>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</si>
  <si>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</si>
  <si>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</si>
  <si>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</si>
  <si>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</si>
  <si>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</si>
  <si>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</si>
  <si>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</si>
  <si>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</si>
  <si>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</si>
  <si>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</si>
  <si>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</si>
  <si>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</si>
  <si>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</si>
  <si>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</si>
  <si>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</si>
  <si>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</si>
  <si>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</si>
  <si>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</si>
  <si>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</si>
  <si>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</si>
  <si>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</si>
  <si>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</si>
  <si>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</si>
  <si>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</si>
  <si>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</si>
  <si>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</si>
  <si>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</si>
  <si>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</si>
  <si>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</si>
  <si>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</si>
  <si>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</si>
  <si>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</si>
  <si>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</si>
  <si>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</si>
  <si>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</si>
  <si>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</si>
  <si>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</si>
  <si>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</si>
  <si>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</si>
  <si>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</si>
  <si>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</si>
  <si>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</si>
  <si>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</si>
  <si>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</si>
  <si>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</si>
  <si>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</si>
  <si>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</si>
  <si>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</si>
  <si>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</si>
  <si>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</si>
  <si>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</si>
  <si>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</si>
  <si>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</si>
  <si>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</si>
  <si>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</si>
  <si>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</si>
  <si>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</si>
  <si>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</si>
  <si>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</si>
  <si>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</si>
  <si>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</si>
  <si>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</si>
  <si>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</si>
  <si>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</si>
  <si>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</si>
  <si>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</si>
  <si>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</si>
  <si>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</si>
  <si>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</si>
  <si>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</si>
  <si>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</si>
  <si>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</si>
  <si>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</si>
  <si>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</si>
  <si>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</si>
  <si>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</si>
  <si>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</si>
  <si>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</si>
  <si>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</si>
  <si>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</si>
  <si>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</si>
  <si>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</si>
  <si>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</si>
  <si>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</si>
  <si>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</si>
  <si>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</si>
  <si>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</si>
  <si>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</si>
  <si>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</si>
  <si>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</si>
  <si>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</si>
  <si>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</si>
  <si>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</si>
  <si>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</si>
  <si>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</si>
  <si>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</si>
  <si>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</si>
  <si>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</si>
  <si>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</si>
  <si>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</si>
  <si>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</si>
  <si>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</si>
  <si>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</si>
  <si>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</si>
  <si>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</si>
  <si>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</si>
  <si>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</si>
  <si>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</si>
  <si>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</si>
  <si>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</si>
  <si>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</si>
  <si>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</si>
  <si>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</si>
  <si>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</si>
  <si>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</si>
  <si>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</si>
  <si>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</si>
  <si>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</si>
  <si>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</si>
  <si>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</si>
  <si>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</si>
  <si>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</si>
  <si>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</si>
  <si>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</si>
  <si>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</si>
  <si>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</si>
  <si>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</si>
  <si>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</si>
  <si>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</si>
  <si>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</si>
  <si>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</si>
  <si>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</si>
  <si>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</si>
  <si>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</si>
  <si>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</si>
  <si>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</si>
  <si>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</si>
  <si>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</si>
  <si>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</si>
  <si>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</si>
  <si>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</si>
  <si>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</si>
  <si>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</si>
  <si>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</si>
  <si>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</si>
  <si>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</si>
  <si>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</si>
  <si>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</si>
  <si>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</si>
  <si>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</si>
  <si>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</si>
  <si>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</si>
  <si>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</si>
  <si>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</si>
  <si>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</si>
  <si>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</si>
  <si>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</si>
  <si>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</si>
  <si>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</si>
  <si>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</si>
  <si>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</si>
  <si>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</si>
  <si>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</si>
  <si>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</si>
  <si>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</si>
  <si>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</si>
  <si>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</si>
  <si>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</si>
  <si>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</si>
  <si>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</si>
  <si>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</si>
  <si>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</si>
  <si>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</si>
  <si>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</si>
  <si>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</si>
  <si>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</si>
  <si>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</si>
  <si>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</si>
  <si>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</si>
  <si>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</si>
  <si>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</si>
  <si>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</si>
  <si>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</si>
  <si>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</si>
  <si>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</si>
  <si>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</si>
  <si>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</si>
  <si>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</si>
  <si>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</si>
  <si>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</si>
  <si>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</si>
  <si>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</si>
  <si>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</si>
  <si>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</si>
  <si>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</si>
  <si>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</si>
  <si>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</si>
  <si>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</si>
  <si>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</si>
  <si>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</si>
  <si>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</si>
  <si>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</si>
  <si>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</si>
  <si>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</si>
  <si>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</si>
  <si>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</si>
  <si>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</si>
  <si>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</si>
  <si>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</si>
  <si>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</si>
  <si>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</si>
  <si>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</si>
  <si>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</si>
  <si>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</si>
  <si>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</si>
  <si>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</si>
  <si>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</si>
  <si>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</si>
  <si>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</si>
  <si>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</si>
  <si>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</si>
  <si>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</si>
  <si>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</si>
  <si>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</si>
  <si>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</si>
  <si>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</si>
  <si>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</si>
  <si>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</si>
  <si>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</si>
  <si>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</si>
  <si>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</si>
  <si>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</si>
  <si>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</si>
  <si>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</si>
  <si>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</si>
  <si>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</si>
  <si>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</si>
  <si>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</si>
  <si>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</si>
  <si>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</si>
  <si>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</si>
  <si>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</si>
  <si>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</si>
  <si>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</si>
  <si>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</si>
  <si>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</si>
  <si>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</si>
  <si>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</si>
  <si>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</si>
  <si>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</si>
  <si>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</si>
  <si>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</si>
  <si>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</si>
  <si>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</si>
  <si>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</si>
  <si>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</si>
  <si>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</si>
  <si>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</si>
  <si>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</si>
  <si>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</si>
  <si>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</si>
  <si>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</si>
  <si>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</si>
  <si>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</si>
  <si>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</si>
  <si>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</si>
  <si>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</si>
  <si>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</si>
  <si>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</si>
  <si>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</si>
  <si>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</si>
  <si>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</si>
  <si>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</si>
  <si>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</si>
  <si>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</si>
  <si>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</si>
  <si>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</si>
  <si>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</si>
  <si>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</si>
  <si>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</si>
  <si>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</si>
  <si>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</si>
  <si>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</si>
  <si>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</si>
  <si>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</si>
  <si>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</si>
  <si>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</si>
  <si>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</si>
  <si>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</si>
  <si>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</si>
  <si>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</si>
  <si>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</si>
  <si>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</si>
  <si>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</si>
  <si>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</si>
  <si>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</si>
  <si>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</si>
  <si>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</si>
  <si>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</si>
  <si>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</si>
  <si>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</si>
  <si>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</si>
  <si>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</si>
  <si>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</si>
  <si>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</si>
  <si>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</si>
  <si>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</si>
  <si>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</si>
  <si>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</si>
  <si>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</si>
  <si>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</si>
  <si>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</si>
  <si>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</si>
  <si>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</si>
  <si>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</si>
  <si>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</si>
  <si>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</si>
  <si>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</si>
  <si>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</si>
  <si>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</si>
  <si>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</si>
  <si>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</si>
  <si>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</si>
  <si>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</si>
  <si>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</si>
  <si>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</si>
  <si>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</si>
  <si>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</si>
  <si>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</si>
  <si>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</si>
  <si>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</si>
  <si>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</si>
  <si>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</si>
  <si>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</si>
  <si>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</si>
  <si>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</si>
  <si>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</si>
  <si>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</si>
  <si>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</si>
  <si>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</si>
  <si>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</si>
  <si>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</si>
  <si>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</si>
  <si>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</si>
  <si>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</si>
  <si>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</si>
  <si>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</si>
  <si>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</si>
  <si>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</si>
  <si>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</si>
  <si>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</si>
  <si>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</si>
  <si>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</si>
  <si>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</si>
  <si>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</si>
  <si>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</si>
  <si>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</si>
  <si>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</si>
  <si>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</si>
  <si>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</si>
  <si>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</si>
  <si>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</si>
  <si>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</si>
  <si>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</si>
  <si>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</si>
  <si>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</si>
  <si>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</si>
  <si>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</si>
  <si>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</si>
  <si>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</si>
  <si>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</si>
  <si>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</si>
  <si>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</si>
  <si>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</si>
  <si>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</si>
  <si>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</si>
  <si>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</si>
  <si>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</si>
  <si>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</si>
  <si>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</si>
  <si>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</si>
  <si>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</si>
  <si>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</si>
  <si>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</si>
  <si>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</si>
  <si>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</si>
  <si>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</si>
  <si>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</si>
  <si>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</si>
  <si>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</si>
  <si>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</si>
  <si>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</si>
  <si>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</si>
  <si>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</si>
  <si>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</si>
  <si>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</si>
  <si>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</si>
  <si>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</si>
  <si>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</si>
  <si>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</si>
  <si>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</si>
  <si>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</si>
  <si>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</si>
  <si>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</si>
  <si>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</si>
  <si>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</si>
  <si>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</si>
  <si>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</si>
  <si>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</si>
  <si>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</si>
  <si>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</si>
  <si>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</si>
  <si>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</si>
  <si>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</si>
  <si>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</si>
  <si>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</si>
  <si>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</si>
  <si>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</si>
  <si>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</si>
  <si>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</si>
  <si>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</si>
  <si>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</si>
  <si>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</si>
  <si>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</si>
  <si>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</si>
  <si>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</si>
  <si>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</si>
  <si>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</si>
  <si>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</si>
  <si>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</si>
  <si>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</si>
  <si>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</si>
  <si>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</si>
  <si>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</si>
  <si>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</si>
  <si>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</si>
  <si>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</si>
  <si>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</si>
  <si>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</si>
  <si>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</si>
  <si>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</si>
  <si>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</si>
  <si>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</si>
  <si>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</si>
  <si>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</si>
  <si>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</si>
  <si>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</si>
  <si>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</si>
  <si>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</si>
  <si>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</si>
  <si>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</si>
  <si>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</si>
  <si>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</si>
  <si>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</si>
  <si>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</si>
  <si>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</si>
  <si>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</si>
  <si>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</si>
  <si>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</si>
  <si>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</si>
  <si>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</si>
  <si>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</si>
  <si>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</si>
  <si>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</si>
  <si>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</si>
  <si>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</si>
  <si>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</si>
  <si>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</si>
  <si>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</si>
  <si>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</si>
  <si>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</si>
  <si>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</si>
  <si>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</si>
  <si>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</si>
  <si>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</si>
  <si>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</si>
  <si>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</si>
  <si>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</si>
  <si>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</si>
  <si>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</si>
  <si>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</si>
  <si>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</si>
  <si>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</si>
  <si>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</si>
  <si>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</si>
  <si>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</si>
  <si>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</si>
  <si>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</si>
  <si>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</si>
  <si>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</si>
  <si>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</si>
  <si>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</si>
  <si>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</si>
  <si>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</si>
  <si>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</si>
  <si>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</si>
  <si>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</si>
  <si>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</si>
  <si>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</si>
  <si>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</si>
  <si>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</si>
  <si>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</si>
  <si>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</si>
  <si>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</si>
  <si>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</si>
  <si>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</si>
  <si>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</si>
  <si>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</si>
  <si>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</si>
  <si>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</si>
  <si>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</si>
  <si>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</si>
  <si>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</si>
  <si>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</si>
  <si>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</si>
  <si>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</si>
  <si>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</si>
  <si>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</si>
  <si>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</si>
  <si>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</si>
  <si>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</si>
  <si>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</si>
  <si>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</si>
  <si>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</si>
  <si>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</si>
  <si>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</si>
  <si>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</si>
  <si>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</si>
  <si>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</si>
  <si>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</si>
  <si>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</si>
  <si>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</si>
  <si>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</si>
  <si>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</si>
  <si>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</si>
  <si>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</si>
  <si>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</si>
  <si>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</si>
  <si>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</si>
  <si>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</si>
  <si>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</si>
  <si>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</si>
  <si>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</si>
  <si>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</si>
  <si>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</si>
  <si>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</si>
  <si>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</si>
  <si>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</si>
  <si>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</si>
  <si>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</si>
  <si>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</si>
  <si>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</si>
  <si>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</si>
  <si>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</si>
  <si>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</si>
  <si>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</si>
  <si>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</si>
  <si>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</si>
  <si>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</si>
  <si>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</si>
  <si>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</si>
  <si>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</si>
  <si>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</si>
  <si>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</si>
  <si>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</si>
  <si>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</si>
  <si>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</si>
  <si>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</si>
  <si>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</si>
  <si>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</si>
  <si>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</si>
  <si>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</si>
  <si>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</si>
  <si>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</si>
  <si>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</si>
  <si>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</si>
  <si>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</si>
  <si>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</si>
  <si>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</si>
  <si>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</si>
  <si>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</si>
  <si>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</si>
  <si>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</si>
  <si>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</si>
  <si>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</si>
  <si>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</si>
  <si>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</si>
  <si>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</si>
  <si>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</si>
  <si>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</si>
  <si>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</si>
  <si>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</si>
  <si>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</si>
  <si>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</si>
  <si>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</si>
  <si>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</si>
  <si>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</si>
  <si>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</si>
  <si>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</si>
  <si>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</si>
  <si>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</si>
  <si>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</si>
  <si>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</si>
  <si>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</si>
  <si>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</si>
  <si>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</si>
  <si>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</si>
  <si>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</si>
  <si>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</si>
  <si>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</si>
  <si>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</si>
  <si>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</si>
  <si>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</si>
  <si>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</si>
  <si>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</si>
  <si>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</si>
  <si>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</si>
  <si>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</si>
  <si>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</si>
  <si>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</si>
  <si>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</si>
  <si>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</si>
  <si>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</si>
  <si>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</si>
  <si>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</si>
  <si>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</si>
  <si>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</si>
  <si>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</si>
  <si>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</si>
  <si>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</si>
  <si>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</si>
  <si>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</si>
  <si>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</si>
  <si>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</si>
  <si>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</si>
  <si>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</si>
  <si>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</si>
  <si>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</si>
  <si>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</si>
  <si>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</si>
  <si>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</si>
  <si>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</si>
  <si>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</si>
  <si>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</si>
  <si>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</si>
  <si>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</si>
  <si>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</si>
  <si>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</si>
  <si>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</si>
  <si>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</si>
  <si>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</si>
  <si>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</si>
  <si>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</si>
  <si>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</si>
  <si>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</si>
  <si>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</si>
  <si>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</si>
  <si>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</si>
  <si>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</si>
  <si>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</si>
  <si>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</si>
  <si>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</si>
  <si>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</si>
  <si>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</si>
  <si>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</si>
  <si>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</si>
  <si>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</si>
  <si>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</si>
  <si>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</si>
  <si>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</si>
  <si>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</si>
  <si>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</si>
  <si>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</si>
  <si>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</si>
  <si>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</si>
  <si>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</si>
  <si>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</si>
  <si>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</si>
  <si>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</si>
  <si>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</si>
  <si>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</si>
  <si>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</si>
  <si>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</si>
  <si>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</si>
  <si>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</si>
  <si>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</si>
  <si>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</si>
  <si>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</si>
  <si>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</si>
  <si>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</si>
  <si>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</si>
  <si>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</si>
  <si>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</si>
  <si>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</si>
  <si>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</si>
  <si>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</si>
  <si>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</si>
  <si>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</si>
  <si>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</si>
  <si>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</si>
  <si>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</si>
  <si>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</si>
  <si>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</si>
  <si>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</si>
  <si>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</si>
  <si>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</si>
  <si>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</si>
  <si>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</si>
  <si>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</si>
  <si>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</si>
  <si>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</si>
  <si>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</si>
  <si>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</si>
  <si>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</si>
  <si>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</si>
  <si>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</si>
  <si>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</si>
  <si>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</si>
  <si>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</si>
  <si>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</si>
  <si>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</si>
  <si>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</si>
  <si>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</si>
  <si>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</si>
  <si>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</si>
  <si>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</si>
  <si>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</si>
  <si>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</si>
  <si>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</si>
  <si>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</si>
  <si>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</si>
  <si>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</si>
  <si>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</si>
  <si>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</si>
  <si>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</si>
  <si>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</si>
  <si>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</si>
  <si>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</si>
  <si>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</si>
  <si>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</si>
  <si>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</si>
  <si>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</si>
  <si>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</si>
  <si>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</si>
  <si>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</si>
  <si>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</si>
  <si>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</si>
  <si>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</si>
  <si>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</si>
  <si>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</si>
  <si>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</si>
  <si>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</si>
  <si>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</si>
  <si>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</si>
  <si>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</si>
  <si>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</si>
  <si>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</si>
  <si>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</si>
  <si>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</si>
  <si>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</si>
  <si>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</si>
  <si>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</si>
  <si>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</si>
  <si>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</si>
  <si>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</si>
  <si>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</si>
  <si>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</si>
  <si>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</si>
  <si>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</si>
  <si>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</si>
  <si>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</si>
  <si>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</si>
  <si>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</si>
  <si>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</si>
  <si>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</si>
  <si>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</si>
  <si>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</si>
  <si>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</si>
  <si>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</si>
  <si>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</si>
  <si>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</si>
  <si>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</si>
  <si>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</si>
  <si>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</si>
  <si>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</si>
  <si>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</si>
  <si>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</si>
  <si>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</si>
  <si>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</si>
  <si>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</si>
  <si>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</si>
  <si>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</si>
  <si>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</si>
  <si>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</si>
  <si>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</si>
  <si>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</si>
  <si>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</si>
  <si>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</si>
  <si>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</si>
  <si>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</si>
  <si>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</si>
  <si>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</si>
  <si>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</si>
  <si>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</si>
  <si>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</si>
  <si>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</si>
  <si>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</si>
  <si>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</si>
  <si>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</si>
  <si>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</si>
  <si>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</si>
  <si>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</si>
  <si>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</si>
  <si>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</si>
  <si>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</si>
  <si>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</si>
  <si>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</si>
  <si>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</si>
  <si>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</si>
  <si>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</si>
  <si>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</si>
  <si>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</si>
  <si>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</si>
  <si>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</si>
  <si>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</si>
  <si>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</si>
  <si>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</si>
  <si>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</si>
  <si>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</si>
  <si>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</si>
  <si>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</si>
  <si>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</si>
  <si>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</si>
  <si>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</si>
  <si>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</si>
  <si>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</si>
  <si>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</si>
  <si>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</si>
  <si>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</si>
  <si>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</si>
  <si>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</si>
  <si>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</si>
  <si>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</si>
  <si>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</si>
  <si>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</si>
  <si>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</si>
  <si>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</si>
  <si>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</si>
  <si>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</si>
  <si>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</si>
  <si>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</si>
  <si>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</si>
  <si>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</si>
  <si>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</si>
  <si>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</si>
  <si>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</si>
  <si>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</si>
  <si>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</si>
  <si>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</si>
  <si>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</si>
  <si>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</si>
  <si>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</si>
  <si>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</si>
  <si>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</si>
  <si>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</si>
  <si>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</si>
  <si>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</si>
  <si>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</si>
  <si>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</si>
  <si>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</si>
  <si>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</si>
  <si>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</si>
  <si>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</si>
  <si>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</si>
  <si>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</si>
  <si>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</si>
  <si>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</si>
  <si>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</si>
  <si>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</si>
  <si>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</si>
  <si>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</si>
  <si>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</si>
  <si>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</si>
  <si>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</si>
  <si>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</si>
  <si>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</si>
  <si>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</si>
  <si>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</si>
  <si>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</si>
  <si>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</si>
  <si>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</si>
  <si>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</si>
  <si>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</si>
  <si>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</si>
  <si>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</si>
  <si>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</si>
  <si>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</si>
  <si>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</si>
  <si>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</si>
  <si>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</si>
  <si>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</si>
  <si>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</si>
  <si>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</si>
  <si>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</si>
  <si>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</si>
  <si>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</si>
  <si>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</si>
  <si>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</si>
  <si>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</si>
  <si>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</si>
  <si>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</si>
  <si>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</si>
  <si>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</si>
  <si>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</si>
  <si>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</si>
  <si>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</si>
  <si>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</si>
  <si>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</si>
  <si>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</si>
  <si>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</si>
  <si>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</si>
  <si>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</si>
  <si>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</si>
  <si>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</si>
  <si>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</si>
  <si>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</si>
  <si>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</si>
  <si>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</si>
  <si>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</si>
  <si>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</si>
  <si>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</si>
  <si>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</si>
  <si>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</si>
  <si>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</si>
  <si>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</si>
  <si>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</si>
  <si>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</si>
  <si>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</si>
  <si>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</si>
  <si>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</si>
  <si>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</si>
  <si>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</si>
  <si>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</si>
  <si>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</si>
  <si>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</si>
  <si>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</si>
  <si>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</si>
  <si>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</si>
  <si>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</si>
  <si>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</si>
  <si>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</si>
  <si>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</si>
  <si>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</si>
  <si>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</si>
  <si>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</si>
  <si>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</si>
  <si>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</si>
  <si>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</si>
  <si>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</si>
  <si>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</si>
  <si>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</si>
  <si>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</si>
  <si>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</si>
  <si>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</si>
  <si>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</si>
  <si>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</si>
  <si>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</si>
  <si>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</si>
  <si>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</si>
  <si>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</si>
  <si>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</si>
  <si>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</si>
  <si>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</si>
  <si>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</si>
  <si>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</si>
  <si>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</si>
  <si>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</si>
  <si>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</si>
  <si>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</si>
  <si>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</si>
  <si>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</si>
  <si>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</si>
  <si>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</si>
  <si>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</si>
  <si>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</si>
  <si>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</si>
  <si>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</si>
  <si>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</si>
  <si>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</si>
  <si>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</si>
  <si>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</si>
  <si>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</si>
  <si>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</si>
  <si>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</si>
  <si>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</si>
  <si>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</si>
  <si>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</si>
  <si>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</si>
  <si>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</si>
  <si>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</si>
  <si>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</si>
  <si>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</si>
  <si>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</si>
  <si>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</si>
  <si>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</si>
  <si>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</si>
  <si>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</si>
  <si>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</si>
  <si>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</si>
  <si>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</si>
  <si>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</si>
  <si>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</si>
  <si>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</si>
  <si>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</si>
  <si>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</si>
  <si>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</si>
  <si>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</si>
  <si>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</si>
  <si>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</si>
  <si>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</si>
  <si>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</si>
  <si>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</si>
  <si>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</si>
  <si>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</si>
  <si>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</si>
  <si>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</si>
  <si>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</si>
  <si>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</si>
  <si>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</si>
  <si>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</si>
  <si>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</si>
  <si>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</si>
  <si>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</si>
  <si>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</si>
  <si>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</si>
  <si>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</si>
  <si>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</si>
  <si>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</si>
  <si>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</si>
  <si>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</si>
  <si>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</si>
  <si>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</si>
  <si>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</si>
  <si>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</si>
  <si>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</si>
  <si>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</si>
  <si>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</si>
  <si>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</si>
  <si>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</si>
  <si>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</si>
  <si>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</si>
  <si>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</si>
  <si>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</si>
  <si>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</si>
  <si>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</si>
  <si>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</si>
  <si>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</si>
  <si>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</si>
  <si>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</si>
  <si>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</si>
  <si>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</si>
  <si>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</si>
  <si>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</si>
  <si>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</si>
  <si>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</si>
  <si>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</si>
  <si>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</si>
  <si>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</si>
  <si>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</si>
  <si>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</si>
  <si>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</si>
  <si>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</si>
  <si>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</si>
  <si>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</si>
  <si>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</si>
  <si>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</si>
  <si>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</si>
  <si>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</si>
  <si>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</si>
  <si>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</si>
  <si>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</si>
  <si>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</si>
  <si>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</si>
  <si>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</si>
  <si>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</si>
  <si>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</si>
  <si>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</si>
  <si>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</si>
  <si>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</si>
  <si>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</si>
  <si>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</si>
  <si>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</si>
  <si>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</si>
  <si>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</si>
  <si>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</si>
  <si>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</si>
  <si>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</si>
  <si>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</si>
  <si>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</si>
  <si>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</si>
  <si>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</si>
  <si>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</si>
  <si>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</si>
  <si>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</si>
  <si>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</si>
  <si>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</si>
  <si>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</si>
  <si>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</si>
  <si>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</si>
  <si>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</si>
  <si>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</si>
  <si>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</si>
  <si>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</si>
  <si>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</si>
  <si>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</si>
  <si>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</si>
  <si>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</si>
  <si>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</si>
  <si>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</si>
  <si>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</si>
  <si>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</si>
  <si>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</si>
  <si>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</si>
  <si>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</si>
  <si>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</si>
  <si>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</si>
  <si>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</si>
  <si>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</si>
  <si>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</si>
  <si>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</si>
  <si>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</si>
  <si>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</si>
  <si>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</si>
  <si>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</si>
  <si>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</si>
  <si>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</si>
  <si>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</si>
  <si>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</si>
  <si>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</si>
  <si>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</si>
  <si>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</si>
  <si>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</si>
  <si>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</si>
  <si>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</si>
  <si>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</si>
  <si>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</si>
  <si>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</si>
  <si>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</si>
  <si>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</si>
  <si>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</si>
  <si>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</si>
  <si>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</si>
  <si>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</si>
  <si>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</si>
  <si>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</si>
  <si>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</si>
  <si>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</si>
  <si>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</si>
  <si>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</si>
  <si>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</si>
  <si>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</si>
  <si>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</si>
  <si>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</si>
  <si>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</si>
  <si>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</si>
  <si>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</si>
  <si>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</si>
  <si>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</si>
  <si>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</si>
  <si>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</si>
  <si>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</si>
  <si>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</si>
  <si>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</si>
  <si>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</si>
  <si>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</si>
  <si>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</si>
  <si>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</si>
  <si>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</si>
  <si>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</si>
  <si>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</si>
  <si>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</si>
  <si>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</si>
  <si>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</si>
  <si>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</si>
  <si>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</si>
  <si>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</si>
  <si>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</si>
  <si>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</si>
  <si>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</si>
  <si>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</si>
  <si>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</si>
  <si>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</si>
  <si>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</si>
  <si>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</si>
  <si>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</si>
  <si>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</si>
  <si>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</si>
  <si>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</si>
  <si>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</si>
  <si>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</si>
  <si>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</si>
  <si>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</si>
  <si>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</si>
  <si>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</si>
  <si>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</si>
  <si>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</si>
  <si>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</si>
  <si>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</si>
  <si>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</si>
  <si>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</si>
  <si>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</si>
  <si>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</si>
  <si>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</si>
  <si>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</si>
  <si>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</si>
  <si>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</si>
  <si>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</si>
  <si>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</si>
  <si>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</si>
  <si>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</si>
  <si>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</si>
  <si>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</si>
  <si>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</si>
  <si>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</si>
  <si>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</si>
  <si>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</si>
  <si>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</si>
  <si>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</si>
  <si>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</si>
  <si>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</si>
  <si>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</si>
  <si>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</si>
  <si>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</si>
  <si>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</si>
  <si>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</si>
  <si>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</si>
  <si>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</si>
  <si>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</si>
  <si>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</si>
  <si>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</si>
  <si>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</si>
  <si>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</si>
  <si>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</si>
  <si>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</si>
  <si>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</si>
  <si>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</si>
  <si>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</si>
  <si>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</si>
  <si>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</si>
  <si>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</si>
  <si>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</si>
  <si>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</si>
  <si>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</si>
  <si>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</si>
  <si>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</si>
  <si>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</si>
  <si>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</si>
  <si>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</si>
  <si>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</si>
  <si>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</si>
  <si>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</si>
  <si>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</si>
  <si>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</si>
  <si>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</si>
  <si>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</si>
  <si>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</si>
  <si>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</si>
  <si>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</si>
  <si>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</si>
  <si>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</si>
  <si>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</si>
  <si>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</si>
  <si>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</si>
  <si>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</si>
  <si>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</si>
  <si>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</si>
  <si>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</si>
  <si>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</si>
  <si>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</si>
  <si>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</si>
  <si>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</si>
  <si>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</si>
  <si>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</si>
  <si>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</si>
  <si>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</si>
  <si>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</si>
  <si>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</si>
  <si>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</si>
  <si>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</si>
  <si>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</si>
  <si>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</si>
  <si>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</si>
  <si>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</si>
  <si>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</si>
  <si>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</si>
  <si>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</si>
  <si>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</si>
  <si>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</si>
  <si>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</si>
  <si>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</si>
  <si>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</si>
  <si>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</si>
  <si>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</si>
  <si>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</si>
  <si>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</si>
  <si>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</si>
  <si>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</si>
  <si>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</si>
  <si>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</si>
  <si>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</si>
  <si>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</si>
  <si>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</si>
  <si>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</si>
  <si>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</si>
  <si>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</si>
  <si>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</si>
  <si>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</si>
  <si>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</si>
  <si>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</si>
  <si>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</si>
  <si>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</si>
  <si>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</si>
  <si>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</si>
  <si>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</si>
  <si>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</si>
  <si>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</si>
  <si>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</si>
  <si>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</si>
  <si>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</si>
  <si>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</si>
  <si>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</si>
  <si>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</si>
  <si>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</si>
  <si>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</si>
  <si>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</si>
  <si>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</si>
  <si>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</si>
  <si>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</si>
  <si>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</si>
  <si>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</si>
  <si>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</si>
  <si>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</si>
  <si>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</si>
  <si>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</si>
  <si>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</si>
  <si>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</si>
  <si>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</si>
  <si>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</si>
  <si>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</si>
  <si>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</si>
  <si>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</si>
  <si>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</si>
  <si>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</si>
  <si>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</si>
  <si>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</si>
  <si>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</si>
  <si>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</si>
  <si>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</si>
  <si>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</si>
  <si>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</si>
  <si>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</si>
  <si>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</si>
  <si>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</si>
  <si>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</si>
  <si>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</si>
  <si>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</si>
  <si>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</si>
  <si>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</si>
  <si>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</si>
  <si>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</si>
  <si>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</si>
  <si>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</si>
  <si>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</si>
  <si>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</si>
  <si>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</si>
  <si>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</si>
  <si>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</si>
  <si>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</si>
  <si>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</si>
  <si>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</si>
  <si>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</si>
  <si>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</si>
  <si>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</si>
  <si>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</si>
  <si>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</si>
  <si>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</si>
  <si>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</si>
  <si>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</si>
  <si>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</si>
  <si>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</si>
  <si>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</si>
  <si>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</si>
  <si>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</si>
  <si>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</si>
  <si>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</si>
  <si>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</si>
  <si>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</si>
  <si>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</si>
  <si>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</si>
  <si>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</si>
  <si>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</si>
  <si>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</si>
  <si>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</si>
  <si>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</si>
  <si>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</si>
  <si>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</si>
  <si>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</si>
  <si>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</si>
  <si>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</si>
  <si>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</si>
  <si>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</si>
  <si>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</si>
  <si>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</si>
  <si>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</si>
  <si>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</si>
  <si>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</si>
  <si>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</si>
  <si>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</si>
  <si>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</si>
  <si>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</si>
  <si>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</si>
  <si>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</si>
  <si>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</si>
  <si>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</si>
  <si>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</si>
  <si>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</si>
  <si>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</si>
  <si>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</si>
  <si>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</si>
  <si>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</si>
  <si>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</si>
  <si>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</si>
  <si>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</si>
  <si>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</si>
  <si>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</si>
  <si>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</si>
  <si>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</si>
  <si>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</si>
  <si>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</si>
  <si>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</si>
  <si>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</si>
  <si>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</si>
  <si>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</si>
  <si>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</si>
  <si>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</si>
  <si>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</si>
  <si>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</si>
  <si>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</si>
  <si>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</si>
  <si>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</si>
  <si>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</si>
  <si>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</si>
  <si>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</si>
  <si>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</si>
  <si>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</si>
  <si>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</si>
  <si>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</si>
  <si>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</si>
  <si>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</si>
  <si>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</si>
  <si>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</si>
  <si>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</si>
  <si>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</si>
  <si>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</si>
  <si>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</si>
  <si>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</si>
  <si>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</si>
  <si>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</si>
  <si>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</si>
  <si>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</si>
  <si>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</si>
  <si>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</si>
  <si>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</si>
  <si>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</si>
  <si>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</si>
  <si>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</si>
  <si>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</si>
  <si>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</si>
  <si>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</si>
  <si>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</si>
  <si>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</si>
  <si>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</si>
  <si>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</si>
  <si>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</si>
  <si>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</si>
  <si>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</si>
  <si>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</si>
  <si>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</si>
  <si>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</si>
  <si>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</si>
  <si>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</si>
  <si>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</si>
  <si>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</si>
  <si>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</si>
  <si>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</si>
  <si>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</si>
  <si>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</si>
  <si>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</si>
  <si>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</si>
  <si>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</si>
  <si>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</si>
  <si>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</si>
  <si>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</si>
  <si>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</si>
  <si>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</si>
  <si>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</si>
  <si>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</si>
  <si>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</si>
  <si>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</si>
  <si>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</si>
  <si>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</si>
  <si>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</si>
  <si>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</si>
  <si>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</si>
  <si>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</si>
  <si>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</si>
  <si>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</si>
  <si>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</si>
  <si>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</si>
  <si>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</si>
  <si>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</si>
  <si>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</si>
  <si>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</si>
  <si>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</si>
  <si>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</si>
  <si>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</si>
  <si>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</si>
  <si>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</si>
  <si>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</si>
  <si>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</si>
  <si>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</si>
  <si>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</si>
  <si>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</si>
  <si>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</si>
  <si>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</si>
  <si>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</si>
  <si>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</si>
  <si>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</si>
  <si>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</si>
  <si>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</si>
  <si>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</si>
  <si>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</si>
  <si>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</si>
  <si>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</si>
  <si>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</si>
  <si>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</si>
  <si>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</si>
  <si>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</si>
  <si>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</si>
  <si>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</si>
  <si>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</si>
  <si>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</si>
  <si>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</si>
  <si>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</si>
  <si>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</si>
  <si>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</si>
  <si>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</si>
  <si>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</si>
  <si>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</si>
  <si>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</si>
  <si>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</si>
  <si>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</si>
  <si>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</si>
  <si>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</si>
  <si>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</si>
  <si>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</si>
  <si>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</si>
  <si>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</si>
  <si>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</si>
  <si>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</si>
  <si>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</si>
  <si>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</si>
  <si>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</si>
  <si>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</si>
  <si>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</si>
  <si>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</si>
  <si>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</si>
  <si>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</si>
  <si>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</si>
  <si>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</si>
  <si>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</si>
  <si>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</si>
  <si>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</si>
  <si>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</si>
  <si>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</si>
  <si>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</si>
  <si>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</si>
  <si>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</si>
  <si>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</si>
  <si>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</si>
  <si>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</si>
  <si>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</si>
  <si>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</si>
  <si>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</si>
  <si>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</si>
  <si>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</si>
  <si>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</si>
  <si>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</si>
  <si>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</si>
  <si>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</si>
  <si>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</si>
  <si>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</si>
  <si>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</si>
  <si>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</si>
  <si>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</si>
  <si>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</si>
  <si>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</si>
  <si>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</si>
  <si>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</si>
  <si>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</si>
  <si>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</si>
  <si>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</si>
  <si>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</si>
  <si>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</si>
  <si>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</si>
  <si>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</si>
  <si>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</si>
  <si>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</si>
  <si>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</si>
  <si>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</si>
  <si>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</si>
  <si>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</si>
  <si>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</si>
  <si>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</si>
  <si>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</si>
  <si>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</si>
  <si>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</si>
  <si>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</si>
  <si>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</si>
  <si>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</si>
  <si>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</si>
  <si>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</si>
  <si>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</si>
  <si>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</si>
  <si>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</si>
  <si>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</si>
  <si>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</si>
  <si>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</si>
  <si>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</si>
  <si>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</si>
  <si>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</si>
  <si>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</si>
  <si>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</si>
  <si>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</si>
  <si>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</si>
  <si>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</si>
  <si>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</si>
  <si>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</si>
  <si>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</si>
  <si>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</si>
  <si>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</si>
  <si>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</si>
  <si>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</si>
  <si>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</si>
  <si>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</si>
  <si>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</si>
  <si>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</si>
  <si>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</si>
  <si>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</si>
  <si>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</si>
  <si>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</si>
  <si>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</si>
  <si>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</si>
  <si>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</si>
  <si>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</si>
  <si>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</si>
  <si>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</si>
  <si>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</si>
  <si>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</si>
  <si>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</si>
  <si>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</si>
  <si>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</si>
  <si>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</si>
  <si>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</si>
  <si>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</si>
  <si>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</si>
  <si>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</si>
  <si>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</si>
  <si>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</si>
  <si>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</si>
  <si>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</si>
  <si>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</si>
  <si>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</si>
  <si>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</si>
  <si>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</si>
  <si>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</si>
  <si>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</si>
  <si>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</si>
  <si>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</si>
  <si>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</si>
  <si>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</si>
  <si>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</si>
  <si>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</si>
  <si>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</si>
  <si>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</si>
  <si>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</si>
  <si>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</si>
  <si>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</si>
  <si>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</si>
  <si>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</si>
  <si>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</si>
  <si>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</si>
  <si>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</si>
  <si>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</si>
  <si>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</si>
  <si>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</si>
  <si>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</si>
  <si>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</si>
  <si>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</si>
  <si>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</si>
  <si>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</si>
  <si>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</si>
  <si>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</si>
  <si>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</si>
  <si>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</si>
  <si>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</si>
  <si>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</si>
  <si>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</si>
  <si>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</si>
  <si>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</si>
  <si>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</si>
  <si>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</si>
  <si>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</si>
  <si>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</si>
  <si>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</si>
  <si>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</si>
  <si>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</si>
  <si>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</si>
  <si>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</si>
  <si>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</si>
  <si>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</si>
  <si>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</si>
  <si>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</si>
  <si>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</si>
  <si>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</si>
  <si>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</si>
  <si>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</si>
  <si>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</si>
  <si>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</si>
  <si>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</si>
  <si>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</si>
  <si>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</si>
  <si>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</si>
  <si>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</si>
  <si>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</si>
  <si>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</si>
  <si>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</si>
  <si>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</si>
  <si>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</si>
  <si>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</si>
  <si>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</si>
  <si>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</si>
  <si>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</si>
  <si>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</si>
  <si>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</si>
  <si>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</si>
  <si>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</si>
  <si>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</si>
  <si>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</si>
  <si>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</si>
  <si>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</si>
  <si>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</si>
  <si>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</si>
  <si>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</si>
  <si>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</si>
  <si>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</si>
  <si>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</si>
  <si>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</si>
  <si>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</si>
  <si>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</si>
  <si>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</si>
  <si>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</si>
  <si>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</si>
  <si>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</si>
  <si>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</si>
  <si>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</si>
  <si>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</si>
  <si>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</si>
  <si>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</si>
  <si>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</si>
  <si>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</si>
  <si>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</si>
  <si>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</si>
  <si>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</si>
  <si>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</si>
  <si>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</si>
  <si>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</si>
  <si>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</si>
  <si>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</si>
  <si>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</si>
  <si>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</si>
  <si>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</si>
  <si>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</si>
  <si>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</si>
  <si>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</si>
  <si>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</si>
  <si>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</si>
  <si>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</si>
  <si>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</si>
  <si>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</si>
  <si>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</si>
  <si>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</si>
  <si>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</si>
  <si>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</si>
  <si>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</si>
  <si>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</si>
  <si>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</si>
  <si>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</si>
  <si>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</si>
  <si>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</si>
  <si>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</si>
  <si>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</si>
  <si>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</si>
  <si>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</si>
  <si>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</si>
  <si>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</si>
  <si>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</si>
  <si>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</si>
  <si>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</si>
  <si>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</si>
  <si>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</si>
  <si>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</si>
  <si>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</si>
  <si>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</si>
  <si>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</si>
  <si>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</si>
  <si>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</si>
  <si>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</si>
  <si>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</si>
  <si>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</si>
  <si>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</si>
  <si>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</si>
  <si>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</si>
  <si>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</si>
  <si>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</si>
  <si>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</si>
  <si>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</si>
  <si>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</si>
  <si>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</si>
  <si>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</si>
  <si>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</si>
  <si>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</si>
  <si>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</si>
  <si>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</si>
  <si>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</si>
  <si>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</si>
  <si>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</si>
  <si>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</si>
  <si>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</si>
  <si>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</si>
  <si>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</si>
  <si>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</si>
  <si>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</si>
  <si>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</si>
  <si>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</si>
  <si>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</si>
  <si>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</si>
  <si>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</si>
  <si>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</si>
  <si>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</si>
  <si>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</si>
  <si>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</si>
  <si>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</si>
  <si>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</si>
  <si>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</si>
  <si>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</si>
  <si>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</si>
  <si>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</si>
  <si>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</si>
  <si>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</si>
  <si>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</si>
  <si>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</si>
  <si>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</si>
  <si>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</si>
  <si>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</si>
  <si>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</si>
  <si>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</si>
  <si>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</si>
  <si>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</si>
  <si>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</si>
  <si>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</si>
  <si>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</si>
  <si>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</si>
  <si>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</si>
  <si>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</si>
  <si>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</si>
  <si>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</si>
  <si>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</si>
  <si>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</si>
  <si>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</si>
  <si>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</si>
  <si>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</si>
  <si>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</si>
  <si>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</si>
  <si>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</si>
  <si>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</si>
  <si>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</si>
  <si>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</si>
  <si>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</si>
  <si>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</si>
  <si>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</si>
  <si>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</si>
  <si>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</si>
  <si>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</si>
  <si>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</si>
  <si>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</si>
  <si>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</si>
  <si>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</si>
  <si>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</si>
  <si>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</si>
  <si>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</si>
  <si>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</si>
  <si>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</si>
  <si>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</si>
  <si>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</si>
  <si>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</si>
  <si>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</si>
  <si>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</si>
  <si>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</si>
  <si>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</si>
  <si>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</si>
  <si>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</si>
  <si>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</si>
  <si>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</si>
  <si>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</si>
  <si>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</si>
  <si>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</si>
  <si>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</si>
  <si>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</si>
  <si>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</si>
  <si>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</si>
  <si>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</si>
  <si>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</si>
  <si>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</si>
  <si>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</si>
  <si>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</si>
  <si>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</si>
  <si>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</si>
  <si>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</si>
  <si>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</si>
  <si>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</si>
  <si>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</si>
  <si>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</si>
  <si>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</si>
  <si>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</si>
  <si>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</si>
  <si>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</si>
  <si>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</si>
  <si>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</si>
  <si>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</si>
  <si>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</si>
  <si>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</si>
  <si>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</si>
  <si>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</si>
  <si>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</si>
  <si>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</si>
  <si>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</si>
  <si>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</si>
  <si>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</si>
  <si>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</si>
  <si>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</si>
  <si>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</si>
  <si>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</si>
  <si>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</si>
  <si>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</si>
  <si>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</si>
  <si>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</si>
  <si>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</si>
  <si>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</si>
  <si>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</si>
  <si>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</si>
  <si>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</si>
  <si>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</si>
  <si>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</si>
  <si>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</si>
  <si>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</si>
  <si>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</si>
  <si>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</si>
  <si>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</si>
  <si>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</si>
  <si>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</si>
  <si>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</si>
  <si>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</si>
  <si>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</si>
  <si>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</si>
  <si>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</si>
  <si>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</si>
  <si>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</si>
  <si>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</si>
  <si>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</si>
  <si>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</si>
  <si>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</si>
  <si>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</si>
  <si>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</si>
  <si>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</si>
  <si>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</si>
  <si>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</si>
  <si>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</si>
  <si>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</si>
  <si>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</si>
  <si>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</si>
  <si>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</si>
  <si>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</si>
  <si>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</si>
  <si>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</si>
  <si>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</si>
  <si>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</si>
  <si>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</si>
  <si>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</si>
  <si>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</si>
  <si>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</si>
  <si>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</si>
  <si>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</si>
  <si>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</si>
  <si>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</si>
  <si>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</si>
  <si>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</si>
  <si>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</si>
  <si>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</si>
  <si>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</si>
  <si>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</si>
  <si>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</si>
  <si>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</si>
  <si>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</si>
  <si>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</si>
  <si>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</si>
  <si>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</si>
  <si>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</si>
  <si>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</si>
  <si>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</si>
  <si>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</si>
  <si>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</si>
  <si>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</si>
  <si>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</si>
  <si>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</si>
  <si>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</si>
  <si>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</si>
  <si>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</si>
  <si>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</si>
  <si>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</si>
  <si>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</si>
  <si>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</si>
  <si>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</si>
  <si>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</si>
  <si>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</si>
  <si>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</si>
  <si>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</si>
  <si>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</si>
  <si>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</si>
  <si>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</si>
  <si>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</si>
  <si>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</si>
  <si>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</si>
  <si>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</si>
  <si>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</si>
  <si>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</si>
  <si>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</si>
  <si>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</si>
  <si>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</si>
  <si>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</si>
  <si>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</si>
  <si>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</si>
  <si>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</si>
  <si>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</si>
  <si>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</si>
  <si>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</si>
  <si>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</si>
  <si>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</si>
  <si>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</si>
  <si>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</si>
  <si>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</si>
  <si>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</si>
  <si>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</si>
  <si>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</si>
  <si>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</si>
  <si>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</si>
  <si>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</si>
  <si>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</si>
  <si>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</si>
  <si>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</si>
  <si>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</si>
  <si>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</si>
  <si>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</si>
  <si>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</si>
  <si>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</si>
  <si>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</si>
  <si>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</si>
  <si>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</si>
  <si>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</si>
  <si>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</si>
  <si>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</si>
  <si>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</si>
  <si>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</si>
  <si>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</si>
  <si>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</si>
  <si>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</si>
  <si>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</si>
  <si>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</si>
  <si>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</si>
  <si>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</si>
  <si>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</si>
  <si>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</si>
  <si>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</si>
  <si>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</si>
  <si>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</si>
  <si>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</si>
  <si>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</si>
  <si>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</si>
  <si>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</si>
  <si>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</si>
  <si>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</si>
  <si>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</si>
  <si>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</si>
  <si>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</si>
  <si>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</si>
  <si>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</si>
  <si>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</si>
  <si>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</si>
  <si>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</si>
  <si>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</si>
  <si>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</si>
  <si>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</si>
  <si>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</si>
  <si>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</si>
  <si>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</si>
  <si>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</si>
  <si>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</si>
  <si>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</si>
  <si>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</si>
  <si>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</si>
  <si>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</si>
  <si>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</si>
  <si>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</si>
  <si>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</si>
  <si>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</si>
  <si>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</si>
  <si>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</si>
  <si>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</si>
  <si>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</si>
  <si>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</si>
  <si>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</si>
  <si>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</si>
  <si>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</si>
  <si>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</si>
  <si>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</si>
  <si>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</si>
  <si>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</si>
  <si>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</si>
  <si>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</si>
  <si>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</si>
  <si>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</si>
  <si>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</si>
  <si>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</si>
  <si>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</si>
  <si>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</si>
  <si>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</si>
  <si>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</si>
  <si>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</si>
  <si>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</si>
  <si>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</si>
  <si>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</si>
  <si>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</si>
  <si>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</si>
  <si>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</si>
  <si>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</si>
  <si>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</si>
  <si>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</si>
  <si>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</si>
  <si>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</si>
  <si>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</si>
  <si>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</si>
  <si>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</si>
  <si>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</si>
  <si>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</si>
  <si>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</si>
  <si>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</si>
  <si>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</si>
  <si>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</si>
  <si>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</si>
  <si>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</si>
  <si>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</si>
  <si>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</si>
  <si>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</si>
  <si>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</si>
  <si>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</si>
  <si>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</si>
  <si>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</si>
  <si>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</si>
  <si>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</si>
  <si>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</si>
  <si>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</si>
  <si>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</si>
  <si>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</si>
  <si>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</si>
  <si>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</si>
  <si>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</si>
  <si>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</si>
  <si>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</si>
  <si>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</si>
  <si>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</si>
  <si>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</si>
  <si>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</si>
  <si>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</si>
  <si>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</si>
  <si>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</si>
  <si>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</si>
  <si>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</si>
  <si>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</si>
  <si>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</si>
  <si>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</si>
  <si>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</si>
  <si>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</si>
  <si>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</si>
  <si>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</si>
  <si>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</si>
  <si>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</si>
  <si>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</si>
  <si>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</si>
  <si>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</si>
  <si>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</si>
  <si>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</si>
  <si>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</si>
  <si>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</si>
  <si>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</si>
  <si>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</si>
  <si>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</si>
  <si>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</si>
  <si>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</si>
  <si>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</si>
  <si>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</si>
  <si>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</si>
  <si>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</si>
  <si>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</si>
  <si>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</si>
  <si>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</si>
  <si>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</si>
  <si>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</si>
  <si>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</si>
  <si>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</si>
  <si>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</si>
  <si>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</si>
  <si>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</si>
  <si>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</si>
  <si>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</si>
  <si>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</si>
  <si>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</si>
  <si>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</si>
  <si>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</si>
  <si>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</si>
  <si>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</si>
  <si>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</si>
  <si>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</si>
  <si>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</si>
  <si>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</si>
  <si>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</si>
  <si>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</si>
  <si>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</si>
  <si>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</si>
  <si>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</si>
  <si>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</si>
  <si>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</si>
  <si>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</si>
  <si>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</si>
  <si>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</si>
  <si>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</si>
  <si>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</si>
  <si>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</si>
  <si>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</si>
  <si>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</si>
  <si>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</si>
  <si>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</si>
  <si>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</si>
  <si>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</si>
  <si>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</si>
  <si>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</si>
  <si>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</si>
  <si>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</si>
  <si>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</si>
  <si>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</si>
  <si>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</si>
  <si>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</si>
  <si>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</si>
  <si>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</si>
  <si>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</si>
  <si>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</si>
  <si>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</si>
  <si>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</si>
  <si>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</si>
  <si>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</si>
  <si>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</si>
  <si>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</si>
  <si>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</si>
  <si>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</si>
  <si>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</si>
  <si>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</si>
  <si>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</si>
  <si>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</si>
  <si>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</si>
  <si>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</si>
  <si>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</si>
  <si>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</si>
  <si>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</si>
  <si>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</si>
  <si>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</si>
  <si>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</si>
  <si>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</si>
  <si>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</si>
  <si>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</si>
  <si>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</si>
  <si>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</si>
  <si>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</si>
  <si>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</si>
  <si>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</si>
  <si>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</si>
  <si>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</si>
  <si>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</si>
  <si>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</si>
  <si>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</si>
  <si>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</si>
  <si>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</si>
  <si>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</si>
  <si>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</si>
  <si>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</si>
  <si>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</si>
  <si>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</si>
  <si>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</si>
  <si>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</si>
  <si>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</si>
  <si>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</si>
  <si>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</si>
  <si>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</si>
  <si>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</si>
  <si>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</si>
  <si>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</si>
  <si>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</si>
  <si>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</si>
  <si>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</si>
  <si>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</si>
  <si>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</si>
  <si>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</si>
  <si>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</si>
  <si>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</si>
  <si>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</si>
  <si>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</si>
  <si>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</si>
  <si>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</si>
  <si>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</si>
  <si>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</si>
  <si>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</si>
  <si>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</si>
  <si>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</si>
  <si>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</si>
  <si>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</si>
  <si>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</si>
  <si>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</si>
  <si>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</si>
  <si>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</si>
  <si>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</si>
  <si>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</si>
  <si>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</si>
  <si>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</si>
  <si>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</si>
  <si>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</si>
  <si>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</si>
  <si>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</si>
  <si>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</si>
  <si>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</si>
  <si>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</si>
  <si>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</si>
  <si>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</si>
  <si>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</si>
  <si>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</si>
  <si>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</si>
  <si>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</si>
  <si>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</si>
  <si>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</si>
  <si>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</si>
  <si>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</si>
  <si>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</si>
  <si>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</si>
  <si>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</si>
  <si>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</si>
  <si>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</si>
  <si>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</si>
  <si>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</si>
  <si>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</si>
  <si>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</si>
  <si>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</si>
  <si>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</si>
  <si>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</si>
  <si>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</si>
  <si>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</si>
  <si>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</si>
  <si>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</si>
  <si>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</si>
  <si>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</si>
  <si>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</si>
  <si>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</si>
  <si>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</si>
  <si>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</si>
  <si>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</si>
  <si>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</si>
  <si>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</si>
  <si>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</si>
  <si>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</si>
  <si>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</si>
  <si>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</si>
  <si>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</si>
  <si>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</si>
  <si>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</si>
  <si>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</si>
  <si>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</si>
  <si>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</si>
  <si>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</si>
  <si>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</si>
  <si>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</si>
  <si>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</si>
  <si>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</si>
  <si>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</si>
  <si>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</si>
  <si>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</si>
  <si>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</si>
  <si>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</si>
  <si>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</si>
  <si>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</si>
  <si>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</si>
  <si>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</si>
  <si>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</si>
  <si>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</si>
  <si>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</si>
  <si>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</si>
  <si>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</si>
  <si>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</si>
  <si>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</si>
  <si>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</si>
  <si>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</si>
  <si>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</si>
  <si>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</si>
  <si>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</si>
  <si>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</si>
  <si>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</si>
  <si>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</si>
  <si>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</si>
  <si>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</si>
  <si>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</si>
  <si>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</si>
  <si>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</si>
  <si>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</si>
  <si>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</si>
  <si>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</si>
  <si>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</si>
  <si>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</si>
  <si>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</si>
  <si>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</si>
  <si>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</si>
  <si>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</si>
  <si>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</si>
  <si>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</si>
  <si>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</si>
  <si>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</si>
  <si>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</si>
  <si>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</si>
  <si>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</si>
  <si>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</si>
  <si>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</si>
  <si>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</si>
  <si>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</si>
  <si>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</si>
  <si>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</si>
  <si>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</si>
  <si>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</si>
  <si>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</si>
  <si>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</si>
  <si>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</si>
  <si>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</si>
  <si>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</si>
  <si>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</si>
  <si>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</si>
  <si>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</si>
  <si>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</si>
  <si>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</si>
  <si>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</si>
  <si>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</si>
  <si>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</si>
  <si>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</si>
  <si>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</si>
  <si>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</si>
  <si>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</si>
  <si>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</si>
  <si>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</si>
  <si>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</si>
  <si>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</si>
  <si>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</si>
  <si>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</si>
  <si>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</si>
  <si>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</si>
  <si>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</si>
  <si>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</si>
  <si>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</si>
  <si>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</si>
  <si>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</si>
  <si>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</si>
  <si>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</si>
  <si>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</si>
  <si>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</si>
  <si>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</si>
  <si>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</si>
  <si>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</si>
  <si>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</si>
  <si>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</si>
  <si>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</si>
  <si>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</si>
  <si>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</si>
  <si>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</si>
  <si>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</si>
  <si>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</si>
  <si>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</si>
  <si>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</si>
  <si>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</si>
  <si>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</si>
  <si>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</si>
  <si>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</si>
  <si>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</si>
  <si>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</si>
  <si>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</si>
  <si>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</si>
  <si>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</si>
  <si>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</si>
  <si>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</si>
  <si>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</si>
  <si>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</si>
  <si>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</si>
  <si>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</si>
  <si>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</si>
  <si>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</si>
  <si>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</si>
  <si>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</si>
  <si>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</si>
  <si>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</si>
  <si>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</si>
  <si>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</si>
  <si>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</si>
  <si>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</si>
  <si>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</si>
  <si>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</si>
  <si>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</si>
  <si>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</si>
  <si>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</si>
  <si>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</si>
  <si>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</si>
  <si>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</si>
  <si>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</si>
  <si>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</si>
  <si>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</si>
  <si>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</si>
  <si>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</si>
  <si>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</si>
  <si>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</si>
  <si>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</si>
  <si>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</si>
  <si>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</si>
  <si>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</si>
  <si>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</si>
  <si>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</si>
  <si>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</si>
  <si>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</si>
  <si>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</si>
  <si>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</si>
  <si>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</si>
  <si>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</si>
  <si>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</si>
  <si>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</si>
  <si>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</si>
  <si>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</si>
  <si>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</si>
  <si>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</si>
  <si>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</si>
  <si>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</si>
  <si>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</si>
  <si>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</si>
  <si>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</si>
  <si>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</si>
  <si>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</si>
  <si>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</si>
  <si>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</si>
  <si>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</si>
  <si>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</si>
  <si>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</si>
  <si>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</si>
  <si>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</si>
  <si>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</si>
  <si>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</si>
  <si>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</si>
  <si>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</si>
  <si>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</si>
  <si>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</si>
  <si>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</si>
  <si>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</si>
  <si>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</si>
  <si>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</si>
  <si>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</si>
  <si>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</si>
  <si>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</si>
  <si>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</si>
  <si>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</si>
  <si>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</si>
  <si>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</si>
  <si>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</si>
  <si>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</si>
  <si>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</si>
  <si>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</si>
  <si>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</si>
  <si>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</si>
  <si>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</si>
  <si>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</si>
  <si>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</si>
  <si>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</si>
  <si>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</si>
  <si>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</si>
  <si>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</si>
  <si>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</si>
  <si>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</si>
  <si>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</si>
  <si>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</si>
  <si>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</si>
  <si>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</si>
  <si>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</si>
  <si>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</si>
  <si>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</si>
  <si>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</si>
  <si>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</si>
  <si>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</si>
  <si>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</si>
  <si>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</si>
  <si>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</si>
  <si>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</si>
  <si>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</si>
  <si>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</si>
  <si>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</si>
  <si>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</si>
  <si>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</si>
  <si>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</si>
  <si>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</si>
  <si>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</si>
  <si>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</si>
  <si>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</si>
  <si>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</si>
  <si>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</si>
  <si>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</si>
  <si>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</si>
  <si>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</si>
  <si>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</si>
  <si>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</si>
  <si>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</si>
  <si>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</si>
  <si>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</si>
  <si>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</si>
  <si>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</si>
  <si>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</si>
  <si>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</si>
  <si>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</si>
  <si>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</si>
  <si>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</si>
  <si>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</si>
  <si>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</si>
  <si>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</si>
  <si>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</si>
  <si>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</si>
  <si>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</si>
  <si>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</si>
  <si>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</si>
  <si>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</si>
  <si>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</si>
  <si>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</si>
  <si>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</si>
  <si>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</si>
  <si>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</si>
  <si>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</si>
  <si>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</si>
  <si>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</si>
  <si>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</si>
  <si>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</si>
  <si>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</si>
  <si>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</si>
  <si>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</si>
  <si>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</si>
  <si>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</si>
  <si>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</si>
  <si>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</si>
  <si>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</si>
  <si>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</si>
  <si>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</si>
  <si>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</si>
  <si>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</si>
  <si>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</si>
  <si>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</si>
  <si>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</si>
  <si>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</si>
  <si>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</si>
  <si>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</si>
  <si>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</si>
  <si>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</si>
  <si>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</si>
  <si>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</si>
  <si>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</si>
  <si>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</si>
  <si>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</si>
  <si>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</si>
  <si>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</si>
  <si>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</si>
  <si>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</si>
  <si>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</si>
  <si>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</si>
  <si>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</si>
  <si>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</si>
  <si>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</si>
  <si>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</si>
  <si>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</si>
  <si>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</si>
  <si>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</si>
  <si>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</si>
  <si>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</si>
  <si>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</si>
  <si>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</si>
  <si>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</si>
  <si>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</si>
  <si>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</si>
  <si>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</si>
  <si>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</si>
  <si>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</si>
  <si>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</si>
  <si>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</si>
  <si>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</si>
  <si>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</si>
  <si>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</si>
  <si>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</si>
  <si>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</si>
  <si>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</si>
  <si>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</si>
  <si>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</si>
  <si>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</si>
  <si>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</si>
  <si>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</si>
  <si>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</si>
  <si>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</si>
  <si>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</si>
  <si>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</si>
  <si>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</si>
  <si>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</si>
  <si>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</si>
  <si>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</si>
  <si>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</si>
  <si>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</si>
  <si>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</si>
  <si>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</si>
  <si>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</si>
  <si>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</si>
  <si>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</si>
  <si>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</si>
  <si>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</si>
  <si>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</si>
  <si>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</si>
  <si>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</si>
  <si>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</si>
  <si>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</si>
  <si>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</si>
  <si>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</si>
  <si>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</si>
  <si>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</si>
  <si>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</si>
  <si>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</si>
  <si>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</si>
  <si>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</si>
  <si>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</si>
  <si>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</si>
  <si>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</si>
  <si>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</si>
  <si>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</si>
  <si>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</si>
  <si>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</si>
  <si>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</si>
  <si>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</si>
  <si>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</si>
  <si>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</si>
  <si>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</si>
  <si>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</si>
  <si>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</si>
  <si>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</si>
  <si>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</si>
  <si>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</si>
  <si>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</si>
  <si>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</si>
  <si>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</si>
  <si>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</si>
  <si>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</si>
  <si>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</si>
  <si>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</si>
  <si>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</si>
  <si>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</si>
  <si>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</si>
  <si>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</si>
  <si>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</si>
  <si>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</si>
  <si>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</si>
  <si>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</si>
  <si>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</si>
  <si>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</si>
  <si>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</si>
  <si>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</si>
  <si>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</si>
  <si>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</si>
  <si>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</si>
  <si>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</si>
  <si>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</si>
  <si>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</si>
  <si>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</si>
  <si>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</si>
  <si>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</si>
  <si>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</si>
  <si>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</si>
  <si>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</si>
  <si>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</si>
  <si>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</si>
  <si>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</si>
  <si>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</si>
  <si>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</si>
  <si>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</si>
  <si>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</si>
  <si>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</si>
  <si>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</si>
  <si>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</si>
  <si>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</si>
  <si>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</si>
  <si>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</si>
  <si>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</si>
  <si>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</si>
  <si>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</si>
  <si>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</si>
  <si>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</si>
  <si>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</si>
  <si>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</si>
  <si>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</si>
  <si>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</si>
  <si>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</si>
  <si>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</si>
  <si>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</si>
  <si>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</si>
  <si>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</si>
  <si>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</si>
  <si>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</si>
  <si>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</si>
  <si>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</si>
  <si>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</si>
  <si>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</si>
  <si>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</si>
  <si>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</si>
  <si>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</si>
  <si>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</si>
  <si>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</si>
  <si>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</si>
  <si>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</si>
  <si>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</si>
  <si>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</si>
  <si>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</si>
  <si>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</si>
  <si>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</si>
  <si>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</si>
  <si>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</si>
  <si>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</si>
  <si>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</si>
  <si>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</si>
  <si>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</si>
  <si>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</si>
  <si>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</si>
  <si>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</si>
  <si>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</si>
  <si>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</si>
  <si>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</si>
  <si>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</si>
  <si>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</si>
  <si>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</si>
  <si>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</si>
  <si>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</si>
  <si>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</si>
  <si>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</si>
  <si>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</si>
  <si>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</si>
  <si>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</si>
  <si>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</si>
  <si>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</si>
  <si>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</si>
  <si>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</si>
  <si>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</si>
  <si>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</si>
  <si>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</si>
  <si>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</si>
  <si>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</si>
  <si>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</si>
  <si>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</si>
  <si>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</si>
  <si>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</si>
  <si>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</si>
  <si>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</si>
  <si>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</si>
  <si>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</si>
  <si>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</si>
  <si>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</si>
  <si>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</si>
  <si>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</si>
  <si>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</si>
  <si>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</si>
  <si>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</si>
  <si>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</si>
  <si>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</si>
  <si>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</si>
  <si>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</si>
  <si>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</si>
  <si>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</si>
  <si>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</si>
  <si>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</si>
  <si>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</si>
  <si>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</si>
  <si>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</si>
  <si>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</si>
  <si>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</si>
  <si>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</si>
  <si>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</si>
  <si>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</si>
  <si>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</si>
  <si>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</si>
  <si>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</si>
  <si>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</si>
  <si>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</si>
  <si>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</si>
  <si>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</si>
  <si>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</si>
  <si>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</si>
  <si>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</si>
  <si>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</si>
  <si>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</si>
  <si>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</si>
  <si>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</si>
  <si>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</si>
  <si>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</si>
  <si>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</si>
  <si>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</si>
  <si>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</si>
  <si>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</si>
  <si>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</si>
  <si>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</si>
  <si>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</si>
  <si>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</si>
  <si>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</si>
  <si>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</si>
  <si>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</si>
  <si>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</si>
  <si>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</si>
  <si>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</si>
  <si>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</si>
  <si>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</si>
  <si>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</si>
  <si>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</si>
  <si>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</si>
  <si>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</si>
  <si>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</si>
  <si>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</si>
  <si>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</si>
  <si>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</si>
  <si>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</si>
  <si>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</si>
  <si>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</si>
  <si>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</si>
  <si>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</si>
  <si>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</si>
  <si>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</si>
  <si>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</si>
  <si>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</si>
  <si>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</si>
  <si>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</si>
  <si>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</si>
  <si>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</si>
  <si>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</si>
  <si>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</si>
  <si>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</si>
  <si>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</si>
  <si>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</si>
  <si>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</si>
  <si>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</si>
  <si>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</si>
  <si>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</si>
  <si>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</si>
  <si>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</si>
  <si>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</si>
  <si>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</si>
  <si>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</si>
  <si>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</si>
  <si>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</si>
  <si>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</si>
  <si>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</si>
  <si>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</si>
  <si>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</si>
  <si>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</si>
  <si>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</si>
  <si>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</si>
  <si>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</si>
  <si>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</si>
  <si>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</si>
  <si>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</si>
  <si>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</si>
  <si>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</si>
  <si>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</si>
  <si>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</si>
  <si>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</si>
  <si>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</si>
  <si>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</si>
  <si>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</si>
  <si>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</si>
  <si>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</si>
  <si>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</si>
  <si>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</si>
  <si>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</si>
  <si>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</si>
  <si>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</si>
  <si>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</si>
  <si>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</si>
  <si>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</si>
  <si>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</si>
  <si>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</si>
  <si>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</si>
  <si>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</si>
  <si>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</si>
  <si>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</si>
  <si>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</si>
  <si>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</si>
  <si>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</si>
  <si>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</si>
  <si>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</si>
  <si>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</si>
  <si>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</si>
  <si>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</si>
  <si>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</si>
  <si>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</si>
  <si>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</si>
  <si>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</si>
  <si>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</si>
  <si>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</si>
  <si>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</si>
  <si>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</si>
  <si>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</si>
  <si>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</si>
  <si>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</si>
  <si>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</si>
  <si>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</si>
  <si>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</si>
  <si>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</si>
  <si>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</si>
  <si>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</si>
  <si>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</si>
  <si>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</si>
  <si>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</si>
  <si>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</si>
  <si>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</si>
  <si>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</si>
  <si>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</si>
  <si>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</si>
  <si>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</si>
  <si>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</si>
  <si>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</si>
  <si>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</si>
  <si>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</si>
  <si>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</si>
  <si>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</si>
  <si>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</si>
  <si>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</si>
  <si>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</si>
  <si>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</si>
  <si>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</si>
  <si>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</si>
  <si>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</si>
  <si>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</si>
  <si>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</si>
  <si>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</si>
  <si>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</si>
  <si>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</si>
  <si>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</si>
  <si>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</si>
  <si>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</si>
  <si>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</si>
  <si>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</si>
  <si>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</si>
  <si>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</si>
  <si>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</si>
  <si>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</si>
  <si>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</si>
  <si>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</si>
  <si>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</si>
  <si>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</si>
  <si>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</si>
  <si>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</si>
  <si>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</si>
  <si>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</si>
  <si>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</si>
  <si>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</si>
  <si>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</si>
  <si>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</si>
  <si>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</si>
  <si>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</si>
  <si>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</si>
  <si>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</si>
  <si>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</si>
  <si>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</si>
  <si>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</si>
  <si>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</si>
  <si>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</si>
  <si>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</si>
  <si>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</si>
  <si>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</si>
  <si>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</si>
  <si>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</si>
  <si>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</si>
  <si>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</si>
  <si>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</si>
  <si>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</si>
  <si>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</si>
  <si>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</si>
  <si>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</si>
  <si>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</si>
  <si>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</si>
  <si>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</si>
  <si>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</si>
  <si>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</si>
  <si>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</si>
  <si>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</si>
  <si>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</si>
  <si>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</si>
  <si>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</si>
  <si>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</si>
  <si>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</si>
  <si>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</si>
  <si>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</si>
  <si>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</si>
  <si>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</si>
  <si>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</si>
  <si>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</si>
  <si>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</si>
  <si>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</si>
  <si>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</si>
  <si>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</si>
  <si>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</si>
  <si>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</si>
  <si>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</si>
  <si>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</si>
  <si>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</si>
  <si>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</si>
  <si>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</si>
  <si>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</si>
  <si>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</si>
  <si>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</si>
  <si>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</si>
  <si>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</si>
  <si>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</si>
  <si>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</si>
  <si>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</si>
  <si>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</si>
  <si>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</si>
  <si>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</si>
  <si>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</si>
  <si>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</si>
  <si>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</si>
  <si>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</si>
  <si>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</si>
  <si>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</si>
  <si>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</si>
  <si>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</si>
  <si>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</si>
  <si>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</si>
  <si>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</si>
  <si>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</si>
  <si>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</si>
  <si>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</si>
  <si>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</si>
  <si>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</si>
  <si>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</si>
  <si>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</si>
  <si>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</si>
  <si>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</si>
  <si>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</si>
  <si>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</si>
  <si>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</si>
  <si>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</si>
  <si>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</si>
  <si>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</si>
  <si>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</si>
  <si>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</si>
  <si>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</si>
  <si>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</si>
  <si>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</si>
  <si>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</si>
  <si>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</si>
  <si>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</si>
  <si>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</si>
  <si>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</si>
  <si>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</si>
  <si>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</si>
  <si>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</si>
  <si>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</si>
  <si>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</si>
  <si>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</si>
  <si>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</si>
  <si>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</si>
  <si>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</si>
  <si>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</si>
  <si>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</si>
  <si>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</si>
  <si>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</si>
  <si>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</si>
  <si>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</si>
  <si>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</si>
  <si>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</si>
  <si>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</si>
  <si>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</si>
  <si>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</si>
  <si>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</si>
  <si>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</si>
  <si>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</si>
  <si>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</si>
  <si>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</si>
  <si>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</si>
  <si>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</si>
  <si>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</si>
  <si>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</si>
  <si>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</si>
  <si>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</si>
  <si>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</si>
  <si>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</si>
  <si>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</si>
  <si>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</si>
  <si>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</si>
  <si>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</si>
  <si>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</si>
  <si>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</si>
  <si>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</si>
  <si>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</si>
  <si>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</si>
  <si>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</si>
  <si>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</si>
  <si>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</si>
  <si>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</si>
  <si>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</si>
  <si>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</si>
  <si>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</si>
  <si>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</si>
  <si>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</si>
  <si>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</si>
  <si>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</si>
  <si>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</si>
  <si>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</si>
  <si>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</si>
  <si>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</si>
  <si>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</si>
  <si>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</si>
  <si>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</si>
  <si>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</si>
  <si>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</si>
  <si>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</si>
  <si>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</si>
  <si>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</si>
  <si>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</si>
  <si>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</si>
  <si>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</si>
  <si>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</si>
  <si>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</si>
  <si>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</si>
  <si>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</si>
  <si>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</si>
  <si>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</si>
  <si>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</si>
  <si>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</si>
  <si>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</si>
  <si>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</si>
  <si>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</si>
  <si>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</si>
  <si>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</si>
  <si>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</si>
  <si>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</si>
  <si>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</si>
  <si>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</si>
  <si>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</si>
  <si>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</si>
  <si>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</si>
  <si>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</si>
  <si>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</si>
  <si>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</si>
  <si>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</si>
  <si>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</si>
  <si>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</si>
  <si>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</si>
  <si>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</si>
  <si>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</si>
  <si>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</si>
  <si>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</si>
  <si>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</si>
  <si>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</si>
  <si>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</si>
  <si>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</si>
  <si>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</si>
  <si>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</si>
  <si>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</si>
  <si>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</si>
  <si>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</si>
  <si>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</si>
  <si>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</si>
  <si>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</si>
  <si>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</si>
  <si>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</si>
  <si>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</si>
  <si>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</si>
  <si>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</si>
  <si>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</si>
  <si>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</si>
  <si>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</si>
  <si>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</si>
  <si>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</si>
  <si>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</si>
  <si>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</si>
  <si>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</si>
  <si>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</si>
  <si>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</si>
  <si>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</si>
  <si>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</si>
  <si>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</si>
  <si>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</si>
  <si>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</si>
  <si>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</si>
  <si>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</si>
  <si>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</si>
  <si>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</si>
  <si>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</si>
  <si>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</si>
  <si>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</si>
  <si>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</si>
  <si>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</si>
  <si>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</si>
  <si>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</si>
  <si>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</si>
  <si>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</si>
  <si>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</si>
  <si>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</si>
  <si>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</si>
  <si>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</si>
  <si>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</si>
  <si>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</si>
  <si>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</si>
  <si>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</si>
  <si>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</si>
  <si>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</si>
  <si>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</si>
  <si>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</si>
  <si>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</si>
  <si>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</si>
  <si>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</si>
  <si>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</si>
  <si>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</si>
  <si>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</si>
  <si>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</si>
  <si>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</si>
  <si>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</si>
  <si>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</si>
  <si>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</si>
  <si>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</si>
  <si>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</si>
  <si>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</si>
  <si>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</si>
  <si>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</si>
  <si>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</si>
  <si>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</si>
  <si>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</si>
  <si>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</si>
  <si>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</si>
  <si>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</si>
  <si>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</si>
  <si>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</si>
  <si>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</si>
  <si>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</si>
  <si>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</si>
  <si>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</si>
  <si>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</si>
  <si>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</si>
  <si>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</si>
  <si>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</si>
  <si>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</si>
  <si>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</si>
  <si>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</si>
  <si>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</si>
  <si>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</si>
  <si>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</si>
  <si>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</si>
  <si>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</si>
  <si>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</si>
  <si>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</si>
  <si>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</si>
  <si>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</si>
  <si>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</si>
  <si>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</si>
  <si>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</si>
  <si>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</si>
  <si>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</si>
  <si>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</si>
  <si>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</si>
  <si>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</si>
  <si>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</si>
  <si>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</si>
  <si>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</si>
  <si>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</si>
  <si>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</si>
  <si>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</si>
  <si>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</si>
  <si>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</si>
  <si>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</si>
  <si>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</si>
  <si>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</si>
  <si>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</si>
  <si>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</si>
  <si>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</si>
  <si>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</si>
  <si>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</si>
  <si>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</si>
  <si>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</si>
  <si>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</si>
  <si>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</si>
  <si>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</si>
  <si>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</si>
  <si>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</si>
  <si>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</si>
  <si>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</si>
  <si>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</si>
  <si>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</si>
  <si>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</si>
  <si>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</si>
  <si>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</si>
  <si>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</si>
  <si>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</si>
  <si>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</si>
  <si>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</si>
  <si>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</si>
  <si>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</si>
  <si>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</si>
  <si>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</si>
  <si>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</si>
  <si>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</si>
  <si>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</si>
  <si>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</si>
  <si>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</si>
  <si>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</si>
  <si>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</si>
  <si>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</si>
  <si>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</si>
  <si>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</si>
  <si>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</si>
  <si>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</si>
  <si>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</si>
  <si>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</si>
  <si>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</si>
  <si>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</si>
  <si>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</si>
  <si>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</si>
  <si>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</si>
  <si>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</si>
  <si>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</si>
  <si>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</si>
  <si>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</si>
  <si>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</si>
  <si>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</si>
  <si>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</si>
  <si>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</si>
  <si>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</si>
  <si>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</si>
  <si>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</si>
  <si>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</si>
  <si>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</si>
  <si>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</si>
  <si>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</si>
  <si>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</si>
  <si>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</si>
  <si>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</si>
  <si>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</si>
  <si>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</si>
  <si>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</si>
  <si>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</si>
  <si>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</si>
  <si>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</si>
  <si>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</si>
  <si>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</si>
  <si>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</si>
  <si>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</si>
  <si>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</si>
  <si>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</si>
  <si>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</si>
  <si>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</si>
  <si>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</si>
  <si>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</si>
  <si>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</si>
  <si>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</si>
  <si>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</si>
  <si>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</si>
  <si>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</si>
  <si>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</si>
  <si>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</si>
  <si>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</si>
  <si>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</si>
  <si>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</si>
  <si>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</si>
  <si>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</si>
  <si>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</si>
  <si>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</si>
  <si>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</si>
  <si>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</si>
  <si>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</si>
  <si>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</si>
  <si>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</si>
  <si>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</si>
  <si>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</si>
  <si>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</si>
  <si>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</si>
  <si>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</si>
  <si>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</si>
  <si>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</si>
  <si>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</si>
  <si>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</si>
  <si>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</si>
  <si>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</si>
  <si>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</si>
  <si>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</si>
  <si>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</si>
  <si>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</si>
  <si>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</si>
  <si>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</si>
  <si>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</si>
  <si>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</si>
  <si>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</si>
  <si>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</si>
  <si>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</si>
  <si>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</si>
  <si>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</si>
  <si>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</si>
  <si>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</si>
  <si>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</si>
  <si>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</si>
  <si>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</si>
  <si>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</si>
  <si>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</si>
  <si>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</si>
  <si>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</si>
  <si>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</si>
  <si>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</si>
  <si>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</si>
  <si>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</si>
  <si>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</si>
  <si>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</si>
  <si>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</si>
  <si>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</si>
  <si>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</si>
  <si>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</si>
  <si>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</si>
  <si>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</si>
  <si>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</si>
  <si>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</si>
  <si>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</si>
  <si>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</si>
  <si>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</si>
  <si>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</si>
  <si>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</si>
  <si>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</si>
  <si>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</si>
  <si>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</si>
  <si>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</si>
  <si>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</si>
  <si>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</si>
  <si>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</si>
  <si>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</si>
  <si>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</si>
  <si>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</si>
  <si>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</si>
  <si>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</si>
  <si>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</si>
  <si>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</si>
  <si>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</si>
  <si>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</si>
  <si>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</si>
  <si>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</si>
  <si>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</si>
  <si>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</si>
  <si>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</si>
  <si>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</si>
  <si>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</si>
  <si>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</si>
  <si>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</si>
  <si>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</si>
  <si>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</si>
  <si>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</si>
  <si>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</si>
  <si>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</si>
  <si>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</si>
  <si>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</si>
  <si>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</si>
  <si>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</si>
  <si>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</si>
  <si>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</si>
  <si>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</si>
  <si>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</si>
  <si>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</si>
  <si>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</si>
  <si>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</si>
  <si>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</si>
  <si>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</si>
  <si>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</si>
  <si>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</si>
  <si>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</si>
  <si>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</si>
  <si>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</si>
  <si>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</si>
  <si>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</si>
  <si>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</si>
  <si>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</si>
  <si>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</si>
  <si>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</si>
  <si>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</si>
  <si>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</si>
  <si>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</si>
  <si>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</si>
  <si>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</si>
  <si>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</si>
  <si>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</si>
  <si>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</si>
  <si>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</si>
  <si>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</si>
  <si>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</si>
  <si>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</si>
  <si>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</si>
  <si>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</si>
  <si>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</si>
  <si>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</si>
  <si>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</si>
  <si>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</si>
  <si>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</si>
  <si>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</si>
  <si>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</si>
  <si>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</si>
  <si>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</si>
  <si>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</si>
  <si>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</si>
  <si>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</si>
  <si>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</si>
  <si>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</si>
  <si>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</si>
  <si>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</si>
  <si>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</si>
  <si>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</si>
  <si>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</si>
  <si>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</si>
  <si>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</si>
  <si>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</si>
  <si>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</si>
  <si>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</si>
  <si>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</si>
  <si>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</si>
  <si>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</si>
  <si>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</si>
  <si>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</si>
  <si>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</si>
  <si>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</si>
  <si>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</si>
  <si>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</si>
  <si>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</si>
  <si>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</si>
  <si>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</si>
  <si>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</si>
  <si>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</si>
  <si>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</si>
  <si>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</si>
  <si>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</si>
  <si>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</si>
  <si>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</si>
  <si>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</si>
  <si>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</si>
  <si>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</si>
  <si>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</si>
  <si>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</si>
  <si>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</si>
  <si>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</si>
  <si>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</si>
  <si>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</si>
  <si>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</si>
  <si>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</si>
  <si>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</si>
  <si>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</si>
  <si>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</si>
  <si>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</si>
  <si>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</si>
  <si>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</si>
  <si>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</si>
  <si>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</si>
  <si>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</si>
  <si>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</si>
  <si>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</si>
  <si>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</si>
  <si>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</si>
  <si>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</si>
  <si>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</si>
  <si>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</si>
  <si>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</si>
  <si>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</si>
  <si>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</si>
  <si>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</si>
  <si>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</si>
  <si>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</si>
  <si>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</si>
  <si>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</si>
  <si>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</si>
  <si>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</si>
  <si>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</si>
  <si>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</si>
  <si>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</si>
  <si>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</si>
  <si>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</si>
  <si>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</si>
  <si>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</si>
  <si>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</si>
  <si>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</si>
  <si>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</si>
  <si>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</si>
  <si>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</si>
  <si>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</si>
  <si>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</si>
  <si>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</si>
  <si>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</si>
  <si>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</si>
  <si>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</si>
  <si>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</si>
  <si>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</si>
  <si>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</si>
  <si>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</si>
  <si>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</si>
  <si>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</si>
  <si>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</si>
  <si>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</si>
  <si>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</si>
  <si>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</si>
  <si>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</si>
  <si>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</si>
  <si>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</si>
  <si>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</si>
  <si>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</si>
  <si>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</si>
  <si>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</si>
  <si>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</si>
  <si>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</si>
  <si>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</si>
  <si>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</si>
  <si>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</si>
  <si>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</si>
  <si>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</si>
  <si>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</si>
  <si>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</si>
  <si>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</si>
  <si>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</si>
  <si>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</si>
  <si>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</si>
  <si>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</si>
  <si>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</si>
  <si>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</si>
  <si>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</si>
  <si>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</si>
  <si>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</si>
  <si>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</si>
  <si>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</si>
  <si>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</si>
  <si>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</si>
  <si>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</si>
  <si>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</si>
  <si>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</si>
  <si>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</si>
  <si>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</si>
  <si>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</si>
  <si>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</si>
  <si>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</si>
  <si>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</si>
  <si>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</si>
  <si>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</si>
  <si>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</si>
  <si>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</si>
  <si>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</si>
  <si>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</si>
  <si>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</si>
  <si>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</si>
  <si>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</si>
  <si>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</si>
  <si>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</si>
  <si>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</si>
  <si>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</si>
  <si>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</si>
  <si>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</si>
  <si>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</si>
  <si>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</si>
  <si>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</si>
  <si>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</si>
  <si>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</si>
  <si>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</si>
  <si>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</si>
  <si>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</si>
  <si>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</si>
  <si>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</si>
  <si>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</si>
  <si>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</si>
  <si>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</si>
  <si>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</si>
  <si>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</si>
  <si>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</si>
  <si>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</si>
  <si>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</si>
  <si>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</si>
  <si>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</si>
  <si>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</si>
  <si>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</si>
  <si>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</si>
  <si>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</si>
  <si>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</si>
  <si>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</si>
  <si>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</si>
  <si>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</si>
  <si>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</si>
  <si>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</si>
  <si>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</si>
  <si>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</si>
  <si>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</si>
  <si>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</si>
  <si>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</si>
  <si>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</si>
  <si>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</si>
  <si>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</si>
  <si>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</si>
  <si>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</si>
  <si>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</si>
  <si>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</si>
  <si>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</si>
  <si>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</si>
  <si>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</si>
  <si>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</si>
  <si>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</si>
  <si>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</si>
  <si>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</si>
  <si>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</si>
  <si>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</si>
  <si>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</si>
  <si>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</si>
  <si>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</si>
  <si>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</si>
  <si>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</si>
  <si>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</si>
  <si>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</si>
  <si>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</si>
  <si>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</si>
  <si>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</si>
  <si>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</si>
  <si>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</si>
  <si>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</si>
  <si>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</si>
  <si>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</si>
  <si>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</si>
  <si>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</si>
  <si>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</si>
  <si>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</si>
  <si>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</si>
  <si>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</si>
  <si>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</si>
  <si>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</si>
  <si>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</si>
  <si>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</si>
  <si>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</si>
  <si>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</si>
  <si>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</si>
  <si>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</si>
  <si>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</si>
  <si>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</si>
  <si>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</si>
  <si>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</si>
  <si>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</si>
  <si>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</si>
  <si>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</si>
  <si>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</si>
  <si>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</si>
  <si>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</si>
  <si>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</si>
  <si>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</si>
  <si>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</si>
  <si>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</si>
  <si>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</si>
  <si>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</si>
  <si>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</si>
  <si>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</si>
  <si>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</si>
  <si>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</si>
  <si>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</si>
  <si>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</si>
  <si>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</si>
  <si>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</si>
  <si>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</si>
  <si>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</si>
  <si>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</si>
  <si>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</si>
  <si>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</si>
  <si>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</si>
  <si>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</si>
  <si>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</si>
  <si>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</si>
  <si>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</si>
  <si>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</si>
  <si>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</si>
  <si>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</si>
  <si>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</si>
  <si>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</si>
  <si>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</si>
  <si>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</si>
  <si>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</si>
  <si>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</si>
  <si>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</si>
  <si>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</si>
  <si>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</si>
  <si>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</si>
  <si>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</si>
  <si>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</si>
  <si>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</si>
  <si>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</si>
  <si>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</si>
  <si>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</si>
  <si>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</si>
  <si>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</si>
  <si>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</si>
  <si>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</si>
  <si>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</si>
  <si>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</si>
  <si>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</si>
  <si>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</si>
  <si>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</si>
  <si>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</si>
  <si>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</si>
  <si>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</si>
  <si>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</si>
  <si>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</si>
  <si>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</si>
  <si>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</si>
  <si>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</si>
  <si>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</si>
  <si>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</si>
  <si>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</si>
  <si>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</si>
  <si>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</si>
  <si>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</si>
  <si>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</si>
  <si>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</si>
  <si>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</si>
  <si>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</si>
  <si>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</si>
  <si>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</si>
  <si>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</si>
  <si>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</si>
  <si>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</si>
  <si>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</si>
  <si>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</si>
  <si>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</si>
  <si>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</si>
  <si>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</si>
  <si>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</si>
  <si>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</si>
  <si>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</si>
  <si>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</si>
  <si>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</si>
  <si>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</si>
  <si>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</si>
  <si>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</si>
  <si>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</si>
  <si>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</si>
  <si>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</si>
  <si>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</si>
  <si>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</si>
  <si>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</si>
  <si>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</si>
  <si>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</si>
  <si>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</si>
  <si>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</si>
  <si>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</si>
  <si>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</si>
  <si>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</si>
  <si>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</si>
  <si>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</si>
  <si>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</si>
  <si>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</si>
  <si>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</si>
  <si>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</si>
  <si>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</si>
  <si>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</si>
  <si>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</si>
  <si>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</si>
  <si>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</si>
  <si>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</si>
  <si>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</si>
  <si>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</si>
  <si>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</si>
  <si>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</si>
  <si>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</si>
  <si>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</si>
  <si>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</si>
  <si>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</si>
  <si>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</si>
  <si>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</si>
  <si>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</si>
  <si>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</si>
  <si>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</si>
  <si>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</si>
  <si>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</si>
  <si>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</si>
  <si>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</si>
  <si>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</si>
  <si>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</si>
  <si>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</si>
  <si>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</si>
  <si>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</si>
  <si>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</si>
  <si>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</si>
  <si>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</si>
  <si>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</si>
  <si>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</si>
  <si>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</si>
  <si>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</si>
  <si>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</si>
  <si>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</si>
  <si>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</si>
  <si>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</si>
  <si>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</si>
  <si>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</si>
  <si>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</si>
  <si>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</si>
  <si>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</si>
  <si>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</si>
  <si>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</si>
  <si>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</si>
  <si>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</si>
  <si>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</si>
  <si>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</si>
  <si>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</si>
  <si>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</si>
  <si>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</si>
  <si>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</si>
  <si>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</si>
  <si>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</si>
  <si>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</si>
  <si>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</si>
  <si>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</si>
  <si>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</si>
  <si>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</si>
  <si>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</si>
  <si>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</si>
  <si>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</si>
  <si>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</si>
  <si>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</si>
  <si>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</si>
  <si>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</si>
  <si>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</si>
  <si>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</si>
  <si>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</si>
  <si>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</si>
  <si>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</si>
  <si>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</si>
  <si>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</si>
  <si>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</si>
  <si>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</si>
  <si>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</si>
  <si>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</si>
  <si>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</si>
  <si>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</si>
  <si>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</si>
  <si>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</si>
  <si>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</si>
  <si>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</si>
  <si>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</si>
  <si>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</si>
  <si>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</si>
  <si>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</si>
  <si>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</si>
  <si>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</si>
  <si>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</si>
  <si>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</si>
  <si>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</si>
  <si>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</si>
  <si>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</si>
  <si>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</si>
  <si>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</si>
  <si>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</si>
  <si>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</si>
  <si>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</si>
  <si>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</si>
  <si>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</si>
  <si>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</si>
  <si>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</si>
  <si>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</si>
  <si>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</si>
  <si>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</si>
  <si>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</si>
  <si>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</si>
  <si>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</si>
  <si>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</si>
  <si>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</si>
  <si>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</si>
  <si>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</si>
  <si>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</si>
  <si>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</si>
  <si>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</si>
  <si>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</si>
  <si>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</si>
  <si>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</si>
  <si>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</si>
  <si>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</si>
  <si>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</si>
  <si>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</si>
  <si>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</si>
  <si>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</si>
  <si>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</si>
  <si>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</si>
  <si>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</si>
  <si>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</si>
  <si>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</si>
  <si>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</si>
  <si>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</si>
  <si>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</si>
  <si>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</si>
  <si>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</si>
  <si>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</si>
  <si>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</si>
  <si>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</si>
  <si>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</si>
  <si>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</si>
  <si>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</si>
  <si>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</si>
  <si>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</si>
  <si>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</si>
  <si>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</si>
  <si>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</si>
  <si>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</si>
  <si>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</si>
  <si>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</si>
  <si>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</si>
  <si>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</si>
  <si>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</si>
  <si>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</si>
  <si>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</si>
  <si>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</si>
  <si>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</si>
  <si>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</si>
  <si>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</si>
  <si>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</si>
  <si>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</si>
  <si>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</si>
  <si>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</si>
  <si>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</si>
  <si>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</si>
  <si>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</si>
  <si>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</si>
  <si>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</si>
  <si>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</si>
  <si>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</si>
  <si>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</si>
  <si>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</si>
  <si>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</si>
  <si>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</si>
  <si>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</si>
  <si>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</si>
  <si>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</si>
  <si>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</si>
  <si>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</si>
  <si>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</si>
  <si>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</si>
  <si>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</si>
  <si>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</si>
  <si>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</si>
  <si>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</si>
  <si>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</si>
  <si>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</si>
  <si>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</si>
  <si>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</si>
  <si>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</si>
  <si>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</si>
  <si>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</si>
  <si>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</si>
  <si>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</si>
  <si>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</si>
  <si>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</si>
  <si>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</si>
  <si>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</si>
  <si>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</si>
  <si>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</si>
  <si>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</si>
  <si>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</si>
  <si>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</si>
  <si>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</si>
  <si>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</si>
  <si>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</si>
  <si>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</si>
  <si>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</si>
  <si>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</si>
  <si>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</si>
  <si>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</si>
  <si>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</si>
  <si>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</si>
  <si>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</si>
  <si>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</si>
  <si>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</si>
  <si>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</si>
  <si>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</si>
  <si>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</si>
  <si>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</si>
  <si>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</si>
  <si>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</si>
  <si>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</si>
  <si>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</si>
  <si>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</si>
  <si>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</si>
  <si>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</si>
  <si>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</si>
  <si>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</si>
  <si>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</si>
  <si>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</si>
  <si>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</si>
  <si>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</si>
  <si>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</si>
  <si>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</si>
  <si>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</si>
  <si>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</si>
  <si>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</si>
  <si>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</si>
  <si>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</si>
  <si>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</si>
  <si>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</si>
  <si>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</si>
  <si>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</si>
  <si>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</si>
  <si>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</si>
  <si>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</si>
  <si>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</si>
  <si>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</si>
  <si>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</si>
  <si>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</si>
  <si>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</si>
  <si>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</si>
  <si>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</si>
  <si>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</si>
  <si>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</si>
  <si>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</si>
  <si>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</si>
  <si>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</si>
  <si>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</si>
  <si>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</si>
  <si>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</si>
  <si>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</si>
  <si>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</si>
  <si>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</si>
  <si>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</si>
  <si>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</si>
  <si>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</si>
  <si>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</si>
  <si>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</si>
  <si>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</si>
  <si>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</si>
  <si>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</si>
  <si>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</si>
  <si>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</si>
  <si>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</si>
  <si>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</si>
  <si>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</si>
  <si>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</si>
  <si>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</si>
  <si>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</si>
  <si>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</si>
  <si>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</si>
  <si>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</si>
  <si>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</si>
  <si>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</si>
  <si>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</si>
  <si>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</si>
  <si>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</si>
  <si>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</si>
  <si>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</si>
  <si>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</si>
  <si>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</si>
  <si>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</si>
  <si>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</si>
  <si>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</si>
  <si>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</si>
  <si>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</si>
  <si>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</si>
  <si>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</si>
  <si>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</si>
  <si>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</si>
  <si>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</si>
  <si>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</si>
  <si>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</si>
  <si>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</si>
  <si>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</si>
  <si>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</si>
  <si>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</si>
  <si>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</si>
  <si>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</si>
  <si>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</si>
  <si>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</si>
  <si>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</si>
  <si>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</si>
  <si>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</si>
  <si>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</si>
  <si>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</si>
  <si>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</si>
  <si>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</si>
  <si>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</si>
  <si>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</si>
  <si>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</si>
  <si>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</si>
  <si>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</si>
  <si>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</si>
  <si>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</si>
  <si>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</si>
  <si>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</si>
  <si>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</si>
  <si>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</si>
  <si>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</si>
  <si>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</si>
  <si>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</si>
  <si>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</si>
  <si>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</si>
  <si>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</si>
  <si>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</si>
  <si>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</si>
  <si>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</si>
  <si>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</si>
  <si>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</si>
  <si>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</si>
  <si>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</si>
  <si>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</si>
  <si>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</si>
  <si>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</si>
  <si>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</si>
  <si>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</si>
  <si>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</si>
  <si>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</si>
  <si>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</si>
  <si>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</si>
  <si>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</si>
  <si>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</si>
  <si>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</si>
  <si>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</si>
  <si>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</si>
  <si>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</si>
  <si>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</si>
  <si>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</si>
  <si>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</si>
  <si>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</si>
  <si>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</si>
  <si>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</si>
  <si>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</si>
  <si>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</si>
  <si>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</si>
  <si>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</si>
  <si>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</si>
  <si>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</si>
  <si>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</si>
  <si>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</si>
  <si>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</si>
  <si>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</si>
  <si>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</si>
  <si>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</si>
  <si>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</si>
  <si>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</si>
  <si>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</si>
  <si>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</si>
  <si>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</si>
  <si>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</si>
  <si>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</si>
  <si>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</si>
  <si>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</si>
  <si>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</si>
  <si>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</si>
  <si>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</si>
  <si>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</si>
  <si>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</si>
  <si>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</si>
  <si>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</si>
  <si>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</si>
  <si>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</si>
  <si>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</si>
  <si>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</si>
  <si>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</si>
  <si>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</si>
  <si>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</si>
  <si>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</si>
  <si>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</si>
  <si>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</si>
  <si>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</si>
  <si>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</si>
  <si>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</si>
  <si>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</si>
  <si>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</si>
  <si>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</si>
  <si>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</si>
  <si>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</si>
  <si>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</si>
  <si>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</si>
  <si>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</si>
  <si>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</si>
  <si>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</si>
  <si>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</si>
  <si>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</si>
  <si>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</si>
  <si>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</si>
  <si>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</si>
  <si>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</si>
  <si>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</si>
  <si>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</si>
  <si>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</si>
  <si>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</si>
  <si>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</si>
  <si>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</si>
  <si>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</si>
  <si>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</si>
  <si>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</si>
  <si>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</si>
  <si>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</si>
  <si>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</si>
  <si>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</si>
  <si>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</si>
  <si>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</si>
  <si>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</si>
  <si>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</si>
  <si>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</si>
  <si>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</si>
  <si>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</si>
  <si>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</si>
  <si>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</si>
  <si>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</si>
  <si>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</si>
  <si>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</si>
  <si>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</si>
  <si>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</si>
  <si>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</si>
  <si>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</si>
  <si>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</si>
  <si>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</si>
  <si>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</si>
  <si>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</si>
  <si>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</si>
  <si>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</si>
  <si>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</si>
  <si>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</si>
  <si>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</si>
  <si>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</si>
  <si>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</si>
  <si>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</si>
  <si>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</si>
  <si>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</si>
  <si>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</si>
  <si>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</si>
  <si>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</si>
  <si>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</si>
  <si>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</si>
  <si>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</si>
  <si>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</si>
  <si>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</si>
  <si>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</si>
  <si>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</si>
  <si>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</si>
  <si>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</si>
  <si>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</si>
  <si>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</si>
  <si>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</si>
  <si>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</si>
  <si>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</si>
  <si>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</si>
  <si>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</si>
  <si>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</si>
  <si>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</si>
  <si>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</si>
  <si>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</si>
  <si>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</si>
  <si>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</si>
  <si>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</si>
  <si>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</si>
  <si>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</si>
  <si>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</si>
  <si>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</si>
  <si>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</si>
  <si>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</si>
  <si>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</si>
  <si>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</si>
  <si>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</si>
  <si>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</si>
  <si>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</si>
  <si>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</si>
  <si>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</si>
  <si>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</si>
  <si>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</si>
  <si>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</si>
  <si>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</si>
  <si>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</si>
  <si>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</si>
  <si>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</si>
  <si>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</si>
  <si>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</si>
  <si>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</si>
  <si>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</si>
  <si>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</si>
  <si>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</si>
  <si>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</si>
  <si>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</si>
  <si>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</si>
  <si>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</si>
  <si>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</si>
  <si>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</si>
  <si>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</si>
  <si>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</si>
  <si>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</si>
  <si>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</si>
  <si>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</si>
  <si>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</si>
  <si>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</si>
  <si>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</si>
  <si>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</si>
  <si>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</si>
  <si>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</si>
  <si>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</si>
  <si>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</si>
  <si>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</si>
  <si>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</si>
  <si>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</si>
  <si>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</si>
  <si>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</si>
  <si>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</si>
  <si>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</si>
  <si>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</si>
  <si>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</si>
  <si>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</si>
  <si>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</si>
  <si>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</si>
  <si>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</si>
  <si>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</si>
  <si>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</si>
  <si>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</si>
  <si>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</si>
  <si>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</si>
  <si>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</si>
  <si>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</si>
  <si>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</si>
  <si>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</si>
  <si>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</si>
  <si>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</si>
  <si>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</si>
  <si>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</si>
  <si>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</si>
  <si>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</si>
  <si>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</si>
  <si>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</si>
  <si>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</si>
  <si>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</si>
  <si>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</si>
  <si>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</si>
  <si>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</si>
  <si>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</si>
  <si>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</si>
  <si>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</si>
  <si>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</si>
  <si>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</si>
  <si>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</si>
  <si>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</si>
  <si>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</si>
  <si>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</si>
  <si>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</si>
  <si>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</si>
  <si>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</si>
  <si>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</si>
  <si>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</si>
  <si>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</si>
  <si>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</si>
  <si>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</si>
  <si>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</si>
  <si>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</si>
  <si>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</si>
  <si>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</si>
  <si>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</si>
  <si>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</si>
  <si>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</si>
  <si>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</si>
  <si>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</si>
  <si>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</si>
  <si>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</si>
  <si>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</si>
  <si>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</si>
  <si>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</si>
  <si>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</si>
  <si>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</si>
  <si>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</si>
  <si>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</si>
  <si>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</si>
  <si>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</si>
  <si>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</si>
  <si>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</si>
  <si>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</si>
  <si>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</si>
  <si>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</si>
  <si>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</si>
  <si>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</si>
  <si>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</si>
  <si>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</si>
  <si>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</si>
  <si>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</si>
  <si>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</si>
  <si>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</si>
  <si>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</si>
  <si>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</si>
  <si>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</si>
  <si>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</si>
  <si>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</si>
  <si>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</si>
  <si>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</si>
  <si>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</si>
  <si>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</si>
  <si>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</si>
  <si>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</si>
  <si>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</si>
  <si>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</si>
  <si>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</si>
  <si>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</si>
  <si>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</si>
  <si>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</si>
  <si>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</si>
  <si>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</si>
  <si>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</si>
  <si>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</si>
  <si>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</si>
  <si>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</si>
  <si>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</si>
  <si>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</si>
  <si>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</si>
  <si>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</si>
  <si>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</si>
  <si>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</si>
  <si>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</si>
  <si>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</si>
  <si>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</si>
  <si>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</si>
  <si>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</si>
  <si>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</si>
  <si>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</si>
  <si>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</si>
  <si>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</si>
  <si>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</si>
  <si>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</si>
  <si>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</si>
  <si>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</si>
  <si>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</si>
  <si>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</si>
  <si>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</si>
  <si>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</si>
  <si>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</si>
  <si>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</si>
  <si>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</si>
  <si>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</si>
  <si>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</si>
  <si>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</si>
  <si>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</si>
  <si>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</si>
  <si>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</si>
  <si>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</si>
  <si>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</si>
  <si>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</si>
  <si>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</si>
  <si>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</si>
  <si>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</si>
  <si>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</si>
  <si>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</si>
  <si>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</si>
  <si>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</si>
  <si>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</si>
  <si>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</si>
  <si>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</si>
  <si>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</si>
  <si>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</si>
  <si>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</si>
  <si>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</si>
  <si>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</si>
  <si>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</si>
  <si>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</si>
  <si>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</si>
  <si>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</si>
  <si>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</si>
  <si>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</si>
  <si>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</si>
  <si>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</si>
  <si>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</si>
  <si>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</si>
  <si>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</si>
  <si>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</si>
  <si>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</si>
  <si>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</si>
  <si>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</si>
  <si>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</si>
  <si>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</si>
  <si>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</si>
  <si>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</si>
  <si>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</si>
  <si>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</si>
  <si>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</si>
  <si>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</si>
  <si>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</si>
  <si>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</si>
  <si>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</si>
  <si>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</si>
  <si>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</si>
  <si>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</si>
  <si>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</si>
  <si>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</si>
  <si>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</si>
  <si>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</si>
  <si>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</si>
  <si>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</si>
  <si>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</si>
  <si>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</si>
  <si>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</si>
  <si>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</si>
  <si>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</si>
  <si>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</si>
  <si>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</si>
  <si>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</si>
  <si>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</si>
  <si>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</si>
  <si>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</si>
  <si>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</si>
  <si>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</si>
  <si>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</si>
  <si>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</si>
  <si>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</si>
  <si>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</si>
  <si>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</si>
  <si>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</si>
  <si>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</si>
  <si>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</si>
  <si>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</si>
  <si>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</si>
  <si>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</si>
  <si>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</si>
  <si>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</si>
  <si>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</si>
  <si>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</si>
  <si>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</si>
  <si>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</si>
  <si>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</si>
  <si>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</si>
  <si>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</si>
  <si>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</si>
  <si>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</si>
  <si>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</si>
  <si>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</si>
  <si>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</si>
  <si>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</si>
  <si>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</si>
  <si>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</si>
  <si>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</si>
  <si>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</si>
  <si>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</si>
  <si>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</si>
  <si>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</si>
  <si>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</si>
  <si>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</si>
  <si>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</si>
  <si>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</si>
  <si>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</si>
  <si>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</si>
  <si>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</si>
  <si>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</si>
  <si>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</si>
  <si>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</si>
  <si>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</si>
  <si>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</si>
  <si>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</si>
  <si>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</si>
  <si>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</si>
  <si>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</si>
  <si>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</si>
  <si>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</si>
  <si>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</si>
  <si>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</si>
  <si>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</si>
  <si>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</si>
  <si>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</si>
  <si>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</si>
  <si>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</si>
  <si>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</si>
  <si>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</si>
  <si>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</si>
  <si>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</si>
  <si>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</si>
  <si>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</si>
  <si>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</si>
  <si>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</si>
  <si>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</si>
  <si>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</si>
  <si>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</si>
  <si>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</si>
  <si>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</si>
  <si>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</si>
  <si>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</si>
  <si>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</si>
  <si>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</si>
  <si>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</si>
  <si>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</si>
  <si>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</si>
  <si>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</si>
  <si>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</si>
  <si>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</si>
  <si>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</si>
  <si>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</si>
  <si>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</si>
  <si>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</si>
  <si>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</si>
  <si>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</si>
  <si>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</si>
  <si>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</si>
  <si>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</si>
  <si>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</si>
  <si>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</si>
  <si>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</si>
  <si>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</si>
  <si>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</si>
  <si>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</si>
  <si>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</si>
  <si>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</si>
  <si>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</si>
  <si>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</si>
  <si>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</si>
  <si>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</si>
  <si>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</si>
  <si>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</si>
  <si>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</si>
  <si>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</si>
  <si>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</si>
  <si>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</si>
  <si>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</si>
  <si>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</si>
  <si>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</si>
  <si>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</si>
  <si>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</si>
  <si>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</si>
  <si>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</si>
  <si>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</si>
  <si>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</si>
  <si>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</si>
  <si>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</si>
  <si>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</si>
  <si>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</si>
  <si>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</si>
  <si>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</si>
  <si>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</si>
  <si>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</si>
  <si>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</si>
  <si>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</si>
  <si>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</si>
  <si>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</si>
  <si>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</si>
  <si>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</si>
  <si>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</si>
  <si>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</si>
  <si>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</si>
  <si>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</si>
  <si>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</si>
  <si>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</si>
  <si>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</si>
  <si>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</si>
  <si>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</si>
  <si>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</si>
  <si>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</si>
  <si>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</si>
  <si>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</si>
  <si>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</si>
  <si>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</si>
  <si>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</si>
  <si>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</si>
  <si>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</si>
  <si>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</si>
  <si>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</si>
  <si>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</si>
  <si>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</si>
  <si>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</si>
  <si>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</si>
  <si>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</si>
  <si>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</si>
  <si>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</si>
  <si>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</si>
  <si>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</si>
  <si>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</si>
  <si>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</si>
  <si>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</si>
  <si>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</si>
  <si>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</si>
  <si>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</si>
  <si>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</si>
  <si>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</si>
  <si>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</si>
  <si>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</si>
  <si>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</si>
  <si>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</si>
  <si>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</si>
  <si>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</si>
  <si>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</si>
  <si>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</si>
  <si>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</si>
  <si>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</si>
  <si>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</si>
  <si>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</si>
  <si>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</si>
  <si>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</si>
  <si>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</si>
  <si>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</si>
  <si>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</si>
  <si>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</si>
  <si>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</si>
  <si>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</si>
  <si>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</si>
  <si>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</si>
  <si>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</si>
  <si>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</si>
  <si>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</si>
  <si>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</si>
  <si>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</si>
  <si>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</si>
  <si>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</si>
  <si>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</si>
  <si>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</si>
  <si>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</si>
  <si>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</si>
  <si>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</si>
  <si>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</si>
  <si>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</si>
  <si>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</si>
  <si>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</si>
  <si>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</si>
  <si>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</si>
  <si>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</si>
  <si>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</si>
  <si>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</si>
  <si>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</si>
  <si>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</si>
  <si>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</si>
  <si>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</si>
  <si>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</si>
  <si>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</si>
  <si>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</si>
  <si>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</si>
  <si>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</si>
  <si>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</si>
  <si>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</si>
  <si>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</si>
  <si>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</si>
  <si>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</si>
  <si>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</si>
  <si>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</si>
  <si>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</si>
  <si>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</si>
  <si>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</si>
  <si>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</si>
  <si>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</si>
  <si>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</si>
  <si>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</si>
  <si>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</si>
  <si>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</si>
  <si>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</si>
  <si>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</si>
  <si>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</si>
  <si>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</si>
  <si>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</si>
  <si>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</si>
  <si>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</si>
  <si>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</si>
  <si>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</si>
  <si>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</si>
  <si>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</si>
  <si>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</si>
  <si>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</si>
  <si>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</si>
  <si>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</si>
  <si>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</si>
  <si>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</si>
  <si>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</si>
  <si>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</si>
  <si>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</si>
  <si>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</si>
  <si>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</si>
  <si>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</si>
  <si>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</si>
  <si>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</si>
  <si>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</si>
  <si>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</si>
  <si>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</si>
  <si>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</si>
  <si>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</si>
  <si>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</si>
  <si>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</si>
  <si>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</si>
  <si>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</si>
  <si>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</si>
  <si>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</si>
  <si>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</si>
  <si>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</si>
  <si>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</si>
  <si>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</si>
  <si>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</si>
  <si>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</si>
  <si>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</si>
  <si>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</si>
  <si>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</si>
  <si>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</si>
  <si>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</si>
  <si>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</si>
  <si>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</si>
  <si>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</si>
  <si>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</si>
  <si>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</si>
  <si>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</si>
  <si>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</si>
  <si>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</si>
  <si>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</si>
  <si>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</si>
  <si>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</si>
  <si>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</si>
  <si>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</si>
  <si>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</si>
  <si>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</si>
  <si>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</si>
  <si>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</si>
  <si>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</si>
  <si>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</si>
  <si>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</si>
  <si>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</si>
  <si>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</si>
  <si>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</si>
  <si>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</si>
  <si>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</si>
  <si>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</si>
  <si>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</si>
  <si>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</si>
  <si>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</si>
  <si>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</si>
  <si>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</si>
  <si>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</si>
  <si>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</si>
  <si>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</si>
  <si>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</si>
  <si>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</si>
  <si>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</si>
  <si>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</si>
  <si>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</si>
  <si>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</si>
  <si>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</si>
  <si>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</si>
  <si>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</si>
  <si>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</si>
  <si>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</si>
  <si>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</si>
  <si>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</si>
  <si>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</si>
  <si>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</si>
  <si>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</si>
  <si>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</si>
  <si>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</si>
  <si>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</si>
  <si>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</si>
  <si>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</si>
  <si>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</si>
  <si>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</si>
  <si>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</si>
  <si>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</si>
  <si>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</si>
  <si>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</si>
  <si>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</si>
  <si>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</si>
  <si>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</si>
  <si>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</si>
  <si>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</si>
  <si>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</si>
  <si>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</si>
  <si>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</si>
  <si>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</si>
  <si>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</si>
  <si>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</si>
  <si>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</si>
  <si>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</si>
  <si>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</si>
  <si>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</si>
  <si>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</si>
  <si>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</si>
  <si>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</si>
  <si>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</si>
  <si>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</si>
  <si>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</si>
  <si>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</si>
  <si>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</si>
  <si>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</si>
  <si>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</si>
  <si>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</si>
  <si>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</si>
  <si>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</si>
  <si>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</si>
  <si>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</si>
  <si>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</si>
  <si>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</si>
  <si>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</si>
  <si>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</si>
  <si>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</si>
  <si>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</si>
  <si>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</si>
  <si>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</si>
  <si>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</si>
  <si>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</si>
  <si>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</si>
  <si>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</si>
  <si>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</si>
  <si>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</si>
  <si>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</si>
  <si>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</si>
  <si>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</si>
  <si>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</si>
  <si>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</si>
  <si>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</si>
  <si>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</si>
  <si>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</si>
  <si>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</si>
  <si>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</si>
  <si>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</si>
  <si>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</si>
  <si>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</si>
  <si>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</si>
  <si>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</si>
  <si>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</si>
  <si>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</si>
  <si>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</si>
  <si>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</si>
  <si>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</si>
  <si>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</si>
  <si>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</si>
  <si>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</si>
  <si>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</si>
  <si>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</si>
  <si>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</si>
  <si>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</si>
  <si>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</si>
  <si>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</si>
  <si>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</si>
  <si>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</si>
  <si>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</si>
  <si>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</si>
  <si>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</si>
  <si>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</si>
  <si>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</si>
  <si>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</si>
  <si>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</si>
  <si>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</si>
  <si>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</si>
  <si>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</si>
  <si>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</si>
  <si>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</si>
  <si>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</si>
  <si>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</si>
  <si>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</si>
  <si>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</si>
  <si>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</si>
  <si>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</si>
  <si>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</si>
  <si>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</si>
  <si>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</si>
  <si>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</si>
  <si>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</si>
  <si>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</si>
  <si>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</si>
  <si>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</si>
  <si>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</si>
  <si>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</si>
  <si>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</si>
  <si>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</si>
  <si>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</si>
  <si>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</si>
  <si>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</si>
  <si>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</si>
  <si>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</si>
  <si>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</si>
  <si>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</si>
  <si>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</si>
  <si>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</si>
  <si>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</si>
  <si>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</si>
  <si>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</si>
  <si>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</si>
  <si>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</si>
  <si>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</si>
  <si>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</si>
  <si>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</si>
  <si>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</si>
  <si>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</si>
  <si>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</si>
  <si>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</si>
  <si>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</si>
  <si>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</si>
  <si>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</si>
  <si>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</si>
  <si>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</si>
  <si>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</si>
  <si>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</si>
  <si>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</si>
  <si>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</si>
  <si>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</si>
  <si>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</si>
  <si>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</si>
  <si>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</si>
  <si>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</si>
  <si>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</si>
  <si>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</si>
  <si>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</si>
  <si>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</si>
  <si>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</si>
  <si>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</si>
  <si>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</si>
  <si>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</si>
  <si>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</si>
  <si>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</si>
  <si>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</si>
  <si>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</si>
  <si>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</si>
  <si>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</si>
  <si>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</si>
  <si>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</si>
  <si>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</si>
  <si>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</si>
  <si>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</si>
  <si>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</si>
  <si>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</si>
  <si>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</si>
  <si>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</si>
  <si>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</si>
  <si>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</si>
  <si>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</si>
  <si>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</si>
  <si>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</si>
  <si>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</si>
  <si>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</si>
  <si>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</si>
  <si>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</si>
  <si>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</si>
  <si>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</si>
  <si>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</si>
  <si>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</si>
  <si>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</si>
  <si>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</si>
  <si>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</si>
  <si>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</si>
  <si>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</si>
  <si>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</si>
  <si>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</si>
  <si>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</si>
  <si>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</si>
  <si>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</si>
  <si>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</si>
  <si>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</si>
  <si>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</si>
  <si>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</si>
  <si>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</si>
  <si>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</si>
  <si>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</si>
  <si>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</si>
  <si>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</si>
  <si>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</si>
  <si>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</si>
  <si>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</si>
  <si>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</si>
  <si>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</si>
  <si>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</si>
  <si>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</si>
  <si>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</si>
  <si>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</si>
  <si>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</si>
  <si>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</si>
  <si>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</si>
  <si>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</si>
  <si>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</si>
  <si>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</si>
  <si>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</si>
  <si>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</si>
  <si>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</si>
  <si>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</si>
  <si>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</si>
  <si>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</si>
  <si>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</si>
  <si>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</si>
  <si>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</si>
  <si>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</si>
  <si>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</si>
  <si>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</si>
  <si>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</si>
  <si>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</si>
  <si>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</si>
  <si>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</si>
  <si>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</si>
  <si>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</si>
  <si>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</si>
  <si>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</si>
  <si>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</si>
  <si>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</si>
  <si>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</si>
  <si>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</si>
  <si>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</si>
  <si>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</si>
  <si>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</si>
  <si>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</si>
  <si>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</si>
  <si>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</si>
  <si>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</si>
  <si>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</si>
  <si>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</si>
  <si>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</si>
  <si>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</si>
  <si>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</si>
  <si>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</si>
  <si>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</si>
  <si>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</si>
  <si>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</si>
  <si>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</si>
  <si>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</si>
  <si>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</si>
  <si>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</si>
  <si>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</si>
  <si>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</si>
  <si>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</si>
  <si>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</si>
  <si>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</si>
  <si>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</si>
  <si>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</si>
  <si>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</si>
  <si>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</si>
  <si>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</si>
  <si>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</si>
  <si>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</si>
  <si>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</si>
  <si>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</si>
  <si>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</si>
  <si>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</si>
  <si>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</si>
  <si>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</si>
  <si>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</si>
  <si>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</si>
  <si>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</si>
  <si>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</si>
  <si>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</si>
  <si>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</si>
  <si>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</si>
  <si>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</si>
  <si>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</si>
  <si>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</si>
  <si>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</si>
  <si>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</si>
  <si>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</si>
  <si>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</si>
  <si>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</si>
  <si>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</si>
  <si>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</si>
  <si>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</si>
  <si>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</si>
  <si>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</si>
  <si>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</si>
  <si>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</si>
  <si>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</si>
  <si>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</si>
  <si>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</si>
  <si>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</si>
  <si>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</si>
  <si>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</si>
  <si>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</si>
  <si>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</si>
  <si>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</si>
  <si>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</si>
  <si>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</si>
  <si>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</si>
  <si>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</si>
  <si>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</si>
  <si>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</si>
  <si>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</si>
  <si>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</si>
  <si>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</si>
  <si>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</si>
  <si>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</si>
  <si>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</si>
  <si>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</si>
  <si>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</si>
  <si>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</si>
  <si>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</si>
  <si>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</si>
  <si>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</si>
  <si>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</si>
  <si>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</si>
  <si>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</si>
  <si>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</si>
  <si>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</si>
  <si>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</si>
  <si>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</si>
  <si>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</si>
  <si>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</si>
  <si>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</si>
  <si>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</si>
  <si>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</si>
  <si>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</si>
  <si>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</si>
  <si>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</si>
  <si>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</si>
  <si>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</si>
  <si>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</si>
  <si>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</si>
  <si>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</si>
  <si>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</si>
  <si>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</si>
  <si>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</si>
  <si>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</si>
  <si>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</si>
  <si>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</si>
  <si>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</si>
  <si>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</si>
  <si>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</si>
  <si>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</si>
  <si>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</si>
  <si>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</si>
  <si>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</si>
  <si>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</si>
  <si>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</si>
  <si>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</si>
  <si>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</si>
  <si>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</si>
  <si>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</si>
  <si>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</si>
  <si>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</si>
  <si>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</si>
  <si>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</si>
  <si>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</si>
  <si>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</si>
  <si>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</si>
  <si>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</si>
  <si>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</si>
  <si>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</si>
  <si>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</si>
  <si>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</si>
  <si>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</si>
  <si>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</si>
  <si>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</si>
  <si>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</si>
  <si>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</si>
  <si>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</si>
  <si>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</si>
  <si>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</si>
  <si>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</si>
  <si>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</si>
  <si>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</si>
  <si>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</si>
  <si>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</si>
  <si>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</si>
  <si>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</si>
  <si>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</si>
  <si>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</si>
  <si>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</si>
  <si>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</si>
  <si>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</si>
  <si>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</si>
  <si>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</si>
  <si>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</si>
  <si>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</si>
  <si>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</si>
  <si>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</si>
  <si>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</si>
  <si>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</si>
  <si>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</si>
  <si>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</si>
  <si>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</si>
  <si>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</si>
  <si>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</si>
  <si>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</si>
  <si>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</si>
  <si>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</si>
  <si>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</si>
  <si>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</si>
  <si>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</si>
  <si>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</si>
  <si>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</si>
  <si>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</si>
  <si>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</si>
  <si>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</si>
  <si>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</si>
  <si>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</si>
  <si>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</si>
  <si>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</si>
  <si>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</si>
  <si>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</si>
  <si>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</si>
  <si>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</si>
  <si>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</si>
  <si>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</si>
  <si>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</si>
  <si>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</si>
  <si>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</si>
  <si>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</si>
  <si>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</si>
  <si>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</si>
  <si>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</si>
  <si>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</si>
  <si>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</si>
  <si>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</si>
  <si>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</si>
  <si>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</si>
  <si>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</si>
  <si>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</si>
  <si>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</si>
  <si>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</si>
  <si>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</si>
  <si>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</si>
  <si>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</si>
  <si>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</si>
  <si>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</si>
  <si>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</si>
  <si>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</si>
  <si>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</si>
  <si>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</si>
  <si>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</si>
  <si>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</si>
  <si>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</si>
  <si>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</si>
  <si>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</si>
  <si>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</si>
  <si>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</si>
  <si>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</si>
  <si>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</si>
  <si>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</si>
  <si>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</si>
  <si>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</si>
  <si>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</si>
  <si>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</si>
  <si>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</si>
  <si>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</si>
  <si>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</si>
  <si>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</si>
  <si>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</si>
  <si>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</si>
  <si>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</si>
  <si>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</si>
  <si>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</si>
  <si>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</si>
  <si>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</si>
  <si>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</si>
  <si>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</si>
  <si>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</si>
  <si>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</si>
  <si>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</si>
  <si>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</si>
  <si>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</si>
  <si>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</si>
  <si>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</si>
  <si>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</si>
  <si>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</si>
  <si>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</si>
  <si>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</si>
  <si>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</si>
  <si>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</si>
  <si>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</si>
  <si>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</si>
  <si>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</si>
  <si>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</si>
  <si>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</si>
  <si>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</si>
  <si>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</si>
  <si>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</si>
  <si>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</si>
  <si>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</si>
  <si>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</si>
  <si>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</si>
  <si>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</si>
  <si>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</si>
  <si>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</si>
  <si>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</si>
  <si>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</si>
  <si>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</si>
  <si>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</si>
  <si>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</si>
  <si>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</si>
  <si>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</si>
  <si>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</si>
  <si>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</si>
  <si>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</si>
  <si>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</si>
  <si>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</si>
  <si>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</si>
  <si>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</si>
  <si>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</si>
  <si>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</si>
  <si>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</si>
  <si>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</si>
  <si>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</si>
  <si>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</si>
  <si>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</si>
  <si>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</si>
  <si>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</si>
  <si>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</si>
  <si>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</si>
  <si>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</si>
  <si>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</si>
  <si>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</si>
  <si>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</si>
  <si>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</si>
  <si>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</si>
  <si>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</si>
  <si>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</si>
  <si>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</si>
  <si>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</si>
  <si>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</si>
  <si>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</si>
  <si>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</si>
  <si>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</si>
  <si>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</si>
  <si>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</si>
  <si>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</si>
  <si>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</si>
  <si>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</si>
  <si>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</si>
  <si>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</si>
  <si>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</si>
  <si>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</si>
  <si>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</si>
  <si>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</si>
  <si>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</si>
  <si>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</si>
  <si>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</si>
  <si>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</si>
  <si>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</si>
  <si>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</si>
  <si>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</si>
  <si>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</si>
  <si>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</si>
  <si>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</si>
  <si>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</si>
  <si>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</si>
  <si>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</si>
  <si>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</si>
  <si>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</si>
  <si>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</si>
  <si>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</si>
  <si>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</si>
  <si>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</si>
  <si>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</si>
  <si>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</si>
  <si>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</si>
  <si>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</si>
  <si>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</si>
  <si>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</si>
  <si>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</si>
  <si>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</si>
  <si>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</si>
  <si>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</si>
  <si>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</si>
  <si>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</si>
  <si>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</si>
  <si>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</si>
  <si>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</si>
  <si>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</si>
  <si>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</si>
  <si>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</si>
  <si>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</si>
  <si>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</si>
  <si>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</si>
  <si>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</si>
  <si>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</si>
  <si>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</si>
  <si>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</si>
  <si>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</si>
  <si>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</si>
  <si>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</si>
  <si>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</si>
  <si>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</si>
  <si>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</si>
  <si>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</si>
  <si>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</si>
  <si>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</si>
  <si>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</si>
  <si>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</si>
  <si>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</si>
  <si>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</si>
  <si>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</si>
  <si>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</si>
  <si>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</si>
  <si>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</si>
  <si>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</si>
  <si>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</si>
  <si>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</si>
  <si>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</si>
  <si>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</si>
  <si>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</si>
  <si>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</si>
  <si>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</si>
  <si>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</si>
  <si>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</si>
  <si>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</si>
  <si>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</si>
  <si>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</si>
  <si>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</si>
  <si>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</si>
  <si>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</si>
  <si>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</si>
  <si>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</si>
  <si>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</si>
  <si>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</si>
  <si>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</si>
  <si>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</si>
  <si>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</si>
  <si>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</si>
  <si>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</si>
  <si>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</si>
  <si>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</si>
  <si>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</si>
  <si>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</si>
  <si>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</si>
  <si>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</si>
  <si>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</si>
  <si>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</si>
  <si>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</si>
  <si>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</si>
  <si>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</si>
  <si>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</si>
  <si>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</si>
  <si>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</si>
  <si>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</si>
  <si>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</si>
  <si>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</si>
  <si>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</si>
  <si>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</si>
  <si>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</si>
  <si>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</si>
  <si>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</si>
  <si>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</si>
  <si>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</si>
  <si>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</si>
  <si>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</si>
  <si>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</si>
  <si>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</si>
  <si>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</si>
  <si>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</si>
  <si>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</si>
  <si>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</si>
  <si>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</si>
  <si>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</si>
  <si>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</si>
  <si>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</si>
  <si>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</si>
  <si>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</si>
  <si>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</si>
  <si>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</si>
  <si>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</si>
  <si>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</si>
  <si>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</si>
  <si>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</si>
  <si>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</si>
  <si>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</si>
  <si>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</si>
  <si>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</si>
  <si>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</si>
  <si>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</si>
  <si>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</si>
  <si>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</si>
  <si>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</si>
  <si>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</si>
  <si>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</si>
  <si>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</si>
  <si>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</si>
  <si>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</si>
  <si>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</si>
  <si>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</si>
  <si>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</si>
  <si>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</si>
  <si>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</si>
  <si>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</si>
  <si>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</si>
  <si>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</si>
  <si>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</si>
  <si>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</si>
  <si>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</si>
  <si>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</si>
  <si>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</si>
  <si>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</si>
  <si>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</si>
  <si>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</si>
  <si>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</si>
  <si>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</si>
  <si>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</si>
  <si>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</si>
  <si>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</si>
  <si>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</si>
  <si>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</si>
  <si>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</si>
  <si>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</si>
  <si>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</si>
  <si>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</si>
  <si>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</si>
  <si>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</si>
  <si>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</si>
  <si>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</si>
  <si>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</si>
  <si>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</si>
  <si>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</si>
  <si>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</si>
  <si>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</si>
  <si>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</si>
  <si>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</si>
  <si>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</si>
  <si>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</si>
  <si>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</si>
  <si>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</si>
  <si>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</si>
  <si>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</si>
  <si>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</si>
  <si>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</si>
  <si>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</si>
  <si>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</si>
  <si>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</si>
  <si>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</si>
  <si>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</si>
  <si>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</si>
  <si>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</si>
  <si>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</si>
  <si>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</si>
  <si>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</si>
  <si>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</si>
  <si>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</si>
  <si>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</si>
  <si>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</si>
  <si>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</si>
  <si>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</si>
  <si>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</si>
  <si>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</si>
  <si>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</si>
  <si>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</si>
  <si>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</si>
  <si>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</si>
  <si>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</si>
  <si>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</si>
  <si>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</si>
  <si>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</si>
  <si>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</si>
  <si>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</si>
  <si>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</si>
  <si>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</si>
  <si>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</si>
  <si>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</si>
  <si>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</si>
  <si>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</si>
  <si>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</si>
  <si>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</si>
  <si>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</si>
  <si>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</si>
  <si>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</si>
  <si>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</si>
  <si>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</si>
  <si>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</si>
  <si>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</si>
  <si>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</si>
  <si>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</si>
  <si>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</si>
  <si>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</si>
  <si>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</si>
  <si>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</si>
  <si>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</si>
  <si>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</si>
  <si>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</si>
  <si>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</si>
  <si>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</si>
  <si>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</si>
  <si>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</si>
  <si>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</si>
  <si>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</si>
  <si>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</si>
  <si>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</si>
  <si>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</si>
  <si>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</si>
  <si>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</si>
  <si>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</si>
  <si>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</si>
  <si>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</si>
  <si>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</si>
  <si>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</si>
  <si>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</si>
  <si>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</si>
  <si>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</si>
  <si>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</si>
  <si>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</si>
  <si>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</si>
  <si>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</si>
  <si>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</si>
  <si>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</si>
  <si>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</si>
  <si>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</si>
  <si>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</si>
  <si>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</si>
  <si>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</si>
  <si>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</si>
  <si>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</si>
  <si>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</si>
  <si>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</si>
  <si>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</si>
  <si>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</si>
  <si>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</si>
  <si>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</si>
  <si>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</si>
  <si>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</si>
  <si>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</si>
  <si>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</si>
  <si>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</si>
  <si>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</si>
  <si>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</si>
  <si>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</si>
  <si>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</si>
  <si>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</si>
  <si>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</si>
  <si>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</si>
  <si>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</si>
  <si>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</si>
  <si>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</si>
  <si>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</si>
  <si>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</si>
  <si>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</si>
  <si>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</si>
  <si>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</si>
  <si>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</si>
  <si>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</si>
  <si>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</si>
  <si>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</si>
  <si>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</si>
  <si>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</si>
  <si>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</si>
  <si>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</si>
  <si>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</si>
  <si>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</si>
  <si>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</si>
  <si>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</si>
  <si>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</si>
  <si>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</si>
  <si>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</si>
  <si>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</si>
  <si>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</si>
  <si>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</si>
  <si>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</si>
  <si>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</si>
  <si>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</si>
  <si>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</si>
  <si>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</si>
  <si>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</si>
  <si>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</si>
  <si>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</si>
  <si>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</si>
  <si>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</si>
  <si>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</si>
  <si>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</si>
  <si>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</si>
  <si>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</si>
  <si>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</si>
  <si>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</si>
  <si>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</si>
  <si>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</si>
  <si>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</si>
  <si>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</si>
  <si>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</si>
  <si>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</si>
  <si>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</si>
  <si>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</si>
  <si>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</si>
  <si>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</si>
  <si>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</si>
  <si>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</si>
  <si>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</si>
  <si>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</si>
  <si>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</si>
  <si>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</si>
  <si>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</si>
  <si>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</si>
  <si>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</si>
  <si>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</si>
  <si>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</si>
  <si>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</si>
  <si>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</si>
  <si>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</si>
  <si>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</si>
  <si>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</si>
  <si>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</si>
  <si>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</si>
  <si>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</si>
  <si>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</si>
  <si>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</si>
  <si>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</si>
  <si>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</si>
  <si>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</si>
  <si>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</si>
  <si>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</si>
  <si>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</si>
  <si>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</si>
  <si>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</si>
  <si>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</si>
  <si>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</si>
  <si>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</si>
  <si>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</si>
  <si>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</si>
  <si>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</si>
  <si>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</si>
  <si>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</si>
  <si>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</si>
  <si>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</si>
  <si>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</si>
  <si>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</si>
  <si>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</si>
  <si>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</si>
  <si>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</si>
  <si>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</si>
  <si>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</si>
  <si>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</si>
  <si>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</si>
  <si>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</si>
  <si>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</si>
  <si>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</si>
  <si>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</si>
  <si>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</si>
  <si>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</si>
  <si>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</si>
  <si>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</si>
  <si>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</si>
  <si>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</si>
  <si>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</si>
  <si>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</si>
  <si>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</si>
  <si>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</si>
  <si>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</si>
  <si>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</si>
  <si>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</si>
  <si>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</si>
  <si>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</si>
  <si>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</si>
  <si>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</si>
  <si>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</si>
  <si>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</si>
  <si>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</si>
  <si>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</si>
  <si>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</si>
  <si>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</si>
  <si>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</si>
  <si>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</si>
  <si>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</si>
  <si>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</si>
  <si>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</si>
  <si>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</si>
  <si>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</si>
  <si>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</si>
  <si>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</si>
  <si>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</si>
  <si>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</si>
  <si>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</si>
  <si>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</si>
  <si>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</si>
  <si>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</si>
  <si>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</si>
  <si>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</si>
  <si>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</si>
  <si>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</si>
  <si>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</si>
  <si>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</si>
  <si>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</si>
  <si>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</si>
  <si>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</si>
  <si>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</si>
  <si>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</si>
  <si>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</si>
  <si>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</si>
  <si>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</si>
  <si>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</si>
  <si>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</si>
  <si>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</si>
  <si>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</si>
  <si>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</si>
  <si>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</si>
  <si>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</si>
  <si>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</si>
  <si>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</si>
  <si>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</si>
  <si>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</si>
  <si>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</si>
  <si>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</si>
  <si>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</si>
  <si>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</si>
  <si>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</si>
  <si>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</si>
  <si>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</si>
  <si>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</si>
  <si>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</si>
  <si>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</si>
  <si>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</si>
  <si>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</si>
  <si>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</si>
  <si>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</si>
  <si>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</si>
  <si>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</si>
  <si>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</si>
  <si>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</si>
  <si>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</si>
  <si>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</si>
  <si>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</si>
  <si>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</si>
  <si>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</si>
  <si>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</si>
  <si>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</si>
  <si>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</si>
  <si>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</si>
  <si>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</si>
  <si>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</si>
  <si>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</si>
  <si>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</si>
  <si>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</si>
  <si>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</si>
  <si>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</si>
  <si>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</si>
  <si>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</si>
  <si>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</si>
  <si>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</si>
  <si>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</si>
  <si>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</si>
  <si>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</si>
  <si>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</si>
  <si>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</si>
  <si>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</si>
  <si>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</si>
  <si>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</si>
  <si>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</si>
  <si>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</si>
  <si>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</si>
  <si>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</si>
  <si>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</si>
  <si>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</si>
  <si>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</si>
  <si>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</si>
  <si>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</si>
  <si>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</si>
  <si>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</si>
  <si>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</si>
  <si>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</si>
  <si>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</si>
  <si>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</si>
  <si>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</si>
  <si>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</si>
  <si>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</si>
  <si>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</si>
  <si>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</si>
  <si>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</si>
  <si>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</si>
  <si>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</si>
  <si>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</si>
  <si>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</si>
  <si>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</si>
  <si>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</si>
  <si>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</si>
  <si>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</si>
  <si>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</si>
  <si>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</si>
  <si>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</si>
  <si>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</si>
  <si>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</si>
  <si>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</si>
  <si>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</si>
  <si>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</si>
  <si>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</si>
  <si>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</si>
  <si>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</si>
  <si>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</si>
  <si>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</si>
  <si>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</si>
  <si>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</si>
  <si>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</si>
  <si>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</si>
  <si>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</si>
  <si>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</si>
  <si>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</si>
  <si>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</si>
  <si>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</si>
  <si>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</si>
  <si>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</si>
  <si>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</si>
  <si>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</si>
  <si>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</si>
  <si>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</si>
  <si>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</si>
  <si>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</si>
  <si>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</si>
  <si>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</si>
  <si>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</si>
  <si>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</si>
  <si>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</si>
  <si>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</si>
  <si>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</si>
  <si>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</si>
  <si>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</si>
  <si>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</si>
  <si>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</si>
  <si>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</si>
  <si>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</si>
  <si>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</si>
  <si>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</si>
  <si>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</si>
  <si>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</si>
  <si>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</si>
  <si>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</si>
  <si>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</si>
  <si>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</si>
  <si>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</si>
  <si>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</si>
  <si>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</si>
  <si>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</si>
  <si>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</si>
  <si>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</si>
  <si>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</si>
  <si>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</si>
  <si>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</si>
  <si>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</si>
  <si>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</si>
  <si>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</si>
  <si>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</si>
  <si>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</si>
  <si>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</si>
  <si>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</si>
  <si>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</si>
  <si>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</si>
  <si>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</si>
  <si>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</si>
  <si>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</si>
  <si>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</si>
  <si>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</si>
  <si>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</si>
  <si>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</si>
  <si>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</si>
  <si>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</si>
  <si>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</si>
  <si>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</si>
  <si>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</si>
  <si>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</si>
  <si>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</si>
  <si>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</si>
  <si>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</si>
  <si>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</si>
  <si>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</si>
  <si>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</si>
  <si>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</si>
  <si>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</si>
  <si>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</si>
  <si>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</si>
  <si>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</si>
  <si>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</si>
  <si>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</si>
  <si>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</si>
  <si>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</si>
  <si>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</si>
  <si>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</si>
  <si>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</si>
  <si>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NOVEMBER 2023 ARREARS </t>
  </si>
  <si>
    <t>WA NOVEMBER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</si>
</sst>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zoomScale="130" zoomScaleNormal="130" workbookViewId="0">
      <selection activeCell="L21" sqref="L21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7.570312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59">
        <v>45716</v>
      </c>
    </row>
    <row r="3" spans="1:11" x14ac:dyDescent="0.25">
      <c r="A3" s="60" t="s">
        <v>0</v>
      </c>
      <c r="B3" s="61"/>
      <c r="C3" s="61"/>
      <c r="D3" s="62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558883.17000000004</v>
      </c>
      <c r="F5" s="63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4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5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6" t="str">
        <f>"WA "&amp; CHOOSE(MONTH(B2),"JAN","FEB","MAR","APR","MAY","JUN","JUL","AUG","SEP","OCT","NOV","DEC")  &amp;" "&amp; YEAR(B2)&amp; " ARREARS"</f>
        <v>WA FEB 2025 ARREARS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4852358.62</v>
      </c>
      <c r="C13" s="41">
        <v>27088</v>
      </c>
      <c r="D13" s="40">
        <v>1881776.86</v>
      </c>
      <c r="E13" s="41">
        <v>11521</v>
      </c>
      <c r="F13" s="40">
        <v>593359.18999999994</v>
      </c>
      <c r="G13" s="41">
        <v>4936</v>
      </c>
      <c r="H13" s="40">
        <v>2333565.69</v>
      </c>
      <c r="I13" s="41">
        <v>5663</v>
      </c>
      <c r="J13" s="40">
        <v>9067701.1699999999</v>
      </c>
      <c r="K13" s="42">
        <v>27279</v>
      </c>
    </row>
    <row r="14" spans="1:11" x14ac:dyDescent="0.25">
      <c r="A14" s="4" t="s">
        <v>7488</v>
      </c>
      <c r="B14" s="40">
        <v>490202.13</v>
      </c>
      <c r="C14" s="41">
        <v>1625</v>
      </c>
      <c r="D14" s="40">
        <v>143715.32999999999</v>
      </c>
      <c r="E14" s="41">
        <v>626</v>
      </c>
      <c r="F14" s="40">
        <v>58956.46</v>
      </c>
      <c r="G14" s="41">
        <v>350</v>
      </c>
      <c r="H14" s="40">
        <v>354285.15</v>
      </c>
      <c r="I14" s="41">
        <v>397</v>
      </c>
      <c r="J14" s="40">
        <v>988202.61</v>
      </c>
      <c r="K14" s="42">
        <v>1636</v>
      </c>
    </row>
    <row r="15" spans="1:11" ht="15.75" thickBot="1" x14ac:dyDescent="0.3">
      <c r="A15" s="5" t="s">
        <v>10</v>
      </c>
      <c r="B15" s="20">
        <f>B13+B14</f>
        <v>5342560.75</v>
      </c>
      <c r="C15" s="21">
        <f t="shared" ref="C15:K15" si="0">C13+C14</f>
        <v>28713</v>
      </c>
      <c r="D15" s="20">
        <f>D13+D14</f>
        <v>2025492.1900000002</v>
      </c>
      <c r="E15" s="21">
        <f t="shared" si="0"/>
        <v>12147</v>
      </c>
      <c r="F15" s="20">
        <f>F13+F14</f>
        <v>652315.64999999991</v>
      </c>
      <c r="G15" s="21">
        <f t="shared" si="0"/>
        <v>5286</v>
      </c>
      <c r="H15" s="20">
        <f t="shared" si="0"/>
        <v>2687850.84</v>
      </c>
      <c r="I15" s="21">
        <f t="shared" si="0"/>
        <v>6060</v>
      </c>
      <c r="J15" s="20">
        <f t="shared" si="0"/>
        <v>10055903.779999999</v>
      </c>
      <c r="K15" s="22">
        <f t="shared" si="0"/>
        <v>28915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8" spans="1:11" x14ac:dyDescent="0.25">
      <c r="A18" s="68" t="str">
        <f>"WA "&amp; CHOOSE(MONTH(B2),"JAN","FEB","MAR","APR","MAY","JUN","JUL","AUG","SEP","OCT","NOV","DEC")  &amp;" "&amp; YEAR(B2)&amp; " ARREARS LOW INCOME CUSTOMERS"</f>
        <v>WA FEB 2025 ARREARS LOW INCOME CUSTOMERS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992403.09</v>
      </c>
      <c r="C20" s="19">
        <v>5184</v>
      </c>
      <c r="D20" s="18">
        <v>577328.51</v>
      </c>
      <c r="E20" s="19">
        <v>3135</v>
      </c>
      <c r="F20" s="18">
        <v>213576.79</v>
      </c>
      <c r="G20" s="19">
        <v>1675</v>
      </c>
      <c r="H20" s="18">
        <v>810468.84</v>
      </c>
      <c r="I20" s="19">
        <v>1947</v>
      </c>
      <c r="J20" s="18">
        <v>2380200.44</v>
      </c>
      <c r="K20" s="19">
        <v>5185</v>
      </c>
    </row>
    <row r="21" spans="1:11" x14ac:dyDescent="0.25">
      <c r="A21" s="4" t="s">
        <v>7488</v>
      </c>
      <c r="B21" s="18">
        <v>11983.09</v>
      </c>
      <c r="C21" s="19">
        <v>44</v>
      </c>
      <c r="D21" s="18">
        <v>5811</v>
      </c>
      <c r="E21" s="19">
        <v>26</v>
      </c>
      <c r="F21" s="18">
        <v>4540.74</v>
      </c>
      <c r="G21" s="19">
        <v>21</v>
      </c>
      <c r="H21" s="18">
        <v>30036.080000000002</v>
      </c>
      <c r="I21" s="19">
        <v>22</v>
      </c>
      <c r="J21" s="18">
        <v>47830.17</v>
      </c>
      <c r="K21" s="19">
        <v>44</v>
      </c>
    </row>
    <row r="22" spans="1:11" ht="15.75" thickBot="1" x14ac:dyDescent="0.3">
      <c r="A22" s="5" t="s">
        <v>10</v>
      </c>
      <c r="B22" s="20">
        <f t="shared" ref="B22:K22" si="1">B20+B21</f>
        <v>1004386.1799999999</v>
      </c>
      <c r="C22" s="21">
        <f t="shared" si="1"/>
        <v>5228</v>
      </c>
      <c r="D22" s="20">
        <f t="shared" si="1"/>
        <v>583139.51</v>
      </c>
      <c r="E22" s="21">
        <f t="shared" si="1"/>
        <v>3161</v>
      </c>
      <c r="F22" s="20">
        <f t="shared" si="1"/>
        <v>218117.53</v>
      </c>
      <c r="G22" s="21">
        <f t="shared" si="1"/>
        <v>1696</v>
      </c>
      <c r="H22" s="20">
        <f t="shared" si="1"/>
        <v>840504.91999999993</v>
      </c>
      <c r="I22" s="21">
        <f t="shared" si="1"/>
        <v>1969</v>
      </c>
      <c r="J22" s="20">
        <f t="shared" si="1"/>
        <v>2428030.61</v>
      </c>
      <c r="K22" s="21">
        <f t="shared" si="1"/>
        <v>5229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10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10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  <row r="35" spans="1:10" hidden="1" x14ac:dyDescent="0.25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 x14ac:dyDescent="0.25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 x14ac:dyDescent="0.3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45231</v>
      </c>
    </row>
    <row r="2" spans="1:11" x14ac:dyDescent="0.25">
      <c r="A2" s="60" t="s">
        <v>0</v>
      </c>
      <c r="B2" s="61"/>
      <c r="C2" s="61"/>
      <c r="D2" s="62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15.7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254259.88</v>
      </c>
      <c r="F4" s="63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4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5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6" t="s">
        <v>7490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25">
      <c r="A13" s="4" t="s">
        <v>7488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 x14ac:dyDescent="0.3">
      <c r="A14" s="5" t="s">
        <v>10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-1.1175870895385742E-8</v>
      </c>
      <c r="K15" s="39"/>
    </row>
    <row r="17" spans="1:11" x14ac:dyDescent="0.25">
      <c r="A17" s="68" t="s">
        <v>7491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25">
      <c r="A20" s="4" t="s">
        <v>7488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 x14ac:dyDescent="0.3">
      <c r="A21" s="5" t="s">
        <v>10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25">
      <c r="A22" s="8" t="s">
        <v>35</v>
      </c>
      <c r="I22" s="38" t="s">
        <v>36</v>
      </c>
      <c r="J22" s="39">
        <f>J21-B21-D21-H21</f>
        <v>-1.0011717677116394E-8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0A1E125-749A-4F6C-82F6-54D523D01DF8}"/>
</file>

<file path=customXml/itemProps4.xml><?xml version="1.0" encoding="utf-8"?>
<ds:datastoreItem xmlns:ds="http://schemas.openxmlformats.org/officeDocument/2006/customXml" ds:itemID="{6ECF483F-09D1-459C-A03F-9D202328C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Harrington, Melanie (PacifiCorp)</cp:lastModifiedBy>
  <cp:lastPrinted>2021-07-07T18:08:39Z</cp:lastPrinted>
  <dcterms:created xsi:type="dcterms:W3CDTF">2021-07-06T15:39:29Z</dcterms:created>
  <dcterms:modified xsi:type="dcterms:W3CDTF">2025-03-28T23:26:24Z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