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0 Reports\"/>
    </mc:Choice>
  </mc:AlternateContent>
  <bookViews>
    <workbookView xWindow="3330" yWindow="3570" windowWidth="12120" windowHeight="9120" tabRatio="812" activeTab="4"/>
  </bookViews>
  <sheets>
    <sheet name="Q1-2020" sheetId="22" r:id="rId1"/>
    <sheet name="Q4_2019" sheetId="23" r:id="rId2"/>
    <sheet name="Q3_2019" sheetId="21" r:id="rId3"/>
    <sheet name="Q2_2019" sheetId="20" r:id="rId4"/>
    <sheet name="Q1_2019" sheetId="19" r:id="rId5"/>
  </sheets>
  <externalReferences>
    <externalReference r:id="rId6"/>
  </externalReferences>
  <definedNames>
    <definedName name="Beginning_Balance" localSheetId="4">-FV(Q1_2019!Interest_Rate/12,Q1_2019!Payment_Number-1,-Q1_2019!Monthly_Payment,Q1_2019!Loan_Amount)</definedName>
    <definedName name="Beginning_Balance" localSheetId="0">-FV('Q1-2020'!Interest_Rate/12,'Q1-2020'!Payment_Number-1,-'Q1-2020'!Monthly_Payment,'Q1-2020'!Loan_Amount)</definedName>
    <definedName name="Beginning_Balance" localSheetId="3">-FV(Q2_2019!Interest_Rate/12,Q2_2019!Payment_Number-1,-Q2_2019!Monthly_Payment,Q2_2019!Loan_Amount)</definedName>
    <definedName name="Beginning_Balance" localSheetId="2">-FV(Q3_2019!Interest_Rate/12,Q3_2019!Payment_Number-1,-Q3_2019!Monthly_Payment,Q3_2019!Loan_Amount)</definedName>
    <definedName name="Beginning_Balance" localSheetId="1">-FV(Q4_2019!Interest_Rate/12,Q4_2019!Payment_Number-1,-Q4_2019!Monthly_Payment,Q4_2019!Loan_Amount)</definedName>
    <definedName name="Beginning_Balance">-FV(Interest_Rate/12,Payment_Number-1,-Monthly_Payment,Loan_Amount)</definedName>
    <definedName name="Ending_Balance" localSheetId="4">-FV(Q1_2019!Interest_Rate/12,Q1_2019!Payment_Number,-Q1_2019!Monthly_Payment,Q1_2019!Loan_Amount)</definedName>
    <definedName name="Ending_Balance" localSheetId="0">-FV('Q1-2020'!Interest_Rate/12,'Q1-2020'!Payment_Number,-'Q1-2020'!Monthly_Payment,'Q1-2020'!Loan_Amount)</definedName>
    <definedName name="Ending_Balance" localSheetId="3">-FV(Q2_2019!Interest_Rate/12,Q2_2019!Payment_Number,-Q2_2019!Monthly_Payment,Q2_2019!Loan_Amount)</definedName>
    <definedName name="Ending_Balance" localSheetId="2">-FV(Q3_2019!Interest_Rate/12,Q3_2019!Payment_Number,-Q3_2019!Monthly_Payment,Q3_2019!Loan_Amount)</definedName>
    <definedName name="Ending_Balance" localSheetId="1">-FV(Q4_2019!Interest_Rate/12,Q4_2019!Payment_Number,-Q4_2019!Monthly_Payment,Q4_2019!Loan_Amount)</definedName>
    <definedName name="Ending_Balance">-FV(Interest_Rate/12,Payment_Number,-Monthly_Payment,Loan_Amount)</definedName>
    <definedName name="Full_Print">#REF!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3">ROW('[1]Amortization Table'!$A$22:$IV$22)</definedName>
    <definedName name="Header_Row" localSheetId="2">ROW('[1]Amortization Table'!$A$22:$IV$22)</definedName>
    <definedName name="Header_Row" localSheetId="1">ROW('[1]Amortization Table'!$A$22:$IV$22)</definedName>
    <definedName name="Header_Row">ROW(#REF!)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3">ROW('[1]Amortization Table'!$A$22:$IV$22)</definedName>
    <definedName name="Header_Row_Back" localSheetId="2">ROW('[1]Amortization Table'!$A$22:$IV$22)</definedName>
    <definedName name="Header_Row_Back" localSheetId="1">ROW('[1]Amortization Table'!$A$22:$IV$22)</definedName>
    <definedName name="Header_Row_Back">ROW(#REF!)</definedName>
    <definedName name="Interest" localSheetId="4">-IPMT(Q1_2019!Interest_Rate/12,Q1_2019!Payment_Number,Q1_2019!Number_of_Payments,Q1_2019!Loan_Amount)</definedName>
    <definedName name="Interest" localSheetId="0">-IPMT('Q1-2020'!Interest_Rate/12,'Q1-2020'!Payment_Number,'Q1-2020'!Number_of_Payments,'Q1-2020'!Loan_Amount)</definedName>
    <definedName name="Interest" localSheetId="3">-IPMT(Q2_2019!Interest_Rate/12,Q2_2019!Payment_Number,Q2_2019!Number_of_Payments,Q2_2019!Loan_Amount)</definedName>
    <definedName name="Interest" localSheetId="2">-IPMT(Q3_2019!Interest_Rate/12,Q3_2019!Payment_Number,Q3_2019!Number_of_Payments,Q3_2019!Loan_Amount)</definedName>
    <definedName name="Interest" localSheetId="1">-IPMT(Q4_2019!Interest_Rate/12,Q4_2019!Payment_Number,Q4_2019!Number_of_Payments,Q4_2019!Loan_Amount)</definedName>
    <definedName name="Interest">-IPMT(Interest_Rate/12,Payment_Number,Number_of_Payments,Loan_Amount)</definedName>
    <definedName name="Interest_Rate" localSheetId="4">'[1]Amortization Table'!$F$10</definedName>
    <definedName name="Interest_Rate" localSheetId="0">'[1]Amortization Table'!$F$10</definedName>
    <definedName name="Interest_Rate" localSheetId="3">'[1]Amortization Table'!$F$10</definedName>
    <definedName name="Interest_Rate" localSheetId="2">'[1]Amortization Table'!$F$10</definedName>
    <definedName name="Interest_Rate" localSheetId="1">'[1]Amortization Table'!$F$10</definedName>
    <definedName name="Interest_Rate">#REF!</definedName>
    <definedName name="Last_Row" localSheetId="4">IF(Q1_2019!Values_Entered,Q1_2019!Header_Row+Q1_2019!Number_of_Payments,Q1_2019!Header_Row)</definedName>
    <definedName name="Last_Row" localSheetId="0">IF('Q1-2020'!Values_Entered,'Q1-2020'!Header_Row+'Q1-2020'!Number_of_Payments,'Q1-2020'!Header_Row)</definedName>
    <definedName name="Last_Row" localSheetId="3">IF(Q2_2019!Values_Entered,Q2_2019!Header_Row+Q2_2019!Number_of_Payments,Q2_2019!Header_Row)</definedName>
    <definedName name="Last_Row" localSheetId="2">IF(Q3_2019!Values_Entered,Q3_2019!Header_Row+Q3_2019!Number_of_Payments,Q3_2019!Header_Row)</definedName>
    <definedName name="Last_Row" localSheetId="1">IF(Q4_2019!Values_Entered,Q4_2019!Header_Row+Q4_2019!Number_of_Payments,Q4_2019!Header_Row)</definedName>
    <definedName name="Last_Row">IF(Values_Entered,Header_Row+Number_of_Payments,Header_Row)</definedName>
    <definedName name="Loan_Amount" localSheetId="4">'[1]Amortization Table'!$F$9</definedName>
    <definedName name="Loan_Amount" localSheetId="0">'[1]Amortization Table'!$F$9</definedName>
    <definedName name="Loan_Amount" localSheetId="3">'[1]Amortization Table'!$F$9</definedName>
    <definedName name="Loan_Amount" localSheetId="2">'[1]Amortization Table'!$F$9</definedName>
    <definedName name="Loan_Amount" localSheetId="1">'[1]Amortization Table'!$F$9</definedName>
    <definedName name="Loan_Amount">#REF!</definedName>
    <definedName name="Loan_Not_Paid" localSheetId="4">IF(Q1_2019!Payment_Number&lt;=Q1_2019!Number_of_Payments,1,0)</definedName>
    <definedName name="Loan_Not_Paid" localSheetId="0">IF('Q1-2020'!Payment_Number&lt;='Q1-2020'!Number_of_Payments,1,0)</definedName>
    <definedName name="Loan_Not_Paid" localSheetId="3">IF(Q2_2019!Payment_Number&lt;=Q2_2019!Number_of_Payments,1,0)</definedName>
    <definedName name="Loan_Not_Paid" localSheetId="2">IF(Q3_2019!Payment_Number&lt;=Q3_2019!Number_of_Payments,1,0)</definedName>
    <definedName name="Loan_Not_Paid" localSheetId="1">IF(Q4_2019!Payment_Number&lt;=Q4_2019!Number_of_Payments,1,0)</definedName>
    <definedName name="Loan_Not_Paid">IF(Payment_Number&lt;=Number_of_Payments,1,0)</definedName>
    <definedName name="Loan_Start" localSheetId="4">'[1]Amortization Table'!$F$12</definedName>
    <definedName name="Loan_Start" localSheetId="0">'[1]Amortization Table'!$F$12</definedName>
    <definedName name="Loan_Start" localSheetId="3">'[1]Amortization Table'!$F$12</definedName>
    <definedName name="Loan_Start" localSheetId="2">'[1]Amortization Table'!$F$12</definedName>
    <definedName name="Loan_Start" localSheetId="1">'[1]Amortization Table'!$F$12</definedName>
    <definedName name="Loan_Start">#REF!</definedName>
    <definedName name="Loan_Years" localSheetId="4">'[1]Amortization Table'!$F$11</definedName>
    <definedName name="Loan_Years" localSheetId="0">'[1]Amortization Table'!$F$11</definedName>
    <definedName name="Loan_Years" localSheetId="3">'[1]Amortization Table'!$F$11</definedName>
    <definedName name="Loan_Years" localSheetId="2">'[1]Amortization Table'!$F$11</definedName>
    <definedName name="Loan_Years" localSheetId="1">'[1]Amortization Table'!$F$11</definedName>
    <definedName name="Loan_Years">#REF!</definedName>
    <definedName name="Monthly_Payment" localSheetId="4">-PMT(Q1_2019!Interest_Rate/12,Q1_2019!Number_of_Payments,Q1_2019!Loan_Amount)</definedName>
    <definedName name="Monthly_Payment" localSheetId="0">-PMT('Q1-2020'!Interest_Rate/12,'Q1-2020'!Number_of_Payments,'Q1-2020'!Loan_Amount)</definedName>
    <definedName name="Monthly_Payment" localSheetId="3">-PMT(Q2_2019!Interest_Rate/12,Q2_2019!Number_of_Payments,Q2_2019!Loan_Amount)</definedName>
    <definedName name="Monthly_Payment" localSheetId="2">-PMT(Q3_2019!Interest_Rate/12,Q3_2019!Number_of_Payments,Q3_2019!Loan_Amount)</definedName>
    <definedName name="Monthly_Payment" localSheetId="1">-PMT(Q4_2019!Interest_Rate/12,Q4_2019!Number_of_Payments,Q4_2019!Loan_Amount)</definedName>
    <definedName name="Monthly_Payment">-PMT(Interest_Rate/12,Number_of_Payments,Loan_Amount)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3">'[1]Amortization Table'!$F$17</definedName>
    <definedName name="Number_of_Payments" localSheetId="2">'[1]Amortization Table'!$F$17</definedName>
    <definedName name="Number_of_Payments" localSheetId="1">'[1]Amortization Table'!$F$17</definedName>
    <definedName name="Number_of_Payments">#REF!</definedName>
    <definedName name="Payment_Date" localSheetId="4">DATE(YEAR(Q1_2019!Loan_Start),MONTH(Q1_2019!Loan_Start)+Q1_2019!Payment_Number,DAY(Q1_2019!Loan_Start))</definedName>
    <definedName name="Payment_Date" localSheetId="0">DATE(YEAR('Q1-2020'!Loan_Start),MONTH('Q1-2020'!Loan_Start)+'Q1-2020'!Payment_Number,DAY('Q1-2020'!Loan_Start))</definedName>
    <definedName name="Payment_Date" localSheetId="3">DATE(YEAR(Q2_2019!Loan_Start),MONTH(Q2_2019!Loan_Start)+Q2_2019!Payment_Number,DAY(Q2_2019!Loan_Start))</definedName>
    <definedName name="Payment_Date" localSheetId="2">DATE(YEAR(Q3_2019!Loan_Start),MONTH(Q3_2019!Loan_Start)+Q3_2019!Payment_Number,DAY(Q3_2019!Loan_Start))</definedName>
    <definedName name="Payment_Date" localSheetId="1">DATE(YEAR(Q4_2019!Loan_Start),MONTH(Q4_2019!Loan_Start)+Q4_2019!Payment_Number,DAY(Q4_2019!Loan_Start))</definedName>
    <definedName name="Payment_Date">DATE(YEAR(Loan_Start),MONTH(Loan_Start)+Payment_Number,DAY(Loan_Start))</definedName>
    <definedName name="Payment_Number" localSheetId="4">ROW()-Q1_2019!Header_Row</definedName>
    <definedName name="Payment_Number" localSheetId="0">ROW()-'Q1-2020'!Header_Row</definedName>
    <definedName name="Payment_Number" localSheetId="3">ROW()-Q2_2019!Header_Row</definedName>
    <definedName name="Payment_Number" localSheetId="2">ROW()-Q3_2019!Header_Row</definedName>
    <definedName name="Payment_Number" localSheetId="1">ROW()-Q4_2019!Header_Row</definedName>
    <definedName name="Payment_Number">ROW()-Header_Row</definedName>
    <definedName name="Principal" localSheetId="4">-PPMT(Q1_2019!Interest_Rate/12,Q1_2019!Payment_Number,Q1_2019!Number_of_Payments,Q1_2019!Loan_Amount)</definedName>
    <definedName name="Principal" localSheetId="0">-PPMT('Q1-2020'!Interest_Rate/12,'Q1-2020'!Payment_Number,'Q1-2020'!Number_of_Payments,'Q1-2020'!Loan_Amount)</definedName>
    <definedName name="Principal" localSheetId="3">-PPMT(Q2_2019!Interest_Rate/12,Q2_2019!Payment_Number,Q2_2019!Number_of_Payments,Q2_2019!Loan_Amount)</definedName>
    <definedName name="Principal" localSheetId="2">-PPMT(Q3_2019!Interest_Rate/12,Q3_2019!Payment_Number,Q3_2019!Number_of_Payments,Q3_2019!Loan_Amount)</definedName>
    <definedName name="Principal" localSheetId="1">-PPMT(Q4_2019!Interest_Rate/12,Q4_2019!Payment_Number,Q4_2019!Number_of_Payments,Q4_2019!Loan_Amount)</definedName>
    <definedName name="Principal">-PPMT(Interest_Rate/12,Payment_Number,Number_of_Payments,Loan_Amount)</definedName>
    <definedName name="_xlnm.Print_Area" localSheetId="4">Q1_2019!$B$3:$N$47</definedName>
    <definedName name="_xlnm.Print_Area" localSheetId="0">'Q1-2020'!$B$3:$N$47</definedName>
    <definedName name="_xlnm.Print_Area" localSheetId="3">Q2_2019!$B$3:$N$47</definedName>
    <definedName name="_xlnm.Print_Area" localSheetId="2">Q3_2019!$B$3:$N$47</definedName>
    <definedName name="_xlnm.Print_Area" localSheetId="1">Q4_2019!$B$3:$N$47</definedName>
    <definedName name="ssk">-FV(Interest_Rate/12,Payment_Number,-Monthly_Payment,Loan_Amount)</definedName>
    <definedName name="Total_Cost" localSheetId="4">'[1]Amortization Table'!$F$19</definedName>
    <definedName name="Total_Cost" localSheetId="0">'[1]Amortization Table'!$F$19</definedName>
    <definedName name="Total_Cost" localSheetId="3">'[1]Amortization Table'!$F$19</definedName>
    <definedName name="Total_Cost" localSheetId="2">'[1]Amortization Table'!$F$19</definedName>
    <definedName name="Total_Cost" localSheetId="1">'[1]Amortization Table'!$F$19</definedName>
    <definedName name="Total_Cost">#REF!</definedName>
    <definedName name="Total_Interest">#REF!</definedName>
    <definedName name="Values_Entered" localSheetId="4">IF(Q1_2019!Loan_Amount*Q1_2019!Interest_Rate*Q1_2019!Loan_Years*Q1_2019!Loan_Start&gt;0,1,0)</definedName>
    <definedName name="Values_Entered" localSheetId="0">IF('Q1-2020'!Loan_Amount*'Q1-2020'!Interest_Rate*'Q1-2020'!Loan_Years*'Q1-2020'!Loan_Start&gt;0,1,0)</definedName>
    <definedName name="Values_Entered" localSheetId="3">IF(Q2_2019!Loan_Amount*Q2_2019!Interest_Rate*Q2_2019!Loan_Years*Q2_2019!Loan_Start&gt;0,1,0)</definedName>
    <definedName name="Values_Entered" localSheetId="2">IF(Q3_2019!Loan_Amount*Q3_2019!Interest_Rate*Q3_2019!Loan_Years*Q3_2019!Loan_Start&gt;0,1,0)</definedName>
    <definedName name="Values_Entered" localSheetId="1">IF(Q4_2019!Loan_Amount*Q4_2019!Interest_Rate*Q4_2019!Loan_Years*Q4_2019!Loan_Start&gt;0,1,0)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3" l="1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<sst xmlns="http://schemas.openxmlformats.org/spreadsheetml/2006/main" count="184" uniqueCount="34">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</sst>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P6" sqref="P6"/>
    </sheetView>
  </sheetViews>
  <sheetFormatPr defaultColWidth="9.26953125" defaultRowHeight="15.5" x14ac:dyDescent="0.35"/>
  <cols>
    <col min="1" max="1" width="9.26953125" style="2"/>
    <col min="2" max="2" width="7" style="2" customWidth="1"/>
    <col min="3" max="5" width="9.26953125" style="2"/>
    <col min="6" max="6" width="3.26953125" style="2" customWidth="1"/>
    <col min="7" max="7" width="11.7265625" style="2" bestFit="1" customWidth="1"/>
    <col min="8" max="8" width="14.26953125" style="2" customWidth="1"/>
    <col min="9" max="9" width="13.54296875" style="2" bestFit="1" customWidth="1"/>
    <col min="10" max="10" width="3.453125" style="2" customWidth="1"/>
    <col min="11" max="11" width="15.453125" style="2" bestFit="1" customWidth="1"/>
    <col min="12" max="13" width="12.26953125" style="2" bestFit="1" customWidth="1"/>
    <col min="14" max="16384" width="9.26953125" style="2"/>
  </cols>
  <sheetData>
    <row r="3" spans="2:13" ht="16" thickBot="1" x14ac:dyDescent="0.4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3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35">
      <c r="B6" s="2" t="s">
        <v>1</v>
      </c>
      <c r="K6" s="4" t="s">
        <v>2</v>
      </c>
      <c r="L6" s="5" t="s">
        <v>23</v>
      </c>
      <c r="M6" s="6"/>
    </row>
    <row r="7" spans="2:13" ht="16" thickBot="1" x14ac:dyDescent="0.4">
      <c r="B7" s="2" t="s">
        <v>3</v>
      </c>
      <c r="E7" s="7">
        <v>43921</v>
      </c>
      <c r="F7" s="1"/>
      <c r="G7" s="1"/>
      <c r="H7" s="1"/>
    </row>
    <row r="9" spans="2:13" ht="16" thickBot="1" x14ac:dyDescent="0.4">
      <c r="B9" s="2" t="s">
        <v>4</v>
      </c>
      <c r="L9" s="32">
        <v>43830</v>
      </c>
      <c r="M9" s="9">
        <v>171753</v>
      </c>
    </row>
    <row r="10" spans="2:13" x14ac:dyDescent="0.35">
      <c r="B10" s="2" t="s">
        <v>29</v>
      </c>
    </row>
    <row r="11" spans="2:13" ht="31" x14ac:dyDescent="0.3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" thickBot="1" x14ac:dyDescent="0.4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" thickBot="1" x14ac:dyDescent="0.4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" thickBot="1" x14ac:dyDescent="0.4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3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" thickBot="1" x14ac:dyDescent="0.4">
      <c r="F16" s="10" t="s">
        <v>11</v>
      </c>
      <c r="J16" s="21" t="s">
        <v>5</v>
      </c>
      <c r="K16" s="22">
        <f>SUM(I12:I14)+I15</f>
        <v>8160</v>
      </c>
    </row>
    <row r="18" spans="1:14" x14ac:dyDescent="0.35">
      <c r="B18" s="10" t="s">
        <v>12</v>
      </c>
    </row>
    <row r="19" spans="1:14" ht="16" thickBot="1" x14ac:dyDescent="0.4">
      <c r="C19" s="1"/>
      <c r="D19" s="1"/>
      <c r="E19" s="1"/>
      <c r="I19" s="17"/>
      <c r="J19" s="3"/>
      <c r="K19" s="3"/>
    </row>
    <row r="20" spans="1:14" ht="16" thickBot="1" x14ac:dyDescent="0.4">
      <c r="C20" s="1"/>
      <c r="D20" s="1"/>
      <c r="E20" s="1"/>
      <c r="I20" s="17">
        <v>0</v>
      </c>
      <c r="J20" s="3"/>
      <c r="K20" s="3"/>
    </row>
    <row r="21" spans="1:14" ht="16" thickBot="1" x14ac:dyDescent="0.4">
      <c r="C21" s="1"/>
      <c r="D21" s="1"/>
      <c r="E21" s="1"/>
      <c r="I21" s="17">
        <v>0</v>
      </c>
      <c r="J21" s="3"/>
      <c r="K21" s="3"/>
    </row>
    <row r="22" spans="1:14" ht="16" thickBot="1" x14ac:dyDescent="0.4">
      <c r="C22" s="1"/>
      <c r="D22" s="1"/>
      <c r="E22" s="1"/>
      <c r="I22" s="17">
        <v>0</v>
      </c>
      <c r="J22" s="3"/>
      <c r="K22" s="3"/>
    </row>
    <row r="23" spans="1:14" ht="16" thickBot="1" x14ac:dyDescent="0.4">
      <c r="C23" s="1"/>
      <c r="D23" s="1"/>
      <c r="E23" s="1"/>
      <c r="I23" s="17">
        <v>0</v>
      </c>
      <c r="J23" s="3"/>
      <c r="K23" s="3"/>
    </row>
    <row r="24" spans="1:14" ht="16" thickBot="1" x14ac:dyDescent="0.4">
      <c r="C24" s="1"/>
      <c r="D24" s="1"/>
      <c r="E24" s="1"/>
      <c r="I24" s="17">
        <v>0</v>
      </c>
      <c r="J24" s="3"/>
      <c r="K24" s="3"/>
    </row>
    <row r="25" spans="1:14" ht="16" thickBot="1" x14ac:dyDescent="0.4">
      <c r="C25" s="1"/>
      <c r="D25" s="1"/>
      <c r="E25" s="1"/>
      <c r="I25" s="17">
        <v>0</v>
      </c>
      <c r="J25" s="3"/>
      <c r="K25" s="3"/>
    </row>
    <row r="26" spans="1:14" ht="16" thickBot="1" x14ac:dyDescent="0.4">
      <c r="C26" s="1"/>
      <c r="D26" s="1"/>
      <c r="E26" s="1"/>
      <c r="I26" s="17">
        <v>0</v>
      </c>
      <c r="J26" s="3"/>
      <c r="K26" s="3"/>
    </row>
    <row r="27" spans="1:14" x14ac:dyDescent="0.35">
      <c r="C27" s="3"/>
      <c r="D27" s="3"/>
      <c r="E27" s="3"/>
      <c r="G27" s="3"/>
      <c r="I27" s="3"/>
      <c r="J27" s="3"/>
      <c r="K27" s="3"/>
    </row>
    <row r="28" spans="1:14" ht="16" thickBot="1" x14ac:dyDescent="0.4">
      <c r="F28" s="10" t="s">
        <v>13</v>
      </c>
      <c r="J28" s="21" t="s">
        <v>5</v>
      </c>
      <c r="K28" s="23">
        <f>SUM(I19:I26)</f>
        <v>0</v>
      </c>
    </row>
    <row r="30" spans="1:14" ht="16" thickBot="1" x14ac:dyDescent="0.4">
      <c r="B30" s="10" t="s">
        <v>14</v>
      </c>
      <c r="L30" s="8" t="s">
        <v>5</v>
      </c>
      <c r="M30" s="24">
        <f>+K16+M9+K28</f>
        <v>179913</v>
      </c>
    </row>
    <row r="31" spans="1:14" ht="16" thickTop="1" x14ac:dyDescent="0.3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" thickBot="1" x14ac:dyDescent="0.4">
      <c r="B33" s="2" t="s">
        <v>15</v>
      </c>
      <c r="J33" s="1"/>
      <c r="K33" s="1">
        <v>85</v>
      </c>
    </row>
    <row r="34" spans="2:12" x14ac:dyDescent="0.35">
      <c r="B34" s="2" t="s">
        <v>30</v>
      </c>
    </row>
    <row r="35" spans="2:12" ht="16" thickBot="1" x14ac:dyDescent="0.4">
      <c r="B35" s="2" t="s">
        <v>16</v>
      </c>
      <c r="J35" s="21" t="s">
        <v>5</v>
      </c>
      <c r="K35" s="23">
        <v>293922.24</v>
      </c>
    </row>
    <row r="36" spans="2:12" ht="16" thickBot="1" x14ac:dyDescent="0.4">
      <c r="C36" s="10" t="s">
        <v>17</v>
      </c>
      <c r="H36" s="3"/>
      <c r="I36" s="17">
        <v>0</v>
      </c>
    </row>
    <row r="37" spans="2:12" ht="16" thickBot="1" x14ac:dyDescent="0.4">
      <c r="C37" s="2" t="s">
        <v>18</v>
      </c>
      <c r="H37" s="3"/>
      <c r="I37" s="17">
        <v>0</v>
      </c>
    </row>
    <row r="38" spans="2:12" ht="16" thickBot="1" x14ac:dyDescent="0.4">
      <c r="B38" s="10" t="s">
        <v>19</v>
      </c>
      <c r="J38" s="21" t="s">
        <v>5</v>
      </c>
      <c r="K38" s="23">
        <f>K35-I36</f>
        <v>293922.24</v>
      </c>
    </row>
    <row r="39" spans="2:12" x14ac:dyDescent="0.35">
      <c r="B39" s="10"/>
      <c r="J39" s="28"/>
      <c r="K39" s="3"/>
    </row>
    <row r="40" spans="2:12" x14ac:dyDescent="0.3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3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3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" thickBot="1" x14ac:dyDescent="0.4">
      <c r="B44" s="31"/>
      <c r="C44" s="31"/>
      <c r="D44" s="31"/>
      <c r="E44" s="31"/>
      <c r="F44" s="31"/>
      <c r="H44" s="35">
        <v>43964</v>
      </c>
      <c r="I44" s="35"/>
    </row>
    <row r="45" spans="2:12" ht="16" thickTop="1" x14ac:dyDescent="0.35">
      <c r="B45" s="36" t="s">
        <v>21</v>
      </c>
      <c r="C45" s="36"/>
      <c r="D45" s="36"/>
      <c r="E45" s="36"/>
      <c r="F45" s="36"/>
      <c r="H45" s="36" t="s">
        <v>22</v>
      </c>
      <c r="I45" s="36"/>
    </row>
    <row r="47" spans="2:12" x14ac:dyDescent="0.3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P35" sqref="P35"/>
    </sheetView>
  </sheetViews>
  <sheetFormatPr defaultColWidth="9.26953125" defaultRowHeight="15.5" x14ac:dyDescent="0.35"/>
  <cols>
    <col min="1" max="1" width="9.26953125" style="38"/>
    <col min="2" max="2" width="7" style="38" customWidth="1"/>
    <col min="3" max="5" width="9.26953125" style="38"/>
    <col min="6" max="6" width="3.26953125" style="38" customWidth="1"/>
    <col min="7" max="7" width="11.7265625" style="38" bestFit="1" customWidth="1"/>
    <col min="8" max="8" width="14.26953125" style="38" customWidth="1"/>
    <col min="9" max="9" width="13.54296875" style="38" bestFit="1" customWidth="1"/>
    <col min="10" max="10" width="3.453125" style="38" customWidth="1"/>
    <col min="11" max="11" width="15.453125" style="38" bestFit="1" customWidth="1"/>
    <col min="12" max="13" width="12.26953125" style="38" bestFit="1" customWidth="1"/>
    <col min="14" max="16384" width="9.26953125" style="38"/>
  </cols>
  <sheetData>
    <row r="3" spans="2:13" ht="16" thickBot="1" x14ac:dyDescent="0.4">
      <c r="B3" s="37" t="s">
        <v>31</v>
      </c>
      <c r="C3" s="37"/>
      <c r="D3" s="37"/>
      <c r="E3" s="37"/>
      <c r="F3" s="37"/>
      <c r="G3" s="37"/>
      <c r="H3" s="37"/>
      <c r="I3" s="37"/>
    </row>
    <row r="4" spans="2:13" x14ac:dyDescent="0.35">
      <c r="B4" s="39"/>
      <c r="C4" s="39" t="s">
        <v>0</v>
      </c>
      <c r="D4" s="39"/>
      <c r="E4" s="39"/>
      <c r="F4" s="39"/>
      <c r="G4" s="39"/>
      <c r="H4" s="39"/>
      <c r="I4" s="39"/>
    </row>
    <row r="6" spans="2:13" x14ac:dyDescent="0.35">
      <c r="B6" s="38" t="s">
        <v>1</v>
      </c>
      <c r="K6" s="40" t="s">
        <v>2</v>
      </c>
      <c r="L6" s="41" t="s">
        <v>23</v>
      </c>
      <c r="M6" s="42"/>
    </row>
    <row r="7" spans="2:13" ht="16" thickBot="1" x14ac:dyDescent="0.4">
      <c r="B7" s="38" t="s">
        <v>3</v>
      </c>
      <c r="E7" s="43">
        <v>43830</v>
      </c>
      <c r="F7" s="37"/>
      <c r="G7" s="37"/>
      <c r="H7" s="37"/>
    </row>
    <row r="9" spans="2:13" ht="16" thickBot="1" x14ac:dyDescent="0.4">
      <c r="B9" s="38" t="s">
        <v>4</v>
      </c>
      <c r="L9" s="44">
        <v>43738</v>
      </c>
      <c r="M9" s="45">
        <v>163565.26999999999</v>
      </c>
    </row>
    <row r="10" spans="2:13" x14ac:dyDescent="0.35">
      <c r="B10" s="38" t="s">
        <v>29</v>
      </c>
    </row>
    <row r="11" spans="2:13" ht="31" x14ac:dyDescent="0.35">
      <c r="B11" s="46" t="s">
        <v>6</v>
      </c>
      <c r="D11" s="47" t="s">
        <v>24</v>
      </c>
      <c r="E11" s="47"/>
      <c r="F11" s="47"/>
      <c r="G11" s="48" t="s">
        <v>7</v>
      </c>
      <c r="H11" s="49" t="s">
        <v>26</v>
      </c>
      <c r="I11" s="48" t="s">
        <v>27</v>
      </c>
      <c r="J11" s="47"/>
      <c r="K11" s="47" t="s">
        <v>25</v>
      </c>
    </row>
    <row r="12" spans="2:13" ht="16" thickBot="1" x14ac:dyDescent="0.4">
      <c r="C12" s="38" t="s">
        <v>8</v>
      </c>
      <c r="D12" s="50">
        <v>43748</v>
      </c>
      <c r="E12" s="37"/>
      <c r="G12" s="51">
        <v>2747.73</v>
      </c>
      <c r="H12" s="52">
        <v>85</v>
      </c>
      <c r="I12" s="51">
        <f>+G12</f>
        <v>2747.73</v>
      </c>
      <c r="J12" s="39"/>
      <c r="K12" s="53">
        <v>43762</v>
      </c>
    </row>
    <row r="13" spans="2:13" ht="16" thickBot="1" x14ac:dyDescent="0.4">
      <c r="C13" s="38" t="s">
        <v>9</v>
      </c>
      <c r="D13" s="50">
        <v>43770</v>
      </c>
      <c r="E13" s="50"/>
      <c r="G13" s="54">
        <v>2720</v>
      </c>
      <c r="H13" s="52">
        <v>85</v>
      </c>
      <c r="I13" s="51">
        <f>+G13</f>
        <v>2720</v>
      </c>
      <c r="J13" s="39"/>
      <c r="K13" s="53">
        <v>43791</v>
      </c>
    </row>
    <row r="14" spans="2:13" ht="16" thickBot="1" x14ac:dyDescent="0.4">
      <c r="C14" s="38" t="s">
        <v>10</v>
      </c>
      <c r="D14" s="50">
        <v>43800</v>
      </c>
      <c r="E14" s="37"/>
      <c r="G14" s="54">
        <v>2720</v>
      </c>
      <c r="H14" s="52">
        <v>85</v>
      </c>
      <c r="I14" s="51">
        <f>+G14</f>
        <v>2720</v>
      </c>
      <c r="J14" s="39"/>
      <c r="K14" s="53">
        <v>43825</v>
      </c>
    </row>
    <row r="15" spans="2:13" x14ac:dyDescent="0.35">
      <c r="C15" s="38" t="s">
        <v>28</v>
      </c>
      <c r="D15" s="39"/>
      <c r="E15" s="39"/>
      <c r="G15" s="39"/>
      <c r="H15" s="55"/>
      <c r="I15" s="56"/>
      <c r="J15" s="39"/>
      <c r="K15" s="39"/>
    </row>
    <row r="16" spans="2:13" ht="16" thickBot="1" x14ac:dyDescent="0.4">
      <c r="F16" s="46" t="s">
        <v>11</v>
      </c>
      <c r="J16" s="57" t="s">
        <v>5</v>
      </c>
      <c r="K16" s="58">
        <f>SUM(I12:I14)+I15</f>
        <v>8187.73</v>
      </c>
    </row>
    <row r="18" spans="1:14" x14ac:dyDescent="0.35">
      <c r="B18" s="46" t="s">
        <v>12</v>
      </c>
    </row>
    <row r="19" spans="1:14" ht="16" thickBot="1" x14ac:dyDescent="0.4">
      <c r="C19" s="37"/>
      <c r="D19" s="37"/>
      <c r="E19" s="37"/>
      <c r="I19" s="54"/>
      <c r="J19" s="39"/>
      <c r="K19" s="39"/>
    </row>
    <row r="20" spans="1:14" ht="16" thickBot="1" x14ac:dyDescent="0.4">
      <c r="C20" s="37"/>
      <c r="D20" s="37"/>
      <c r="E20" s="37"/>
      <c r="I20" s="54">
        <v>0</v>
      </c>
      <c r="J20" s="39"/>
      <c r="K20" s="39"/>
    </row>
    <row r="21" spans="1:14" ht="16" thickBot="1" x14ac:dyDescent="0.4">
      <c r="C21" s="37"/>
      <c r="D21" s="37"/>
      <c r="E21" s="37"/>
      <c r="I21" s="54">
        <v>0</v>
      </c>
      <c r="J21" s="39"/>
      <c r="K21" s="39"/>
    </row>
    <row r="22" spans="1:14" ht="16" thickBot="1" x14ac:dyDescent="0.4">
      <c r="C22" s="37"/>
      <c r="D22" s="37"/>
      <c r="E22" s="37"/>
      <c r="I22" s="54">
        <v>0</v>
      </c>
      <c r="J22" s="39"/>
      <c r="K22" s="39"/>
    </row>
    <row r="23" spans="1:14" ht="16" thickBot="1" x14ac:dyDescent="0.4">
      <c r="C23" s="37"/>
      <c r="D23" s="37"/>
      <c r="E23" s="37"/>
      <c r="I23" s="54">
        <v>0</v>
      </c>
      <c r="J23" s="39"/>
      <c r="K23" s="39"/>
    </row>
    <row r="24" spans="1:14" ht="16" thickBot="1" x14ac:dyDescent="0.4">
      <c r="C24" s="37"/>
      <c r="D24" s="37"/>
      <c r="E24" s="37"/>
      <c r="I24" s="54">
        <v>0</v>
      </c>
      <c r="J24" s="39"/>
      <c r="K24" s="39"/>
    </row>
    <row r="25" spans="1:14" ht="16" thickBot="1" x14ac:dyDescent="0.4">
      <c r="C25" s="37"/>
      <c r="D25" s="37"/>
      <c r="E25" s="37"/>
      <c r="I25" s="54">
        <v>0</v>
      </c>
      <c r="J25" s="39"/>
      <c r="K25" s="39"/>
    </row>
    <row r="26" spans="1:14" ht="16" thickBot="1" x14ac:dyDescent="0.4">
      <c r="C26" s="37"/>
      <c r="D26" s="37"/>
      <c r="E26" s="37"/>
      <c r="I26" s="54">
        <v>0</v>
      </c>
      <c r="J26" s="39"/>
      <c r="K26" s="39"/>
    </row>
    <row r="27" spans="1:14" x14ac:dyDescent="0.35">
      <c r="C27" s="39"/>
      <c r="D27" s="39"/>
      <c r="E27" s="39"/>
      <c r="G27" s="39"/>
      <c r="I27" s="39"/>
      <c r="J27" s="39"/>
      <c r="K27" s="39"/>
    </row>
    <row r="28" spans="1:14" ht="16" thickBot="1" x14ac:dyDescent="0.4">
      <c r="F28" s="46" t="s">
        <v>13</v>
      </c>
      <c r="J28" s="57" t="s">
        <v>5</v>
      </c>
      <c r="K28" s="59">
        <f>SUM(I19:I26)</f>
        <v>0</v>
      </c>
    </row>
    <row r="30" spans="1:14" ht="16" thickBot="1" x14ac:dyDescent="0.4">
      <c r="B30" s="46" t="s">
        <v>14</v>
      </c>
      <c r="L30" s="60" t="s">
        <v>5</v>
      </c>
      <c r="M30" s="61">
        <f>+K16+M9+K28</f>
        <v>171753</v>
      </c>
    </row>
    <row r="31" spans="1:14" ht="16" thickTop="1" x14ac:dyDescent="0.35">
      <c r="A31" s="62"/>
      <c r="B31" s="63"/>
      <c r="C31" s="62"/>
      <c r="D31" s="62"/>
      <c r="E31" s="62"/>
      <c r="F31" s="62"/>
      <c r="G31" s="62"/>
      <c r="H31" s="62"/>
      <c r="I31" s="62"/>
      <c r="J31" s="62"/>
      <c r="K31" s="62"/>
      <c r="L31" s="64"/>
      <c r="M31" s="62"/>
      <c r="N31" s="62"/>
    </row>
    <row r="33" spans="2:12" ht="16" thickBot="1" x14ac:dyDescent="0.4">
      <c r="B33" s="38" t="s">
        <v>15</v>
      </c>
      <c r="J33" s="37"/>
      <c r="K33" s="37">
        <v>85</v>
      </c>
    </row>
    <row r="34" spans="2:12" x14ac:dyDescent="0.35">
      <c r="B34" s="38" t="s">
        <v>30</v>
      </c>
    </row>
    <row r="35" spans="2:12" ht="16" thickBot="1" x14ac:dyDescent="0.4">
      <c r="B35" s="38" t="s">
        <v>16</v>
      </c>
      <c r="J35" s="57" t="s">
        <v>5</v>
      </c>
      <c r="K35" s="59">
        <v>323314.46000000002</v>
      </c>
    </row>
    <row r="36" spans="2:12" ht="16" thickBot="1" x14ac:dyDescent="0.4">
      <c r="C36" s="46" t="s">
        <v>17</v>
      </c>
      <c r="H36" s="39"/>
      <c r="I36" s="54">
        <v>0</v>
      </c>
    </row>
    <row r="37" spans="2:12" ht="16" thickBot="1" x14ac:dyDescent="0.4">
      <c r="C37" s="38" t="s">
        <v>18</v>
      </c>
      <c r="H37" s="39"/>
      <c r="I37" s="54">
        <v>0</v>
      </c>
    </row>
    <row r="38" spans="2:12" ht="16" thickBot="1" x14ac:dyDescent="0.4">
      <c r="B38" s="46" t="s">
        <v>19</v>
      </c>
      <c r="J38" s="57" t="s">
        <v>5</v>
      </c>
      <c r="K38" s="59">
        <f>K35-I36</f>
        <v>323314.46000000002</v>
      </c>
    </row>
    <row r="39" spans="2:12" x14ac:dyDescent="0.35">
      <c r="B39" s="46"/>
      <c r="J39" s="65"/>
      <c r="K39" s="39"/>
    </row>
    <row r="40" spans="2:12" x14ac:dyDescent="0.35">
      <c r="B40" s="66" t="s">
        <v>20</v>
      </c>
      <c r="C40" s="42"/>
      <c r="D40" s="42"/>
      <c r="E40" s="42"/>
      <c r="F40" s="42"/>
      <c r="G40" s="42"/>
      <c r="H40" s="42"/>
      <c r="I40" s="42"/>
      <c r="J40" s="67"/>
      <c r="K40" s="42"/>
      <c r="L40" s="42"/>
    </row>
    <row r="41" spans="2:12" x14ac:dyDescent="0.35">
      <c r="B41" s="66"/>
      <c r="C41" s="42"/>
      <c r="D41" s="42"/>
      <c r="E41" s="42"/>
      <c r="F41" s="42"/>
      <c r="G41" s="42"/>
      <c r="H41" s="42"/>
      <c r="I41" s="42"/>
      <c r="J41" s="67"/>
      <c r="K41" s="42"/>
      <c r="L41" s="42"/>
    </row>
    <row r="42" spans="2:12" x14ac:dyDescent="0.35">
      <c r="B42" s="68"/>
      <c r="C42" s="39"/>
      <c r="D42" s="39"/>
      <c r="E42" s="39"/>
      <c r="F42" s="39"/>
      <c r="G42" s="39"/>
      <c r="H42" s="39"/>
      <c r="I42" s="39"/>
      <c r="J42" s="65"/>
      <c r="K42" s="39"/>
      <c r="L42" s="39"/>
    </row>
    <row r="44" spans="2:12" ht="16" thickBot="1" x14ac:dyDescent="0.4">
      <c r="B44" s="69"/>
      <c r="C44" s="69"/>
      <c r="D44" s="69"/>
      <c r="E44" s="69"/>
      <c r="F44" s="69"/>
      <c r="H44" s="70">
        <v>43865</v>
      </c>
      <c r="I44" s="70"/>
    </row>
    <row r="45" spans="2:12" ht="16" thickTop="1" x14ac:dyDescent="0.3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35">
      <c r="B47" s="46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H8" sqref="H8"/>
    </sheetView>
  </sheetViews>
  <sheetFormatPr defaultColWidth="9.26953125" defaultRowHeight="15.5" x14ac:dyDescent="0.35"/>
  <cols>
    <col min="1" max="1" width="9.26953125" style="2"/>
    <col min="2" max="2" width="7" style="2" customWidth="1"/>
    <col min="3" max="5" width="9.26953125" style="2"/>
    <col min="6" max="6" width="3.26953125" style="2" customWidth="1"/>
    <col min="7" max="7" width="11.7265625" style="2" bestFit="1" customWidth="1"/>
    <col min="8" max="8" width="14.26953125" style="2" customWidth="1"/>
    <col min="9" max="9" width="13.54296875" style="2" bestFit="1" customWidth="1"/>
    <col min="10" max="10" width="3.453125" style="2" customWidth="1"/>
    <col min="11" max="11" width="15.453125" style="2" bestFit="1" customWidth="1"/>
    <col min="12" max="13" width="12.26953125" style="2" bestFit="1" customWidth="1"/>
    <col min="14" max="16384" width="9.26953125" style="2"/>
  </cols>
  <sheetData>
    <row r="3" spans="2:13" ht="16" thickBot="1" x14ac:dyDescent="0.4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3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35">
      <c r="B6" s="2" t="s">
        <v>1</v>
      </c>
      <c r="K6" s="4" t="s">
        <v>2</v>
      </c>
      <c r="L6" s="5" t="s">
        <v>23</v>
      </c>
      <c r="M6" s="6"/>
    </row>
    <row r="7" spans="2:13" ht="16" thickBot="1" x14ac:dyDescent="0.4">
      <c r="B7" s="2" t="s">
        <v>3</v>
      </c>
      <c r="E7" s="7">
        <v>43738</v>
      </c>
      <c r="F7" s="1"/>
      <c r="G7" s="1"/>
      <c r="H7" s="1"/>
    </row>
    <row r="9" spans="2:13" ht="16" thickBot="1" x14ac:dyDescent="0.4">
      <c r="B9" s="2" t="s">
        <v>4</v>
      </c>
      <c r="L9" s="32">
        <v>43646</v>
      </c>
      <c r="M9" s="9">
        <v>155431.06</v>
      </c>
    </row>
    <row r="10" spans="2:13" x14ac:dyDescent="0.35">
      <c r="B10" s="2" t="s">
        <v>29</v>
      </c>
    </row>
    <row r="11" spans="2:13" ht="31" x14ac:dyDescent="0.3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" thickBot="1" x14ac:dyDescent="0.4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" thickBot="1" x14ac:dyDescent="0.4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" thickBot="1" x14ac:dyDescent="0.4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3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" thickBot="1" x14ac:dyDescent="0.4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35">
      <c r="B18" s="10" t="s">
        <v>12</v>
      </c>
    </row>
    <row r="19" spans="1:14" ht="16" thickBot="1" x14ac:dyDescent="0.4">
      <c r="C19" s="1"/>
      <c r="D19" s="1"/>
      <c r="E19" s="1"/>
      <c r="I19" s="17"/>
      <c r="J19" s="3"/>
      <c r="K19" s="3"/>
    </row>
    <row r="20" spans="1:14" ht="16" thickBot="1" x14ac:dyDescent="0.4">
      <c r="C20" s="1"/>
      <c r="D20" s="1"/>
      <c r="E20" s="1"/>
      <c r="I20" s="17">
        <v>0</v>
      </c>
      <c r="J20" s="3"/>
      <c r="K20" s="3"/>
    </row>
    <row r="21" spans="1:14" ht="16" thickBot="1" x14ac:dyDescent="0.4">
      <c r="C21" s="1"/>
      <c r="D21" s="1"/>
      <c r="E21" s="1"/>
      <c r="I21" s="17">
        <v>0</v>
      </c>
      <c r="J21" s="3"/>
      <c r="K21" s="3"/>
    </row>
    <row r="22" spans="1:14" ht="16" thickBot="1" x14ac:dyDescent="0.4">
      <c r="C22" s="1"/>
      <c r="D22" s="1"/>
      <c r="E22" s="1"/>
      <c r="I22" s="17">
        <v>0</v>
      </c>
      <c r="J22" s="3"/>
      <c r="K22" s="3"/>
    </row>
    <row r="23" spans="1:14" ht="16" thickBot="1" x14ac:dyDescent="0.4">
      <c r="C23" s="1"/>
      <c r="D23" s="1"/>
      <c r="E23" s="1"/>
      <c r="I23" s="17">
        <v>0</v>
      </c>
      <c r="J23" s="3"/>
      <c r="K23" s="3"/>
    </row>
    <row r="24" spans="1:14" ht="16" thickBot="1" x14ac:dyDescent="0.4">
      <c r="C24" s="1"/>
      <c r="D24" s="1"/>
      <c r="E24" s="1"/>
      <c r="I24" s="17">
        <v>0</v>
      </c>
      <c r="J24" s="3"/>
      <c r="K24" s="3"/>
    </row>
    <row r="25" spans="1:14" ht="16" thickBot="1" x14ac:dyDescent="0.4">
      <c r="C25" s="1"/>
      <c r="D25" s="1"/>
      <c r="E25" s="1"/>
      <c r="I25" s="17">
        <v>0</v>
      </c>
      <c r="J25" s="3"/>
      <c r="K25" s="3"/>
    </row>
    <row r="26" spans="1:14" ht="16" thickBot="1" x14ac:dyDescent="0.4">
      <c r="C26" s="1"/>
      <c r="D26" s="1"/>
      <c r="E26" s="1"/>
      <c r="I26" s="17">
        <v>0</v>
      </c>
      <c r="J26" s="3"/>
      <c r="K26" s="3"/>
    </row>
    <row r="27" spans="1:14" x14ac:dyDescent="0.35">
      <c r="C27" s="3"/>
      <c r="D27" s="3"/>
      <c r="E27" s="3"/>
      <c r="G27" s="3"/>
      <c r="I27" s="3"/>
      <c r="J27" s="3"/>
      <c r="K27" s="3"/>
    </row>
    <row r="28" spans="1:14" ht="16" thickBot="1" x14ac:dyDescent="0.4">
      <c r="F28" s="10" t="s">
        <v>13</v>
      </c>
      <c r="J28" s="21" t="s">
        <v>5</v>
      </c>
      <c r="K28" s="23">
        <f>SUM(I19:I26)</f>
        <v>0</v>
      </c>
    </row>
    <row r="30" spans="1:14" ht="16" thickBot="1" x14ac:dyDescent="0.4">
      <c r="B30" s="10" t="s">
        <v>14</v>
      </c>
      <c r="L30" s="8" t="s">
        <v>5</v>
      </c>
      <c r="M30" s="24">
        <f>+K16+M9+K28</f>
        <v>163565.26999999999</v>
      </c>
    </row>
    <row r="31" spans="1:14" ht="16" thickTop="1" x14ac:dyDescent="0.3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" thickBot="1" x14ac:dyDescent="0.4">
      <c r="B33" s="2" t="s">
        <v>15</v>
      </c>
      <c r="J33" s="1"/>
      <c r="K33" s="1">
        <v>85</v>
      </c>
    </row>
    <row r="34" spans="2:12" x14ac:dyDescent="0.35">
      <c r="B34" s="2" t="s">
        <v>30</v>
      </c>
    </row>
    <row r="35" spans="2:12" ht="16" thickBot="1" x14ac:dyDescent="0.4">
      <c r="B35" s="2" t="s">
        <v>16</v>
      </c>
      <c r="J35" s="21" t="s">
        <v>5</v>
      </c>
      <c r="K35" s="23">
        <v>323314.46000000002</v>
      </c>
    </row>
    <row r="36" spans="2:12" ht="16" thickBot="1" x14ac:dyDescent="0.4">
      <c r="C36" s="10" t="s">
        <v>17</v>
      </c>
      <c r="H36" s="3"/>
      <c r="I36" s="17">
        <v>29392.22</v>
      </c>
    </row>
    <row r="37" spans="2:12" ht="16" thickBot="1" x14ac:dyDescent="0.4">
      <c r="C37" s="2" t="s">
        <v>18</v>
      </c>
      <c r="H37" s="3"/>
      <c r="I37" s="17">
        <v>4849.72</v>
      </c>
    </row>
    <row r="38" spans="2:12" ht="16" thickBot="1" x14ac:dyDescent="0.4">
      <c r="B38" s="10" t="s">
        <v>19</v>
      </c>
      <c r="J38" s="21" t="s">
        <v>5</v>
      </c>
      <c r="K38" s="23">
        <f>K35-I36</f>
        <v>293922.24</v>
      </c>
    </row>
    <row r="39" spans="2:12" x14ac:dyDescent="0.35">
      <c r="B39" s="10"/>
      <c r="J39" s="28"/>
      <c r="K39" s="3"/>
    </row>
    <row r="40" spans="2:12" x14ac:dyDescent="0.3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3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3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" thickBot="1" x14ac:dyDescent="0.4">
      <c r="B44" s="31"/>
      <c r="C44" s="31"/>
      <c r="D44" s="31"/>
      <c r="E44" s="31"/>
      <c r="F44" s="31"/>
      <c r="H44" s="35">
        <v>43746</v>
      </c>
      <c r="I44" s="35"/>
    </row>
    <row r="45" spans="2:12" ht="16" thickTop="1" x14ac:dyDescent="0.35">
      <c r="B45" s="36" t="s">
        <v>21</v>
      </c>
      <c r="C45" s="36"/>
      <c r="D45" s="36"/>
      <c r="E45" s="36"/>
      <c r="F45" s="36"/>
      <c r="H45" s="36" t="s">
        <v>22</v>
      </c>
      <c r="I45" s="36"/>
    </row>
    <row r="47" spans="2:12" x14ac:dyDescent="0.3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2" zoomScaleNormal="100" zoomScaleSheetLayoutView="90" workbookViewId="0">
      <selection activeCell="E10" sqref="E10"/>
    </sheetView>
  </sheetViews>
  <sheetFormatPr defaultColWidth="9.26953125" defaultRowHeight="15.5" x14ac:dyDescent="0.35"/>
  <cols>
    <col min="1" max="1" width="9.26953125" style="2"/>
    <col min="2" max="2" width="7" style="2" customWidth="1"/>
    <col min="3" max="5" width="9.26953125" style="2"/>
    <col min="6" max="6" width="3.26953125" style="2" customWidth="1"/>
    <col min="7" max="7" width="11.7265625" style="2" bestFit="1" customWidth="1"/>
    <col min="8" max="8" width="14.26953125" style="2" customWidth="1"/>
    <col min="9" max="9" width="13.54296875" style="2" bestFit="1" customWidth="1"/>
    <col min="10" max="10" width="3.453125" style="2" customWidth="1"/>
    <col min="11" max="11" width="15.453125" style="2" bestFit="1" customWidth="1"/>
    <col min="12" max="13" width="12.26953125" style="2" bestFit="1" customWidth="1"/>
    <col min="14" max="16384" width="9.26953125" style="2"/>
  </cols>
  <sheetData>
    <row r="3" spans="2:13" ht="16" thickBot="1" x14ac:dyDescent="0.4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3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35">
      <c r="B6" s="2" t="s">
        <v>1</v>
      </c>
      <c r="K6" s="4" t="s">
        <v>2</v>
      </c>
      <c r="L6" s="5" t="s">
        <v>23</v>
      </c>
      <c r="M6" s="6"/>
    </row>
    <row r="7" spans="2:13" ht="16" thickBot="1" x14ac:dyDescent="0.4">
      <c r="B7" s="2" t="s">
        <v>3</v>
      </c>
      <c r="E7" s="7">
        <v>43646</v>
      </c>
      <c r="F7" s="1"/>
      <c r="G7" s="1"/>
      <c r="H7" s="1"/>
    </row>
    <row r="9" spans="2:13" ht="16" thickBot="1" x14ac:dyDescent="0.4">
      <c r="B9" s="2" t="s">
        <v>4</v>
      </c>
      <c r="L9" s="32">
        <v>43555</v>
      </c>
      <c r="M9" s="9">
        <v>147273</v>
      </c>
    </row>
    <row r="10" spans="2:13" x14ac:dyDescent="0.35">
      <c r="B10" s="2" t="s">
        <v>29</v>
      </c>
    </row>
    <row r="11" spans="2:13" ht="31" x14ac:dyDescent="0.3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" thickBot="1" x14ac:dyDescent="0.4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" thickBot="1" x14ac:dyDescent="0.4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" thickBot="1" x14ac:dyDescent="0.4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3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" thickBot="1" x14ac:dyDescent="0.4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35">
      <c r="B18" s="10" t="s">
        <v>12</v>
      </c>
    </row>
    <row r="19" spans="1:14" ht="16" thickBot="1" x14ac:dyDescent="0.4">
      <c r="C19" s="1"/>
      <c r="D19" s="1"/>
      <c r="E19" s="1"/>
      <c r="I19" s="17"/>
      <c r="J19" s="3"/>
      <c r="K19" s="3"/>
    </row>
    <row r="20" spans="1:14" ht="16" thickBot="1" x14ac:dyDescent="0.4">
      <c r="C20" s="1"/>
      <c r="D20" s="1"/>
      <c r="E20" s="1"/>
      <c r="I20" s="17">
        <v>0</v>
      </c>
      <c r="J20" s="3"/>
      <c r="K20" s="3"/>
    </row>
    <row r="21" spans="1:14" ht="16" thickBot="1" x14ac:dyDescent="0.4">
      <c r="C21" s="1"/>
      <c r="D21" s="1"/>
      <c r="E21" s="1"/>
      <c r="I21" s="17">
        <v>0</v>
      </c>
      <c r="J21" s="3"/>
      <c r="K21" s="3"/>
    </row>
    <row r="22" spans="1:14" ht="16" thickBot="1" x14ac:dyDescent="0.4">
      <c r="C22" s="1"/>
      <c r="D22" s="1"/>
      <c r="E22" s="1"/>
      <c r="I22" s="17">
        <v>0</v>
      </c>
      <c r="J22" s="3"/>
      <c r="K22" s="3"/>
    </row>
    <row r="23" spans="1:14" ht="16" thickBot="1" x14ac:dyDescent="0.4">
      <c r="C23" s="1"/>
      <c r="D23" s="1"/>
      <c r="E23" s="1"/>
      <c r="I23" s="17">
        <v>0</v>
      </c>
      <c r="J23" s="3"/>
      <c r="K23" s="3"/>
    </row>
    <row r="24" spans="1:14" ht="16" thickBot="1" x14ac:dyDescent="0.4">
      <c r="C24" s="1"/>
      <c r="D24" s="1"/>
      <c r="E24" s="1"/>
      <c r="I24" s="17">
        <v>0</v>
      </c>
      <c r="J24" s="3"/>
      <c r="K24" s="3"/>
    </row>
    <row r="25" spans="1:14" ht="16" thickBot="1" x14ac:dyDescent="0.4">
      <c r="C25" s="1"/>
      <c r="D25" s="1"/>
      <c r="E25" s="1"/>
      <c r="I25" s="17">
        <v>0</v>
      </c>
      <c r="J25" s="3"/>
      <c r="K25" s="3"/>
    </row>
    <row r="26" spans="1:14" ht="16" thickBot="1" x14ac:dyDescent="0.4">
      <c r="C26" s="1"/>
      <c r="D26" s="1"/>
      <c r="E26" s="1"/>
      <c r="I26" s="17">
        <v>0</v>
      </c>
      <c r="J26" s="3"/>
      <c r="K26" s="3"/>
    </row>
    <row r="27" spans="1:14" x14ac:dyDescent="0.35">
      <c r="C27" s="3"/>
      <c r="D27" s="3"/>
      <c r="E27" s="3"/>
      <c r="G27" s="3"/>
      <c r="I27" s="3"/>
      <c r="J27" s="3"/>
      <c r="K27" s="3"/>
    </row>
    <row r="28" spans="1:14" ht="16" thickBot="1" x14ac:dyDescent="0.4">
      <c r="F28" s="10" t="s">
        <v>13</v>
      </c>
      <c r="J28" s="21" t="s">
        <v>5</v>
      </c>
      <c r="K28" s="23">
        <f>SUM(I19:I26)</f>
        <v>0</v>
      </c>
    </row>
    <row r="30" spans="1:14" ht="16" thickBot="1" x14ac:dyDescent="0.4">
      <c r="B30" s="10" t="s">
        <v>14</v>
      </c>
      <c r="L30" s="8" t="s">
        <v>5</v>
      </c>
      <c r="M30" s="24">
        <f>+K16+M9+K28</f>
        <v>155431.06</v>
      </c>
    </row>
    <row r="31" spans="1:14" ht="16" thickTop="1" x14ac:dyDescent="0.3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" thickBot="1" x14ac:dyDescent="0.4">
      <c r="B33" s="2" t="s">
        <v>15</v>
      </c>
      <c r="J33" s="1"/>
      <c r="K33" s="1">
        <v>85</v>
      </c>
    </row>
    <row r="34" spans="2:12" x14ac:dyDescent="0.35">
      <c r="B34" s="2" t="s">
        <v>30</v>
      </c>
    </row>
    <row r="35" spans="2:12" ht="16" thickBot="1" x14ac:dyDescent="0.4">
      <c r="B35" s="2" t="s">
        <v>16</v>
      </c>
      <c r="J35" s="21" t="s">
        <v>5</v>
      </c>
      <c r="K35" s="23">
        <v>323314.46000000002</v>
      </c>
    </row>
    <row r="36" spans="2:12" ht="16" thickBot="1" x14ac:dyDescent="0.4">
      <c r="C36" s="10" t="s">
        <v>17</v>
      </c>
      <c r="H36" s="3"/>
      <c r="I36" s="17">
        <v>0</v>
      </c>
      <c r="L36" s="2" t="s">
        <v>33</v>
      </c>
    </row>
    <row r="37" spans="2:12" ht="16" thickBot="1" x14ac:dyDescent="0.4">
      <c r="C37" s="2" t="s">
        <v>18</v>
      </c>
      <c r="H37" s="3"/>
      <c r="I37" s="17">
        <v>0</v>
      </c>
      <c r="L37" s="2" t="s">
        <v>32</v>
      </c>
    </row>
    <row r="38" spans="2:12" ht="16" thickBot="1" x14ac:dyDescent="0.4">
      <c r="B38" s="10" t="s">
        <v>19</v>
      </c>
      <c r="J38" s="21" t="s">
        <v>5</v>
      </c>
      <c r="K38" s="23">
        <f>K35-I36</f>
        <v>323314.46000000002</v>
      </c>
    </row>
    <row r="39" spans="2:12" x14ac:dyDescent="0.35">
      <c r="B39" s="10"/>
      <c r="J39" s="28"/>
      <c r="K39" s="3"/>
    </row>
    <row r="40" spans="2:12" x14ac:dyDescent="0.3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3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3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" thickBot="1" x14ac:dyDescent="0.4">
      <c r="B44" s="31"/>
      <c r="C44" s="31"/>
      <c r="D44" s="31"/>
      <c r="E44" s="31"/>
      <c r="F44" s="31"/>
      <c r="H44" s="33">
        <v>43686</v>
      </c>
      <c r="I44" s="31"/>
    </row>
    <row r="45" spans="2:12" ht="16" thickTop="1" x14ac:dyDescent="0.35">
      <c r="B45" s="2" t="s">
        <v>21</v>
      </c>
      <c r="H45" s="2" t="s">
        <v>22</v>
      </c>
    </row>
    <row r="47" spans="2:12" x14ac:dyDescent="0.3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N7" sqref="N7"/>
    </sheetView>
  </sheetViews>
  <sheetFormatPr defaultColWidth="9.26953125" defaultRowHeight="15.5" x14ac:dyDescent="0.35"/>
  <cols>
    <col min="1" max="1" width="9.26953125" style="2"/>
    <col min="2" max="2" width="7" style="2" customWidth="1"/>
    <col min="3" max="5" width="9.26953125" style="2"/>
    <col min="6" max="6" width="3.26953125" style="2" customWidth="1"/>
    <col min="7" max="7" width="11.7265625" style="2" bestFit="1" customWidth="1"/>
    <col min="8" max="8" width="14.26953125" style="2" customWidth="1"/>
    <col min="9" max="9" width="13.54296875" style="2" bestFit="1" customWidth="1"/>
    <col min="10" max="10" width="3.453125" style="2" customWidth="1"/>
    <col min="11" max="11" width="15.453125" style="2" bestFit="1" customWidth="1"/>
    <col min="12" max="13" width="12.26953125" style="2" bestFit="1" customWidth="1"/>
    <col min="14" max="16384" width="9.26953125" style="2"/>
  </cols>
  <sheetData>
    <row r="3" spans="2:13" ht="16" thickBot="1" x14ac:dyDescent="0.4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3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35">
      <c r="B6" s="2" t="s">
        <v>1</v>
      </c>
      <c r="K6" s="4" t="s">
        <v>2</v>
      </c>
      <c r="L6" s="5" t="s">
        <v>23</v>
      </c>
      <c r="M6" s="6"/>
    </row>
    <row r="7" spans="2:13" ht="16" thickBot="1" x14ac:dyDescent="0.4">
      <c r="B7" s="2" t="s">
        <v>3</v>
      </c>
      <c r="E7" s="7">
        <v>43555</v>
      </c>
      <c r="F7" s="1"/>
      <c r="G7" s="1"/>
      <c r="H7" s="1"/>
    </row>
    <row r="9" spans="2:13" ht="16" thickBot="1" x14ac:dyDescent="0.4">
      <c r="B9" s="2" t="s">
        <v>4</v>
      </c>
      <c r="L9" s="32">
        <v>43465</v>
      </c>
      <c r="M9" s="9">
        <v>139113</v>
      </c>
    </row>
    <row r="10" spans="2:13" x14ac:dyDescent="0.35">
      <c r="B10" s="2" t="s">
        <v>29</v>
      </c>
    </row>
    <row r="11" spans="2:13" ht="31" x14ac:dyDescent="0.3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" thickBot="1" x14ac:dyDescent="0.4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" thickBot="1" x14ac:dyDescent="0.4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" thickBot="1" x14ac:dyDescent="0.4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3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" thickBot="1" x14ac:dyDescent="0.4">
      <c r="F16" s="10" t="s">
        <v>11</v>
      </c>
      <c r="J16" s="21" t="s">
        <v>5</v>
      </c>
      <c r="K16" s="22">
        <f>SUM(I12:I14)+I15</f>
        <v>8160</v>
      </c>
    </row>
    <row r="18" spans="1:14" x14ac:dyDescent="0.35">
      <c r="B18" s="10" t="s">
        <v>12</v>
      </c>
    </row>
    <row r="19" spans="1:14" ht="16" thickBot="1" x14ac:dyDescent="0.4">
      <c r="C19" s="1"/>
      <c r="D19" s="1"/>
      <c r="E19" s="1"/>
      <c r="I19" s="17"/>
      <c r="J19" s="3"/>
      <c r="K19" s="3"/>
    </row>
    <row r="20" spans="1:14" ht="16" thickBot="1" x14ac:dyDescent="0.4">
      <c r="C20" s="1"/>
      <c r="D20" s="1"/>
      <c r="E20" s="1"/>
      <c r="I20" s="17">
        <v>0</v>
      </c>
      <c r="J20" s="3"/>
      <c r="K20" s="3"/>
    </row>
    <row r="21" spans="1:14" ht="16" thickBot="1" x14ac:dyDescent="0.4">
      <c r="C21" s="1"/>
      <c r="D21" s="1"/>
      <c r="E21" s="1"/>
      <c r="I21" s="17">
        <v>0</v>
      </c>
      <c r="J21" s="3"/>
      <c r="K21" s="3"/>
    </row>
    <row r="22" spans="1:14" ht="16" thickBot="1" x14ac:dyDescent="0.4">
      <c r="C22" s="1"/>
      <c r="D22" s="1"/>
      <c r="E22" s="1"/>
      <c r="I22" s="17">
        <v>0</v>
      </c>
      <c r="J22" s="3"/>
      <c r="K22" s="3"/>
    </row>
    <row r="23" spans="1:14" ht="16" thickBot="1" x14ac:dyDescent="0.4">
      <c r="C23" s="1"/>
      <c r="D23" s="1"/>
      <c r="E23" s="1"/>
      <c r="I23" s="17">
        <v>0</v>
      </c>
      <c r="J23" s="3"/>
      <c r="K23" s="3"/>
    </row>
    <row r="24" spans="1:14" ht="16" thickBot="1" x14ac:dyDescent="0.4">
      <c r="C24" s="1"/>
      <c r="D24" s="1"/>
      <c r="E24" s="1"/>
      <c r="I24" s="17">
        <v>0</v>
      </c>
      <c r="J24" s="3"/>
      <c r="K24" s="3"/>
    </row>
    <row r="25" spans="1:14" ht="16" thickBot="1" x14ac:dyDescent="0.4">
      <c r="C25" s="1"/>
      <c r="D25" s="1"/>
      <c r="E25" s="1"/>
      <c r="I25" s="17">
        <v>0</v>
      </c>
      <c r="J25" s="3"/>
      <c r="K25" s="3"/>
    </row>
    <row r="26" spans="1:14" ht="16" thickBot="1" x14ac:dyDescent="0.4">
      <c r="C26" s="1"/>
      <c r="D26" s="1"/>
      <c r="E26" s="1"/>
      <c r="I26" s="17">
        <v>0</v>
      </c>
      <c r="J26" s="3"/>
      <c r="K26" s="3"/>
    </row>
    <row r="27" spans="1:14" x14ac:dyDescent="0.35">
      <c r="C27" s="3"/>
      <c r="D27" s="3"/>
      <c r="E27" s="3"/>
      <c r="G27" s="3"/>
      <c r="I27" s="3"/>
      <c r="J27" s="3"/>
      <c r="K27" s="3"/>
    </row>
    <row r="28" spans="1:14" ht="16" thickBot="1" x14ac:dyDescent="0.4">
      <c r="F28" s="10" t="s">
        <v>13</v>
      </c>
      <c r="J28" s="21" t="s">
        <v>5</v>
      </c>
      <c r="K28" s="23">
        <f>SUM(I19:I26)</f>
        <v>0</v>
      </c>
    </row>
    <row r="30" spans="1:14" ht="16" thickBot="1" x14ac:dyDescent="0.4">
      <c r="B30" s="10" t="s">
        <v>14</v>
      </c>
      <c r="L30" s="8" t="s">
        <v>5</v>
      </c>
      <c r="M30" s="24">
        <f>+K16+M9+K28</f>
        <v>147273</v>
      </c>
    </row>
    <row r="31" spans="1:14" ht="16" thickTop="1" x14ac:dyDescent="0.3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" thickBot="1" x14ac:dyDescent="0.4">
      <c r="B33" s="2" t="s">
        <v>15</v>
      </c>
      <c r="J33" s="1"/>
      <c r="K33" s="1">
        <v>85</v>
      </c>
    </row>
    <row r="34" spans="2:12" x14ac:dyDescent="0.35">
      <c r="B34" s="2" t="s">
        <v>30</v>
      </c>
    </row>
    <row r="35" spans="2:12" ht="16" thickBot="1" x14ac:dyDescent="0.4">
      <c r="B35" s="2" t="s">
        <v>16</v>
      </c>
      <c r="J35" s="21" t="s">
        <v>5</v>
      </c>
      <c r="K35" s="23">
        <v>323314.46000000002</v>
      </c>
    </row>
    <row r="36" spans="2:12" ht="16" thickBot="1" x14ac:dyDescent="0.4">
      <c r="C36" s="10" t="s">
        <v>17</v>
      </c>
      <c r="H36" s="3"/>
      <c r="I36" s="17">
        <v>0</v>
      </c>
      <c r="L36" s="2" t="s">
        <v>33</v>
      </c>
    </row>
    <row r="37" spans="2:12" ht="16" thickBot="1" x14ac:dyDescent="0.4">
      <c r="C37" s="2" t="s">
        <v>18</v>
      </c>
      <c r="H37" s="3"/>
      <c r="I37" s="17">
        <v>0</v>
      </c>
      <c r="L37" s="2" t="s">
        <v>32</v>
      </c>
    </row>
    <row r="38" spans="2:12" ht="16" thickBot="1" x14ac:dyDescent="0.4">
      <c r="B38" s="10" t="s">
        <v>19</v>
      </c>
      <c r="J38" s="21" t="s">
        <v>5</v>
      </c>
      <c r="K38" s="23">
        <f>K35-I36</f>
        <v>323314.46000000002</v>
      </c>
    </row>
    <row r="39" spans="2:12" x14ac:dyDescent="0.35">
      <c r="B39" s="10"/>
      <c r="J39" s="28"/>
      <c r="K39" s="3"/>
    </row>
    <row r="40" spans="2:12" x14ac:dyDescent="0.3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3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3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" thickBot="1" x14ac:dyDescent="0.4">
      <c r="B44" s="31"/>
      <c r="C44" s="31"/>
      <c r="D44" s="31"/>
      <c r="E44" s="31"/>
      <c r="F44" s="31"/>
      <c r="H44" s="33">
        <v>43615</v>
      </c>
      <c r="I44" s="31"/>
    </row>
    <row r="45" spans="2:12" ht="16" thickTop="1" x14ac:dyDescent="0.35">
      <c r="B45" s="2" t="s">
        <v>21</v>
      </c>
      <c r="H45" s="2" t="s">
        <v>22</v>
      </c>
    </row>
    <row r="47" spans="2:12" x14ac:dyDescent="0.3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2020-05-15T07:00:00+00:00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9251BE3-0DC1-4B42-BF20-D4945104B6C5}"/>
</file>

<file path=customXml/itemProps2.xml><?xml version="1.0" encoding="utf-8"?>
<ds:datastoreItem xmlns:ds="http://schemas.openxmlformats.org/officeDocument/2006/customXml" ds:itemID="{8EC38B55-FBE0-489E-B833-3DF8042C36C3}"/>
</file>

<file path=customXml/itemProps3.xml><?xml version="1.0" encoding="utf-8"?>
<ds:datastoreItem xmlns:ds="http://schemas.openxmlformats.org/officeDocument/2006/customXml" ds:itemID="{19B986C8-8C7C-4FDE-AABB-C812F20B24D3}"/>
</file>

<file path=customXml/itemProps4.xml><?xml version="1.0" encoding="utf-8"?>
<ds:datastoreItem xmlns:ds="http://schemas.openxmlformats.org/officeDocument/2006/customXml" ds:itemID="{EFD86AC4-1F81-4239-A2A3-73DB8E2FB5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Q2_2019!Print_Area</vt:lpstr>
      <vt:lpstr>Q3_2019!Print_Area</vt:lpstr>
      <vt:lpstr>Q4_2019!Print_Area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2020-05-14T23:54:29Z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