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5-WA-COVID-19 Reporting\01-2025 WA COVID-19 Report\"/>
    </mc:Choice>
  </mc:AlternateContent>
  <xr:revisionPtr revIDLastSave="0" documentId="13_ncr:1_{B6BA260F-82A9-429D-A76B-E559FC15A1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9" l="1"/>
  <c r="H13" i="9"/>
  <c r="D12" i="9"/>
  <c r="C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<sst xmlns="http://schemas.openxmlformats.org/spreadsheetml/2006/main" count="58" uniqueCount="35">
  <si>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</si>
  <si>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</si>
  <si>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</si>
  <si>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</si>
  <si>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</si>
  <si>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</si>
  <si>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</si>
  <si>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</si>
  <si>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</si>
  <si>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</si>
  <si>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</si>
  <si>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</si>
  <si>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</si>
  <si>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</si>
  <si>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</si>
  <si>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</si>
  <si>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</si>
  <si>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</si>
  <si>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</si>
  <si>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Jan 2025 COVID-19 Credit and Collections Monthly Reporting</t>
  </si>
  <si>
    <t>Total LIHEAP</t>
  </si>
  <si>
    <t>Total LIRAP</t>
  </si>
  <si>
    <t>Current Amount</t>
  </si>
  <si>
    <t>Number of Payments</t>
  </si>
  <si>
    <t>AMP (LIRAP)*</t>
  </si>
  <si>
    <t>Housing</t>
  </si>
  <si>
    <t>LIHEAP</t>
  </si>
  <si>
    <t>LIRAP GRANT</t>
  </si>
  <si>
    <t>MISC EA</t>
  </si>
  <si>
    <t>Project Share</t>
  </si>
  <si>
    <t>SHEAP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</si>
  <si>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</si>
  <si>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</si>
  <si>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</si>
  <si>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 xml:space="preserve">January 2025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</si>
</sst>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2" borderId="27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164" fontId="2" fillId="0" borderId="31" xfId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165" fontId="0" fillId="0" borderId="0" xfId="2" applyNumberFormat="1" applyFont="1" applyFill="1" applyBorder="1"/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/>
    <xf numFmtId="44" fontId="2" fillId="0" borderId="35" xfId="2" applyFont="1" applyBorder="1" applyAlignment="1">
      <alignment vertical="center"/>
    </xf>
    <xf numFmtId="44" fontId="2" fillId="0" borderId="35" xfId="2" applyFont="1" applyBorder="1" applyAlignment="1">
      <alignment vertical="center" wrapText="1"/>
    </xf>
    <xf numFmtId="165" fontId="0" fillId="0" borderId="36" xfId="2" applyNumberFormat="1" applyFont="1" applyFill="1" applyBorder="1"/>
    <xf numFmtId="164" fontId="0" fillId="0" borderId="37" xfId="1" applyNumberFormat="1" applyFont="1" applyFill="1" applyBorder="1"/>
    <xf numFmtId="0" fontId="1" fillId="0" borderId="5" xfId="0" applyFont="1" applyBorder="1" applyAlignment="1">
      <alignment horizontal="center" vertical="center"/>
    </xf>
    <xf numFmtId="164" fontId="7" fillId="0" borderId="31" xfId="1" applyNumberFormat="1" applyFont="1" applyBorder="1"/>
    <xf numFmtId="165" fontId="0" fillId="0" borderId="0" xfId="2" applyNumberFormat="1" applyFont="1"/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165" fontId="0" fillId="0" borderId="40" xfId="2" applyNumberFormat="1" applyFont="1" applyFill="1" applyBorder="1"/>
    <xf numFmtId="164" fontId="0" fillId="0" borderId="41" xfId="1" applyNumberFormat="1" applyFont="1" applyFill="1" applyBorder="1"/>
    <xf numFmtId="0" fontId="1" fillId="0" borderId="33" xfId="0" applyFont="1" applyBorder="1" applyAlignment="1">
      <alignment horizontal="center" vertical="center"/>
    </xf>
    <xf numFmtId="44" fontId="7" fillId="0" borderId="35" xfId="2" applyFont="1" applyBorder="1"/>
    <xf numFmtId="165" fontId="0" fillId="0" borderId="0" xfId="0" applyNumberFormat="1"/>
    <xf numFmtId="0" fontId="7" fillId="0" borderId="4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3" xfId="2" applyNumberFormat="1" applyFont="1" applyBorder="1"/>
    <xf numFmtId="164" fontId="0" fillId="0" borderId="44" xfId="1" applyNumberFormat="1" applyFont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3" borderId="4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0" xfId="0" applyFill="1" applyBorder="1" applyAlignment="1">
      <alignment horizontal="center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" xfId="3" xr:uid="{AAFD0C3E-CCF2-4CAD-B298-140CF5158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Normal="100" workbookViewId="0">
      <selection activeCell="P21" sqref="P21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2.140625" bestFit="1" customWidth="1"/>
    <col min="4" max="4" width="18.140625" bestFit="1" customWidth="1"/>
    <col min="5" max="5" width="2.85546875" customWidth="1"/>
    <col min="6" max="6" width="12" bestFit="1" customWidth="1"/>
    <col min="7" max="7" width="10.85546875" bestFit="1" customWidth="1"/>
    <col min="8" max="8" width="13.140625" customWidth="1"/>
    <col min="9" max="9" width="13.42578125" customWidth="1"/>
  </cols>
  <sheetData>
    <row r="1" spans="1:9" ht="15.75" thickBot="1" x14ac:dyDescent="0.3">
      <c r="A1" s="108" t="s">
        <v>34</v>
      </c>
      <c r="B1" s="35"/>
      <c r="C1" s="35"/>
      <c r="D1" s="35"/>
      <c r="E1" s="35"/>
      <c r="F1" s="35"/>
      <c r="G1" s="35"/>
      <c r="H1" s="35"/>
      <c r="I1" s="35"/>
    </row>
    <row r="2" spans="1:9" ht="28.35" customHeight="1" x14ac:dyDescent="0.25">
      <c r="A2" s="45">
        <v>45681</v>
      </c>
      <c r="B2" s="46"/>
      <c r="C2" s="47" t="s">
        <v>20</v>
      </c>
      <c r="D2" s="48" t="s">
        <v>21</v>
      </c>
      <c r="F2" s="49">
        <v>45681</v>
      </c>
      <c r="G2" s="50"/>
      <c r="H2" s="51" t="s">
        <v>22</v>
      </c>
      <c r="I2" s="52" t="s">
        <v>23</v>
      </c>
    </row>
    <row r="3" spans="1:9" ht="15.75" thickBot="1" x14ac:dyDescent="0.3">
      <c r="A3" s="53"/>
      <c r="B3" s="54"/>
      <c r="C3" s="55"/>
      <c r="D3" s="56"/>
      <c r="F3" s="57" t="s">
        <v>24</v>
      </c>
      <c r="G3" s="58"/>
      <c r="H3" s="59">
        <v>79056.69</v>
      </c>
      <c r="I3" s="60">
        <v>1008</v>
      </c>
    </row>
    <row r="4" spans="1:9" x14ac:dyDescent="0.25">
      <c r="A4" s="61" t="s">
        <v>5</v>
      </c>
      <c r="B4" s="62" t="s">
        <v>3</v>
      </c>
      <c r="C4" s="63">
        <v>181</v>
      </c>
      <c r="D4" s="64">
        <v>27161</v>
      </c>
      <c r="F4" s="57" t="s">
        <v>25</v>
      </c>
      <c r="G4" s="58"/>
      <c r="H4" s="59">
        <v>48475</v>
      </c>
      <c r="I4" s="60">
        <v>682</v>
      </c>
    </row>
    <row r="5" spans="1:9" ht="15.75" thickBot="1" x14ac:dyDescent="0.3">
      <c r="A5" s="65"/>
      <c r="B5" s="66" t="s">
        <v>4</v>
      </c>
      <c r="C5" s="67">
        <v>583.11</v>
      </c>
      <c r="D5" s="68">
        <v>77.069999999999993</v>
      </c>
      <c r="F5" s="57" t="s">
        <v>26</v>
      </c>
      <c r="G5" s="58"/>
      <c r="H5" s="59">
        <v>254852.3</v>
      </c>
      <c r="I5" s="60">
        <v>450</v>
      </c>
    </row>
    <row r="6" spans="1:9" x14ac:dyDescent="0.25">
      <c r="A6" s="61" t="s">
        <v>6</v>
      </c>
      <c r="B6" s="62" t="s">
        <v>3</v>
      </c>
      <c r="C6" s="63">
        <v>24</v>
      </c>
      <c r="D6" s="64">
        <v>2034</v>
      </c>
      <c r="F6" s="57" t="s">
        <v>27</v>
      </c>
      <c r="G6" s="58"/>
      <c r="H6" s="69">
        <v>360838.40000000002</v>
      </c>
      <c r="I6" s="60">
        <v>1131</v>
      </c>
    </row>
    <row r="7" spans="1:9" ht="15.75" thickBot="1" x14ac:dyDescent="0.3">
      <c r="A7" s="65"/>
      <c r="B7" s="66" t="s">
        <v>4</v>
      </c>
      <c r="C7" s="67">
        <v>399.96</v>
      </c>
      <c r="D7" s="68">
        <v>38.85</v>
      </c>
      <c r="F7" s="57" t="s">
        <v>28</v>
      </c>
      <c r="G7" s="58"/>
      <c r="H7" s="59">
        <v>54292.22</v>
      </c>
      <c r="I7" s="60">
        <v>130</v>
      </c>
    </row>
    <row r="8" spans="1:9" x14ac:dyDescent="0.25">
      <c r="A8" s="61" t="s">
        <v>7</v>
      </c>
      <c r="B8" s="62" t="s">
        <v>3</v>
      </c>
      <c r="C8" s="63">
        <v>242</v>
      </c>
      <c r="D8" s="64">
        <v>27637</v>
      </c>
      <c r="F8" s="57" t="s">
        <v>29</v>
      </c>
      <c r="G8" s="58"/>
      <c r="H8" s="59">
        <v>423.47</v>
      </c>
      <c r="I8" s="60">
        <v>1</v>
      </c>
    </row>
    <row r="9" spans="1:9" ht="15.75" thickBot="1" x14ac:dyDescent="0.3">
      <c r="A9" s="65"/>
      <c r="B9" s="66" t="s">
        <v>4</v>
      </c>
      <c r="C9" s="67">
        <v>570.57000000000005</v>
      </c>
      <c r="D9" s="68">
        <v>80.37</v>
      </c>
      <c r="F9" s="57" t="s">
        <v>30</v>
      </c>
      <c r="G9" s="58"/>
      <c r="H9" s="59">
        <v>189542</v>
      </c>
      <c r="I9" s="60">
        <v>329</v>
      </c>
    </row>
    <row r="10" spans="1:9" x14ac:dyDescent="0.25">
      <c r="A10" s="61" t="s">
        <v>8</v>
      </c>
      <c r="B10" s="62" t="s">
        <v>3</v>
      </c>
      <c r="C10" s="63">
        <v>4</v>
      </c>
      <c r="D10" s="64">
        <v>598</v>
      </c>
      <c r="F10" s="57" t="s">
        <v>31</v>
      </c>
      <c r="G10" s="58"/>
      <c r="H10" s="59">
        <v>3951955.24</v>
      </c>
      <c r="I10" s="60">
        <v>57226</v>
      </c>
    </row>
    <row r="11" spans="1:9" ht="15.75" thickBot="1" x14ac:dyDescent="0.3">
      <c r="A11" s="70"/>
      <c r="B11" s="71" t="s">
        <v>4</v>
      </c>
      <c r="C11" s="72">
        <v>407.83</v>
      </c>
      <c r="D11" s="73">
        <v>71.02</v>
      </c>
      <c r="F11" s="57" t="s">
        <v>32</v>
      </c>
      <c r="G11" s="58"/>
      <c r="H11" s="74">
        <v>41006.36</v>
      </c>
      <c r="I11" s="75">
        <v>70</v>
      </c>
    </row>
    <row r="12" spans="1:9" ht="15.75" thickBot="1" x14ac:dyDescent="0.3">
      <c r="A12" s="76" t="s">
        <v>2</v>
      </c>
      <c r="B12" s="62" t="s">
        <v>3</v>
      </c>
      <c r="C12" s="77">
        <f>SUM(C4,C6,C8,C10)</f>
        <v>451</v>
      </c>
      <c r="D12" s="77">
        <f>SUM(D4,D6,D8,D10)</f>
        <v>57430</v>
      </c>
      <c r="E12" s="78"/>
      <c r="F12" s="79"/>
      <c r="G12" s="80"/>
      <c r="H12" s="81"/>
      <c r="I12" s="82"/>
    </row>
    <row r="13" spans="1:9" ht="16.5" thickTop="1" thickBot="1" x14ac:dyDescent="0.3">
      <c r="A13" s="83"/>
      <c r="B13" s="71" t="s">
        <v>4</v>
      </c>
      <c r="C13" s="84">
        <v>565.08000000000004</v>
      </c>
      <c r="D13" s="84">
        <v>77.239999999999995</v>
      </c>
      <c r="E13" s="85"/>
      <c r="F13" s="86" t="s">
        <v>2</v>
      </c>
      <c r="G13" s="87"/>
      <c r="H13" s="88">
        <f>SUM(H3:H12)</f>
        <v>4980441.6800000006</v>
      </c>
      <c r="I13" s="89">
        <f>SUM(I3:I12)</f>
        <v>61027</v>
      </c>
    </row>
    <row r="14" spans="1:9" ht="23.25" customHeight="1" x14ac:dyDescent="0.25">
      <c r="A14" s="90"/>
      <c r="B14" s="91"/>
      <c r="C14" s="91"/>
      <c r="D14" s="91"/>
      <c r="E14" s="92"/>
      <c r="F14" s="93" t="s">
        <v>33</v>
      </c>
      <c r="G14" s="94"/>
      <c r="H14" s="94"/>
      <c r="I14" s="95"/>
    </row>
    <row r="15" spans="1:9" x14ac:dyDescent="0.25">
      <c r="A15" s="96"/>
      <c r="B15" s="97"/>
      <c r="C15" s="97"/>
      <c r="D15" s="97"/>
      <c r="E15" s="98"/>
      <c r="F15" s="99"/>
      <c r="G15" s="100"/>
      <c r="H15" s="100"/>
      <c r="I15" s="101"/>
    </row>
    <row r="16" spans="1:9" ht="15.75" thickBot="1" x14ac:dyDescent="0.3">
      <c r="A16" s="102"/>
      <c r="B16" s="103"/>
      <c r="C16" s="103"/>
      <c r="D16" s="103"/>
      <c r="E16" s="104"/>
      <c r="F16" s="105"/>
      <c r="G16" s="106"/>
      <c r="H16" s="106"/>
      <c r="I16" s="107"/>
    </row>
  </sheetData>
  <mergeCells count="19">
    <mergeCell ref="A14:E16"/>
    <mergeCell ref="F14:I16"/>
    <mergeCell ref="A1:I1"/>
    <mergeCell ref="F9:G9"/>
    <mergeCell ref="F10:G10"/>
    <mergeCell ref="F11:G11"/>
    <mergeCell ref="A12:A13"/>
    <mergeCell ref="F12:G12"/>
    <mergeCell ref="F13:G13"/>
    <mergeCell ref="F4:G4"/>
    <mergeCell ref="F5:G5"/>
    <mergeCell ref="F6:G6"/>
    <mergeCell ref="F7:G7"/>
    <mergeCell ref="F8:G8"/>
    <mergeCell ref="A2:B3"/>
    <mergeCell ref="C2:C3"/>
    <mergeCell ref="D2:D3"/>
    <mergeCell ref="F2:G2"/>
    <mergeCell ref="F3:G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workbookViewId="0">
      <selection activeCell="E33" sqref="E33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9" max="9" width="14.285156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38" t="s">
        <v>19</v>
      </c>
      <c r="C1" s="39"/>
      <c r="D1" s="39"/>
      <c r="E1" s="39"/>
      <c r="F1" s="39"/>
      <c r="G1" s="39"/>
      <c r="H1" s="39"/>
      <c r="I1" s="39"/>
      <c r="J1" s="40"/>
    </row>
    <row r="2" spans="2:10" x14ac:dyDescent="0.25">
      <c r="B2" s="3"/>
      <c r="C2" s="41" t="s">
        <v>1</v>
      </c>
      <c r="D2" s="42"/>
      <c r="E2" s="41" t="s">
        <v>0</v>
      </c>
      <c r="F2" s="42"/>
      <c r="G2" s="41" t="s">
        <v>11</v>
      </c>
      <c r="H2" s="42"/>
      <c r="I2" s="43" t="s">
        <v>12</v>
      </c>
      <c r="J2" s="44"/>
    </row>
    <row r="3" spans="2:10" x14ac:dyDescent="0.25">
      <c r="B3" s="4" t="s">
        <v>13</v>
      </c>
      <c r="C3" s="5" t="s">
        <v>14</v>
      </c>
      <c r="D3" s="6" t="s">
        <v>15</v>
      </c>
      <c r="E3" s="5" t="s">
        <v>14</v>
      </c>
      <c r="F3" s="6" t="s">
        <v>15</v>
      </c>
      <c r="G3" s="5" t="s">
        <v>14</v>
      </c>
      <c r="H3" s="7" t="s">
        <v>15</v>
      </c>
      <c r="I3" s="5" t="s">
        <v>14</v>
      </c>
      <c r="J3" s="6" t="s">
        <v>15</v>
      </c>
    </row>
    <row r="4" spans="2:10" x14ac:dyDescent="0.25">
      <c r="B4" s="8" t="s">
        <v>16</v>
      </c>
      <c r="C4" s="31">
        <v>14739</v>
      </c>
      <c r="D4" s="9">
        <v>2442917.21</v>
      </c>
      <c r="E4" s="32">
        <v>1098</v>
      </c>
      <c r="F4" s="9">
        <v>1128535.94</v>
      </c>
      <c r="G4" s="10">
        <v>22</v>
      </c>
      <c r="H4" s="11">
        <v>9842.6299999999992</v>
      </c>
      <c r="I4" s="10">
        <f>C4+E4+G4</f>
        <v>15859</v>
      </c>
      <c r="J4" s="2">
        <f>D4+F4+H4</f>
        <v>3581295.78</v>
      </c>
    </row>
    <row r="5" spans="2:10" x14ac:dyDescent="0.25">
      <c r="B5" s="8" t="s">
        <v>17</v>
      </c>
      <c r="C5" s="31">
        <v>4585</v>
      </c>
      <c r="D5" s="9">
        <v>1257018.81</v>
      </c>
      <c r="E5" s="33">
        <v>275</v>
      </c>
      <c r="F5" s="9">
        <v>296091.17</v>
      </c>
      <c r="G5" s="10">
        <v>4</v>
      </c>
      <c r="H5" s="11">
        <v>5362.52</v>
      </c>
      <c r="I5" s="10">
        <f t="shared" ref="I5:J7" si="0">C5+E5+G5</f>
        <v>4864</v>
      </c>
      <c r="J5" s="2">
        <f t="shared" si="0"/>
        <v>1558472.5</v>
      </c>
    </row>
    <row r="6" spans="2:10" x14ac:dyDescent="0.25">
      <c r="B6" s="8" t="s">
        <v>18</v>
      </c>
      <c r="C6" s="34">
        <v>5901</v>
      </c>
      <c r="D6" s="12">
        <v>2040620.87</v>
      </c>
      <c r="E6" s="33">
        <v>393</v>
      </c>
      <c r="F6" s="13">
        <v>558551.71</v>
      </c>
      <c r="G6" s="14">
        <v>17</v>
      </c>
      <c r="H6" s="15">
        <v>669019.96</v>
      </c>
      <c r="I6" s="10">
        <f t="shared" si="0"/>
        <v>6311</v>
      </c>
      <c r="J6" s="2">
        <f t="shared" si="0"/>
        <v>3268192.54</v>
      </c>
    </row>
    <row r="7" spans="2:10" ht="15.75" thickBot="1" x14ac:dyDescent="0.3">
      <c r="B7" s="16" t="s">
        <v>2</v>
      </c>
      <c r="C7" s="30">
        <f t="shared" ref="C7:J7" si="1">SUM(C4:C6)</f>
        <v>25225</v>
      </c>
      <c r="D7" s="17">
        <f t="shared" si="1"/>
        <v>5740556.8900000006</v>
      </c>
      <c r="E7" s="18">
        <f t="shared" si="1"/>
        <v>1766</v>
      </c>
      <c r="F7" s="17">
        <f t="shared" si="1"/>
        <v>1983178.8199999998</v>
      </c>
      <c r="G7" s="18">
        <f t="shared" si="1"/>
        <v>43</v>
      </c>
      <c r="H7" s="19">
        <f t="shared" si="1"/>
        <v>684225.11</v>
      </c>
      <c r="I7" s="29">
        <f t="shared" si="0"/>
        <v>27034</v>
      </c>
      <c r="J7" s="20">
        <f t="shared" si="1"/>
        <v>8407960.8200000003</v>
      </c>
    </row>
    <row r="8" spans="2:10" ht="15.75" thickBot="1" x14ac:dyDescent="0.3"/>
    <row r="9" spans="2:10" x14ac:dyDescent="0.25">
      <c r="B9" s="21"/>
      <c r="C9" s="36" t="s">
        <v>9</v>
      </c>
      <c r="D9" s="37"/>
    </row>
    <row r="10" spans="2:10" x14ac:dyDescent="0.25">
      <c r="B10" s="22" t="s">
        <v>13</v>
      </c>
      <c r="C10" s="1" t="s">
        <v>14</v>
      </c>
      <c r="D10" s="23" t="s">
        <v>15</v>
      </c>
    </row>
    <row r="11" spans="2:10" x14ac:dyDescent="0.25">
      <c r="B11" s="24" t="s">
        <v>16</v>
      </c>
      <c r="C11" s="25">
        <v>2878</v>
      </c>
      <c r="D11" s="2">
        <v>376911.43</v>
      </c>
    </row>
    <row r="12" spans="2:10" x14ac:dyDescent="0.25">
      <c r="B12" s="24" t="s">
        <v>17</v>
      </c>
      <c r="C12" s="25">
        <v>1320</v>
      </c>
      <c r="D12" s="2">
        <v>345493.02</v>
      </c>
      <c r="G12" s="26"/>
    </row>
    <row r="13" spans="2:10" x14ac:dyDescent="0.25">
      <c r="B13" s="24" t="s">
        <v>18</v>
      </c>
      <c r="C13" s="25">
        <v>2148</v>
      </c>
      <c r="D13" s="12">
        <v>887501.71</v>
      </c>
    </row>
    <row r="14" spans="2:10" ht="15.75" thickBot="1" x14ac:dyDescent="0.3">
      <c r="B14" s="27" t="s">
        <v>2</v>
      </c>
      <c r="C14" s="28">
        <f>C11+C12+C13</f>
        <v>6346</v>
      </c>
      <c r="D14" s="17">
        <f>SUM(D11:D13)</f>
        <v>1609906.16</v>
      </c>
    </row>
    <row r="15" spans="2:10" x14ac:dyDescent="0.25">
      <c r="B15" t="s">
        <v>10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2025-02-25T08:00:00+00:00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D6A4C0-D200-4B71-8A4C-AFAA9DACB7B4}"/>
</file>

<file path=customXml/itemProps4.xml><?xml version="1.0" encoding="utf-8"?>
<ds:datastoreItem xmlns:ds="http://schemas.openxmlformats.org/officeDocument/2006/customXml" ds:itemID="{6ADA8D87-153F-45C5-BD62-B77763EAC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2025-02-25T22:42:21Z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